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4445" windowHeight="8460" activeTab="0"/>
  </bookViews>
  <sheets>
    <sheet name="OOPP " sheetId="1" r:id="rId1"/>
  </sheets>
  <definedNames>
    <definedName name="_ftn1" localSheetId="0">'OOPP '!#REF!</definedName>
    <definedName name="_ftnref1" localSheetId="0">'OOPP '!#REF!</definedName>
    <definedName name="_xlnm.Print_Area" localSheetId="0">'OOPP '!$B$2:$J$144</definedName>
  </definedNames>
  <calcPr fullCalcOnLoad="1"/>
</workbook>
</file>

<file path=xl/sharedStrings.xml><?xml version="1.0" encoding="utf-8"?>
<sst xmlns="http://schemas.openxmlformats.org/spreadsheetml/2006/main" count="228" uniqueCount="129">
  <si>
    <t>respirátor proti prachu a plísni</t>
  </si>
  <si>
    <t>čepice zimní</t>
  </si>
  <si>
    <t>chránič sluchu</t>
  </si>
  <si>
    <t>holinky gumové</t>
  </si>
  <si>
    <t>Cena za modelový počet jednotek za 4 roky v Kč bez DPH</t>
  </si>
  <si>
    <t>Limitní počet jednotek (ks nebo pár) za 4 roky</t>
  </si>
  <si>
    <t>Specifikace OOPP, norma</t>
  </si>
  <si>
    <t>pětiprsté, chemicky odolné, nitrilové, reliéfní povrch dlaně a prstů, velurová úprava vnitřního povrchu</t>
  </si>
  <si>
    <t>CENOVÁ TABULKA</t>
  </si>
  <si>
    <t>Dodavatel vyplní podbarvená políčka.</t>
  </si>
  <si>
    <t>pod kolena, barva černá, nevyteplené, celogumové</t>
  </si>
  <si>
    <t xml:space="preserve">musí splňovat EN 149, filtrační polomaska s patentovaným výdechovým ventilem, uchycení roušky gumičkou </t>
  </si>
  <si>
    <t xml:space="preserve">materiál: 100 % bavlna, dvojitý (dvoucestný) zip v kombinaci se suchým zipem, který je i na náprsních kapsách, boční kapsy, guma v zadní části a látkový pásek v poutkách na suchý zip, rukávy a nohavice stažené do pružné manžety, gramáž min. 245 g/m2 </t>
  </si>
  <si>
    <t>zástěra kožená dlouhá</t>
  </si>
  <si>
    <t xml:space="preserve">obuv lehká pracovní </t>
  </si>
  <si>
    <t>obuv pracovní lehká</t>
  </si>
  <si>
    <t>kalhoty pracovní</t>
  </si>
  <si>
    <t xml:space="preserve">zástěra gumová </t>
  </si>
  <si>
    <t xml:space="preserve">rukavice gumové dielektrické </t>
  </si>
  <si>
    <t>štít obličejový</t>
  </si>
  <si>
    <t>rukavice celokožené pětiprsté</t>
  </si>
  <si>
    <t>musí splňovat EN 388, žlutá štípaná vepřovice, bez podšívky, pružinka v zápěstí</t>
  </si>
  <si>
    <t>bavlněný úplet s pružnou manžetou</t>
  </si>
  <si>
    <t xml:space="preserve"> materiál: 100 % česaná bavlna, zapínání na kovovou sponu, univerzální velikost, barva černá</t>
  </si>
  <si>
    <t xml:space="preserve"> materiál: min. 70 % AKRYL, typ kulich (bez bambule),  univerzální velikost, černá</t>
  </si>
  <si>
    <t xml:space="preserve">bunda zimní prošívaná   </t>
  </si>
  <si>
    <t>Cena za jednotku v Kč bez DPH</t>
  </si>
  <si>
    <t xml:space="preserve">musí splňovat EN 345 /S2/, nízká polobotka celokožená s ocelovou špičkou, tmavé barvy,  pro vnitřní prostory, anatomická stélka, dobré hygienické vlastnosti pro absorpci potu, podešev antistatická, nesmí vytvářet šmouhy na nátěrových, parketových, dlážděných  podlahách a na podlahových krytinách např. marmoleum </t>
  </si>
  <si>
    <t xml:space="preserve">obuv kožená s pevnou špičkou </t>
  </si>
  <si>
    <t>musí splňovat EN 166, čirý, s náhlavním držákem, nemlživý</t>
  </si>
  <si>
    <t xml:space="preserve">Obrazová dokumentace  ilustrativní - nezávazné pro uchazeče </t>
  </si>
  <si>
    <t xml:space="preserve">musí splňovat EN 347 /O1/, kvalitní useň, odolná proti chladu, zateplená textilní podšívka s absorbcí potu, anatomická vložka,  protiskluzová, antistatická a oleji vzdorná podešev, tlumení otřesů v patní části, nesmí vytvářet šmouhy
</t>
  </si>
  <si>
    <t>tričko modré krátký rukáv</t>
  </si>
  <si>
    <t>mikina modrá propínací dlouhý rukáv</t>
  </si>
  <si>
    <t>rukavice slabé gumové</t>
  </si>
  <si>
    <t>Vybavení zaměstnance OOPP dle pracovních činností</t>
  </si>
  <si>
    <t>Pol.č.</t>
  </si>
  <si>
    <t>přilba ochranná</t>
  </si>
  <si>
    <t xml:space="preserve"> B)   práce ve zkušebně platidel, práce s kapalným dusíkem</t>
  </si>
  <si>
    <t>A) přeprava platidel do uschovacího místa - strojové, příp. ruční zpracování bankovek a mincí, zpracování bankovek podezřelých z kontaminace zdraví škodlivými látkami - manipulační práce v uschovacích místech a pokladně velkých odvodů a výplat, příprava dotací a vybalování odvodů obchodních bank - práce u stroje na znehodnocování mincí  -   řízení a obsluha akumulátorových vysokozdvižných a nízkozdvižných motorových vozíků</t>
  </si>
  <si>
    <t xml:space="preserve"> C)  práce při obsluze dieselagregátu - práce technického dozoru a řízení údržby - práce v technologickém velínu </t>
  </si>
  <si>
    <t>F)  práce technika v IT - práce v provozu výpočetní techniky a správy dat</t>
  </si>
  <si>
    <t>ochranné brýle</t>
  </si>
  <si>
    <t>obuv lehká zimní protiskluzová</t>
  </si>
  <si>
    <t xml:space="preserve"> D)   práce v rozmnožovně - podatelně - v archivech a spisovnách - ve skladu MTZ</t>
  </si>
  <si>
    <t xml:space="preserve">čepice se štítkem </t>
  </si>
  <si>
    <t>musí splňovat EN 166, barva čirá, nastavitelná délka stranic,  zorník povrstven proti oděru</t>
  </si>
  <si>
    <t>musí splňovat EN 397, komfortní, větrací otvory, nastavitelná velikost pomocí ozubeného pásku, pohodlný 6-ti bodový látkový hlavový kříž</t>
  </si>
  <si>
    <t>plášť pracovní dlouhý rukáv</t>
  </si>
  <si>
    <t>oblek pracovní bavlněný (kalhoty s náprsenkou a bunda)</t>
  </si>
  <si>
    <t>oblek pracovní bavlněný (kalhoty  a bunda)</t>
  </si>
  <si>
    <t>tričko s límečkem krátký rukáv modré</t>
  </si>
  <si>
    <t>E) řízení motorového vozidla ČNB a speciálního přepravního a doprovodného vozidla - mytí motorových vozidel - práce v garážích</t>
  </si>
  <si>
    <t>tričko s límečkem modré krátký rukáv</t>
  </si>
  <si>
    <t>materiál: 100 % bavlna, dlouhý rukáv, propínácí, zapínání na knoflíky, boční kapsy, zadní díl se švem, barva bílá nebo tmavě modrá</t>
  </si>
  <si>
    <t xml:space="preserve">oblek pracovní keprový pánský (kalhoty a bunda) </t>
  </si>
  <si>
    <t>kombinéza keprová pánská</t>
  </si>
  <si>
    <t>materiál: 100 % bavlna, dlouhý rukáv, propínácí, zapínání na knoflíky, boční kapsy, zadní díl se švem, bílý nebo tmavě modrý</t>
  </si>
  <si>
    <t>rukavice textilní bílé</t>
  </si>
  <si>
    <t xml:space="preserve"> materiál: bavlna 97 %, elastan 3 %, gramáž min. 280 g/m2, vyztužení materiálem 600D polyester, kalhoty s laclem, bunda montérková na zip, kapsy vnitřní, horní a dolní, barva antracit</t>
  </si>
  <si>
    <t xml:space="preserve"> materiál: bavlna 97 %, elastan 3 %, gramáž min. 280 g/m2, vyztužení materiálem 600D polyester, kalhoty do pasu, bunda montérková na zip, kapsy vnitřní, horní a dolní, barva antracit</t>
  </si>
  <si>
    <t>polokošile s límečkem  žlutá, krátký rukáv, výšivka loga "ČNB TECHNICKÝ VELÍN"</t>
  </si>
  <si>
    <t xml:space="preserve"> materiál: 100 % bavlna, unisexové, průkrčník do V, zdvojené švy, zpevňující ramenní páska, gramáž min. 180  g/m2</t>
  </si>
  <si>
    <t>materiál: 100 % bavlna, propínací, zapínání na knoflíky, boční kapsy, zadní díl se švem, barva bílá nebo tmavě modrá</t>
  </si>
  <si>
    <r>
      <t xml:space="preserve">materiál: 100 % bavlna, předsrážený kepr min. 245 g/m2,  </t>
    </r>
    <r>
      <rPr>
        <b/>
        <sz val="8"/>
        <rFont val="Arial"/>
        <family val="2"/>
      </rPr>
      <t xml:space="preserve">kalhoty </t>
    </r>
    <r>
      <rPr>
        <sz val="8"/>
        <rFont val="Arial"/>
        <family val="2"/>
      </rPr>
      <t xml:space="preserve">do pasu na gumu, poklopec na zip,  svislé/šikmé kapsy, </t>
    </r>
    <r>
      <rPr>
        <b/>
        <sz val="8"/>
        <rFont val="Arial"/>
        <family val="2"/>
      </rPr>
      <t>bunda</t>
    </r>
    <r>
      <rPr>
        <sz val="8"/>
        <rFont val="Arial"/>
        <family val="2"/>
      </rPr>
      <t xml:space="preserve"> - dlouhý rukáv,  kapsy s patkou, zapínaní na zip v kombinaci se suchým zipem, který je i na náprsních kapsách, šikmé kapsy vpředu, guma v zadní části pásku,  barva: tmavě modrá nebo šedá</t>
    </r>
  </si>
  <si>
    <t>oblek pracovní keprový pánský (kalhoty a bunda)</t>
  </si>
  <si>
    <t>materiál: 100 % bavlna, dlouhý rukáv, propínací, zapínání na knoflíky, boční kapsy, zadní díl se švem, barva bílá nebo tmavě modrá</t>
  </si>
  <si>
    <r>
      <t xml:space="preserve">kalhoty pracovní s kapsami </t>
    </r>
    <r>
      <rPr>
        <b/>
        <sz val="10"/>
        <rFont val="Arial"/>
        <family val="2"/>
      </rPr>
      <t xml:space="preserve">dámské, </t>
    </r>
    <r>
      <rPr>
        <sz val="10"/>
        <rFont val="Arial"/>
        <family val="2"/>
      </rPr>
      <t>dlouhá  nohavice</t>
    </r>
  </si>
  <si>
    <r>
      <t xml:space="preserve">kalhoty pracovní bez kapes </t>
    </r>
    <r>
      <rPr>
        <b/>
        <sz val="10"/>
        <rFont val="Arial"/>
        <family val="2"/>
      </rPr>
      <t xml:space="preserve">dámské, </t>
    </r>
    <r>
      <rPr>
        <sz val="10"/>
        <rFont val="Arial"/>
        <family val="2"/>
      </rPr>
      <t>dlouhá  nohavice</t>
    </r>
  </si>
  <si>
    <r>
      <t xml:space="preserve">kalhoty pracovní s kapsami </t>
    </r>
    <r>
      <rPr>
        <b/>
        <sz val="10"/>
        <rFont val="Arial"/>
        <family val="2"/>
      </rPr>
      <t>dámské</t>
    </r>
    <r>
      <rPr>
        <sz val="10"/>
        <rFont val="Arial"/>
        <family val="2"/>
      </rPr>
      <t>,  3/4 nohavice</t>
    </r>
  </si>
  <si>
    <r>
      <t xml:space="preserve">kalhoty pracovní bez kapes, </t>
    </r>
    <r>
      <rPr>
        <b/>
        <sz val="10"/>
        <rFont val="Arial"/>
        <family val="2"/>
      </rPr>
      <t>dámské</t>
    </r>
    <r>
      <rPr>
        <sz val="10"/>
        <rFont val="Arial"/>
        <family val="2"/>
      </rPr>
      <t>,  3/4 nohavice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</si>
  <si>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dámský volný střih, v pase do pásku s pruženkou, poklopec na zip, 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 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</si>
  <si>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dámský volný střih, v pase do pásku s pruženkou, poklopec na zip, váčkové kapsy,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</si>
  <si>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dámský střih, v pase do pásku s pruženkou, poklopec na zip, nohavice pod kolena,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</si>
  <si>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dámský střih, v pase do pásku s pruženkou, poklopec na zip,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 xml:space="preserve">váčkové kapsy, nohavice pod kolena,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</si>
  <si>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>kalhoty pracovní s kapsami</t>
    </r>
    <r>
      <rPr>
        <b/>
        <sz val="10"/>
        <rFont val="Arial"/>
        <family val="2"/>
      </rPr>
      <t xml:space="preserve"> pánské, </t>
    </r>
    <r>
      <rPr>
        <sz val="10"/>
        <rFont val="Arial"/>
        <family val="2"/>
      </rPr>
      <t xml:space="preserve">dlouhá nohavice </t>
    </r>
  </si>
  <si>
    <r>
      <t xml:space="preserve">kalhoty pracovní bez kapes </t>
    </r>
    <r>
      <rPr>
        <b/>
        <sz val="10"/>
        <rFont val="Arial"/>
        <family val="2"/>
      </rPr>
      <t>pánské</t>
    </r>
    <r>
      <rPr>
        <sz val="10"/>
        <rFont val="Arial"/>
        <family val="2"/>
      </rPr>
      <t>, dlouhá nohavice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</si>
  <si>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pánský střih, v pase do pásku s pruženkou a poutky, poklopec na zip,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</si>
  <si>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pánský střih, v pase do pásku s pruženkou a poutky, poklopec na zip, váčkové kapsy, zadní kapsa na knoflík, 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</si>
  <si>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 xml:space="preserve">kalhoty pracovní  2 v 1 (odnímatelná nohavice) </t>
    </r>
    <r>
      <rPr>
        <b/>
        <sz val="10"/>
        <rFont val="Arial"/>
        <family val="2"/>
      </rPr>
      <t xml:space="preserve">pánské, </t>
    </r>
    <r>
      <rPr>
        <sz val="10"/>
        <rFont val="Arial"/>
        <family val="2"/>
      </rPr>
      <t>skládané boční kapsy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</si>
  <si>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dámský střih, v pase do pásku s pruženkou, poklopec na zip, spodní část nohavice odnímatelná na zip, váčkové kapsy (NE montérky!)</t>
    </r>
  </si>
  <si>
    <r>
      <t xml:space="preserve">kalhoty pracovní bez kapes </t>
    </r>
    <r>
      <rPr>
        <b/>
        <sz val="10"/>
        <rFont val="Arial"/>
        <family val="2"/>
      </rPr>
      <t>pánské</t>
    </r>
    <r>
      <rPr>
        <sz val="10"/>
        <rFont val="Arial"/>
        <family val="2"/>
      </rPr>
      <t>, 3/4 nohavice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</si>
  <si>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pánský střih, v pase do pásku s pruženkou a poutky, poklopec na zip, nohavice pod kolena,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</si>
  <si>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 xml:space="preserve">kalhoty pracovní s kapsami </t>
    </r>
    <r>
      <rPr>
        <b/>
        <sz val="10"/>
        <rFont val="Arial"/>
        <family val="2"/>
      </rPr>
      <t>pánské</t>
    </r>
    <r>
      <rPr>
        <sz val="10"/>
        <rFont val="Arial"/>
        <family val="2"/>
      </rPr>
      <t>, 3/4 nohavice</t>
    </r>
  </si>
  <si>
    <r>
      <t xml:space="preserve">kalhoty pracovní 2 v 1 (odnímatelná nohavice)  </t>
    </r>
    <r>
      <rPr>
        <b/>
        <sz val="10"/>
        <rFont val="Arial"/>
        <family val="2"/>
      </rPr>
      <t xml:space="preserve">pánské </t>
    </r>
    <r>
      <rPr>
        <sz val="10"/>
        <rFont val="Arial"/>
        <family val="2"/>
      </rPr>
      <t>s kapsami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</si>
  <si>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pánský střih, v pase do pásku s pruženkou a potky, poklopec na zip, spodní část nohavice odnímatelná na zip, skládané boční kapsy,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</si>
  <si>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r>
      <t xml:space="preserve"> materiál: 100 % předepraná bavlna, gramáž min. 220 g/m2,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pánský střih, v pase do pásku s pruženkou a poutky, poklopec na zip, váčkové kapsy, nohavice pod kolena, </t>
    </r>
    <r>
      <rPr>
        <u val="single"/>
        <sz val="8"/>
        <rFont val="Arial"/>
        <family val="2"/>
      </rPr>
      <t>barva šedá</t>
    </r>
    <r>
      <rPr>
        <sz val="8"/>
        <rFont val="Arial"/>
        <family val="2"/>
      </rPr>
      <t xml:space="preserve"> (NE montérky!)</t>
    </r>
  </si>
  <si>
    <t>materiál: 100 % bavlna, hladký úplet, gramáž min. 180 g/m2, max. 3 knoflíčky, barva námořní modř, typ unisex</t>
  </si>
  <si>
    <t>rukavice silnější gumové pětiprsté jednorázové</t>
  </si>
  <si>
    <t xml:space="preserve"> nitrilové rukavice, bez příměsí, rolovaný okraj, pudrované, (měrná jednotka 1 bal = 100 kusů)</t>
  </si>
  <si>
    <t>musí splňovat ISO 11611, univerzální velikost</t>
  </si>
  <si>
    <t>musí splňovat EN 60903, z kvalitního přírodního latexu, s bavlněnou vložkou, ochrana před dotykovým napětím do 500 V</t>
  </si>
  <si>
    <r>
      <t xml:space="preserve">materiál: bavlna 100 %,  gramáž min. 280 g/m2, do pasu, boční kapsy, </t>
    </r>
    <r>
      <rPr>
        <u val="single"/>
        <sz val="8"/>
        <rFont val="Arial"/>
        <family val="2"/>
      </rPr>
      <t>barva černá</t>
    </r>
    <r>
      <rPr>
        <sz val="8"/>
        <rFont val="Arial"/>
        <family val="2"/>
      </rPr>
      <t>, (NE montérky!)</t>
    </r>
  </si>
  <si>
    <r>
      <t>materiál: bavlna 100 %, hladký úplet, gramáž 180 - 200 g/m2, max. 3 knoflíčky, výšivka dle logotypu,</t>
    </r>
    <r>
      <rPr>
        <u val="single"/>
        <sz val="8"/>
        <rFont val="Arial"/>
        <family val="2"/>
      </rPr>
      <t xml:space="preserve"> barva žlutá</t>
    </r>
  </si>
  <si>
    <t xml:space="preserve">rukavice slabé gumové </t>
  </si>
  <si>
    <t>pětiprsté, latexové, pudrované, rolovaný okraj jednorázové (měrná jednotka 1 bal = 100 ks)</t>
  </si>
  <si>
    <t>rukavice kombinované pětiprsté</t>
  </si>
  <si>
    <t xml:space="preserve">musí splňovat EN 388 a EN 420, pletené bezešvé nylonové s vrstvou mikroporézního paraopropustného latexu v dlani a na prstech s pružným nápletem na zápěstí </t>
  </si>
  <si>
    <t xml:space="preserve">rukavice kombinované pracovní </t>
  </si>
  <si>
    <t xml:space="preserve"> pětiprsté, musí splňovat EN 420, rukavice šité z jemné lícové kozinky v dlani, bavlněná tkanina na hřbetu, manžeta</t>
  </si>
  <si>
    <t>latexové, pudrované, jednorázové (měrná jednotka 1 bal = 100 kusů)</t>
  </si>
  <si>
    <t>rukavice silnější gumové</t>
  </si>
  <si>
    <r>
      <t xml:space="preserve">materiál: 100 % bavlna, předsrážený kepr min. 245 g/m2,  </t>
    </r>
    <r>
      <rPr>
        <b/>
        <sz val="8"/>
        <rFont val="Arial"/>
        <family val="2"/>
      </rPr>
      <t xml:space="preserve">kalhoty </t>
    </r>
    <r>
      <rPr>
        <sz val="8"/>
        <rFont val="Arial"/>
        <family val="2"/>
      </rPr>
      <t xml:space="preserve">do pasu na gumu, poklopec na zip,  svislé/šikmé kapsy, </t>
    </r>
    <r>
      <rPr>
        <b/>
        <sz val="8"/>
        <rFont val="Arial"/>
        <family val="2"/>
      </rPr>
      <t>bunda</t>
    </r>
    <r>
      <rPr>
        <sz val="8"/>
        <rFont val="Arial"/>
        <family val="2"/>
      </rPr>
      <t xml:space="preserve"> - dlouhý rukáv,  kapsy s patkou, zapínaní na zip v kombinaci se suchým zipem, který je i na náprsních kapsách, šikmé kapsy vpředu, guma v zadní části pásku,  barva: šedá</t>
    </r>
  </si>
  <si>
    <t>materiál: 100 % bavlna, dvojitý (dvoucestný) zip v kombinaci se suchým zipem, který je i na náprsních kapsách, boční kapsy, guma v zadní části a látkový pásek v poutkách na suchý zip, rukávy a nohavice stažené do pružné manžety, gramáž min. 245 g/m2,  barva: šedá</t>
  </si>
  <si>
    <t>materiál: pevný 100 % polyester s teplou odnímatelnou vložkou, nešpinivý povrch, dvoucestný zip, krytí brady, pletené manžety, skrytá kapuce v límci, barva reflexní</t>
  </si>
  <si>
    <t xml:space="preserve">  pětiprsté, musí splňovat EN 420, rukavice šité z jemné lícové kozinky v dlani, bavlněná tkanina na hřbetu, manžeta</t>
  </si>
  <si>
    <t xml:space="preserve">musí splňovat EN 347 /O1/, svršek hovězinová useň velur,  částečně síťovaný, podšívka z prodyšné textílie, vkládací stélka anatomicky tvarovaná, podešev EVA/pryž protiskluzová, nesmí vytvářet šmouhy na nátěrových, parketových, dlážděných  podlahách a na podlahových krytinách např. marmoleum </t>
  </si>
  <si>
    <r>
      <t xml:space="preserve">materiál: 97 % bavlna, 3 % spandex, gramáž min. 280 g//m2, vyztužení materiálem 600D polyester, multifunkční využití kapes, zapínaní na knoflíky nebo na zip, rukávy do manžety na cvoky, </t>
    </r>
    <r>
      <rPr>
        <u val="single"/>
        <sz val="8"/>
        <rFont val="Arial"/>
        <family val="2"/>
      </rPr>
      <t>barva tmavě modrá,</t>
    </r>
    <r>
      <rPr>
        <sz val="8"/>
        <rFont val="Arial"/>
        <family val="2"/>
      </rPr>
      <t xml:space="preserve"> výšivka dle logotypu</t>
    </r>
  </si>
  <si>
    <t>Jednotkou u párového vybavení (např. ponožky, rukavice) je pár, jednotkou u nepárového vybavení (např. kalhoty, tričko) je kus, případně balení (jednorázové rukavice bal = 100 ks)</t>
  </si>
  <si>
    <r>
      <t xml:space="preserve">musí splňovat EN 347 /O1/, celokožená, svršek z přírodní usně, podšívka z textilního materiálu, gumová protiskluzová podešev (podobný typ jako Prestige), </t>
    </r>
    <r>
      <rPr>
        <u val="single"/>
        <sz val="8"/>
        <rFont val="Arial"/>
        <family val="2"/>
      </rPr>
      <t>barva černá</t>
    </r>
  </si>
  <si>
    <t>musí splňovat EN 347 /O1/, celokožená, svršek z přírodní usně, podšívka z textilního materiálu, gumová protiskluzová podešev, barva černá  (podobný typ jako Prestige)</t>
  </si>
  <si>
    <t>bunda bavlněná s výšivkou loga "ČNB TECHNICKÝ VELÍN"</t>
  </si>
  <si>
    <t>plášť pracovní dámský a pánský</t>
  </si>
  <si>
    <t xml:space="preserve">plášť pracovní </t>
  </si>
  <si>
    <r>
      <t xml:space="preserve">s laclem, dlouhá, nylonové tkanice na uvázání, vodotěsná, víceúčelová, </t>
    </r>
    <r>
      <rPr>
        <u val="single"/>
        <sz val="8"/>
        <rFont val="Arial"/>
        <family val="2"/>
      </rPr>
      <t>barva černá</t>
    </r>
  </si>
  <si>
    <r>
      <t>musí splňovat EN 352-1, lehký mušlový chránič sluchu s odolným, snadno nastvitelným a stabilním hlavovým  obloukem, těsnící polštářky plněné pěnou,</t>
    </r>
    <r>
      <rPr>
        <u val="single"/>
        <sz val="8"/>
        <rFont val="Arial"/>
        <family val="2"/>
      </rPr>
      <t xml:space="preserve"> útlum SNR 31 db</t>
    </r>
  </si>
  <si>
    <r>
      <t xml:space="preserve">musí splňovat </t>
    </r>
    <r>
      <rPr>
        <sz val="8"/>
        <rFont val="Arial"/>
        <family val="2"/>
      </rPr>
      <t xml:space="preserve"> materiál: svršek z lícové kůže, stélka z hovězí semišové kůže, podešev EVA (Ethylen Vinylacetát), protiskluzová, celokožená, dva nártní pásky a pásek kolem paty, podešev na odpruženém klínku, barva bílá</t>
    </r>
  </si>
  <si>
    <t>obuv pracovní lehká - sandál šedý</t>
  </si>
  <si>
    <r>
      <t>musí splňovat EN 352-1, lehký mušlový chránič sluchu s odolným, snadno nastvitelným a stabilním hlavovým  obloukem, těsnící polštářky plněné pěnou,</t>
    </r>
    <r>
      <rPr>
        <sz val="8"/>
        <rFont val="Arial"/>
        <family val="2"/>
      </rPr>
      <t xml:space="preserve"> útlum SNR 31 db</t>
    </r>
  </si>
  <si>
    <t>materiál 100% polyester, kvalitní fleece, klasického střihu s možností stažení spodního lemu elastickou šňůrkou,  celopropínací, unisex</t>
  </si>
  <si>
    <t>Požadavek na předložení vzorového plnění</t>
  </si>
  <si>
    <t>ANO</t>
  </si>
  <si>
    <t>Dodávka osobních ochranných pracovních prostředků část I.</t>
  </si>
  <si>
    <t xml:space="preserve">                           CELKEM ZA OOPP I. v Kč bez DPH</t>
  </si>
  <si>
    <t>NE</t>
  </si>
  <si>
    <t>OOPP I.</t>
  </si>
  <si>
    <t>Předpokládaný počet jednotek (ks, pár, bal.) za 4 roky</t>
  </si>
  <si>
    <t>Cena za předpokládaný počet jednotek za 4 roky v Kč bez DPH</t>
  </si>
  <si>
    <t>katalog zboží dle čl. I odst. 5 návrhu smlouvy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</si>
</sst>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28"/>
      <name val="Arial"/>
      <family val="2"/>
    </font>
    <font>
      <u val="single"/>
      <sz val="8"/>
      <name val="Arial"/>
      <family val="2"/>
    </font>
    <font>
      <sz val="16"/>
      <name val="Arial"/>
      <family val="2"/>
    </font>
    <font>
      <b/>
      <sz val="1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>
        <color rgb="FFE3E5E6"/>
      </left>
      <right style="medium">
        <color rgb="FFE3E5E6"/>
      </right>
      <top style="medium">
        <color rgb="FFE3E5E6"/>
      </top>
      <bottom style="medium">
        <color rgb="FFE3E5E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36" applyFont="1" applyFill="1" applyBorder="1" applyAlignment="1" applyProtection="1">
      <alignment horizontal="center" vertical="center" wrapText="1"/>
      <protection/>
    </xf>
    <xf numFmtId="0" fontId="0" fillId="32" borderId="10" xfId="36" applyFont="1" applyFill="1" applyBorder="1" applyAlignment="1" applyProtection="1">
      <alignment horizontal="center" vertical="center" wrapText="1"/>
      <protection/>
    </xf>
    <xf numFmtId="0" fontId="1" fillId="0" borderId="11" xfId="36" applyFont="1" applyFill="1" applyBorder="1" applyAlignment="1" applyProtection="1">
      <alignment horizontal="left" vertical="center" wrapText="1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36" applyFont="1" applyFill="1" applyBorder="1" applyAlignment="1" applyProtection="1">
      <alignment horizontal="left" vertical="center" wrapText="1"/>
      <protection/>
    </xf>
    <xf numFmtId="0" fontId="9" fillId="0" borderId="10" xfId="36" applyFont="1" applyFill="1" applyBorder="1" applyAlignment="1" applyProtection="1">
      <alignment horizontal="left" vertical="center" wrapText="1"/>
      <protection/>
    </xf>
    <xf numFmtId="0" fontId="1" fillId="0" borderId="12" xfId="36" applyFont="1" applyFill="1" applyBorder="1" applyAlignment="1" applyProtection="1">
      <alignment horizontal="left" vertical="center" wrapText="1"/>
      <protection/>
    </xf>
    <xf numFmtId="0" fontId="1" fillId="0" borderId="13" xfId="36" applyFont="1" applyFill="1" applyBorder="1" applyAlignment="1" applyProtection="1">
      <alignment horizontal="left" vertical="center" wrapText="1"/>
      <protection/>
    </xf>
    <xf numFmtId="0" fontId="1" fillId="0" borderId="14" xfId="36" applyFont="1" applyFill="1" applyBorder="1" applyAlignment="1" applyProtection="1">
      <alignment horizontal="left" vertical="center" wrapText="1"/>
      <protection/>
    </xf>
    <xf numFmtId="0" fontId="1" fillId="0" borderId="11" xfId="36" applyFont="1" applyFill="1" applyBorder="1" applyAlignment="1" applyProtection="1">
      <alignment horizontal="left" vertical="center" wrapText="1"/>
      <protection/>
    </xf>
    <xf numFmtId="0" fontId="1" fillId="0" borderId="15" xfId="36" applyFont="1" applyFill="1" applyBorder="1" applyAlignment="1" applyProtection="1">
      <alignment horizontal="left" vertical="center" wrapText="1"/>
      <protection/>
    </xf>
    <xf numFmtId="0" fontId="1" fillId="0" borderId="16" xfId="36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1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4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1" fontId="10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4" fontId="10" fillId="32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6" borderId="29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wrapText="1"/>
      <protection/>
    </xf>
    <xf numFmtId="0" fontId="0" fillId="32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4" fontId="5" fillId="6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25.jpeg" /><Relationship Id="rId6" Type="http://schemas.openxmlformats.org/officeDocument/2006/relationships/image" Target="../media/image26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png" /><Relationship Id="rId23" Type="http://schemas.openxmlformats.org/officeDocument/2006/relationships/image" Target="../media/image22.jpeg" /><Relationship Id="rId24" Type="http://schemas.openxmlformats.org/officeDocument/2006/relationships/image" Target="../media/image23.jpeg" /><Relationship Id="rId25" Type="http://schemas.openxmlformats.org/officeDocument/2006/relationships/image" Target="../media/image24.jpeg" /><Relationship Id="rId2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29</xdr:row>
      <xdr:rowOff>47625</xdr:rowOff>
    </xdr:from>
    <xdr:to>
      <xdr:col>7</xdr:col>
      <xdr:colOff>1314450</xdr:colOff>
      <xdr:row>29</xdr:row>
      <xdr:rowOff>771525</xdr:rowOff>
    </xdr:to>
    <xdr:pic>
      <xdr:nvPicPr>
        <xdr:cNvPr id="1" name="Picture 94" descr="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779395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74</xdr:row>
      <xdr:rowOff>28575</xdr:rowOff>
    </xdr:from>
    <xdr:to>
      <xdr:col>7</xdr:col>
      <xdr:colOff>1552575</xdr:colOff>
      <xdr:row>74</xdr:row>
      <xdr:rowOff>733425</xdr:rowOff>
    </xdr:to>
    <xdr:pic>
      <xdr:nvPicPr>
        <xdr:cNvPr id="2" name="Picture 658" descr="presti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738663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19050</xdr:rowOff>
    </xdr:from>
    <xdr:to>
      <xdr:col>7</xdr:col>
      <xdr:colOff>1438275</xdr:colOff>
      <xdr:row>30</xdr:row>
      <xdr:rowOff>847725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28870275"/>
          <a:ext cx="1276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34</xdr:row>
      <xdr:rowOff>66675</xdr:rowOff>
    </xdr:from>
    <xdr:to>
      <xdr:col>7</xdr:col>
      <xdr:colOff>1371600</xdr:colOff>
      <xdr:row>34</xdr:row>
      <xdr:rowOff>1085850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340899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46</xdr:row>
      <xdr:rowOff>142875</xdr:rowOff>
    </xdr:from>
    <xdr:to>
      <xdr:col>7</xdr:col>
      <xdr:colOff>1447800</xdr:colOff>
      <xdr:row>46</xdr:row>
      <xdr:rowOff>790575</xdr:rowOff>
    </xdr:to>
    <xdr:grpSp>
      <xdr:nvGrpSpPr>
        <xdr:cNvPr id="5" name="Group 131"/>
        <xdr:cNvGrpSpPr>
          <a:grpSpLocks/>
        </xdr:cNvGrpSpPr>
      </xdr:nvGrpSpPr>
      <xdr:grpSpPr>
        <a:xfrm>
          <a:off x="7172325" y="45539025"/>
          <a:ext cx="1028700" cy="647700"/>
          <a:chOff x="760" y="1187"/>
          <a:chExt cx="110" cy="84"/>
        </a:xfrm>
        <a:solidFill>
          <a:srgbClr val="FFFFFF"/>
        </a:solidFill>
      </xdr:grpSpPr>
      <xdr:pic>
        <xdr:nvPicPr>
          <xdr:cNvPr id="6" name="Picture 132" descr="Montérková blůza VISION khaki-černá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60" y="1189"/>
            <a:ext cx="67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33" descr="Montérkové kalhoty VISION khaki-černé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38" y="1187"/>
            <a:ext cx="32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561975</xdr:colOff>
      <xdr:row>50</xdr:row>
      <xdr:rowOff>28575</xdr:rowOff>
    </xdr:from>
    <xdr:to>
      <xdr:col>7</xdr:col>
      <xdr:colOff>1123950</xdr:colOff>
      <xdr:row>50</xdr:row>
      <xdr:rowOff>781050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4829175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28</xdr:row>
      <xdr:rowOff>142875</xdr:rowOff>
    </xdr:from>
    <xdr:to>
      <xdr:col>7</xdr:col>
      <xdr:colOff>1495425</xdr:colOff>
      <xdr:row>28</xdr:row>
      <xdr:rowOff>1133475</xdr:rowOff>
    </xdr:to>
    <xdr:pic>
      <xdr:nvPicPr>
        <xdr:cNvPr id="9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67550" y="2670810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44</xdr:row>
      <xdr:rowOff>38100</xdr:rowOff>
    </xdr:from>
    <xdr:to>
      <xdr:col>7</xdr:col>
      <xdr:colOff>1409700</xdr:colOff>
      <xdr:row>44</xdr:row>
      <xdr:rowOff>866775</xdr:rowOff>
    </xdr:to>
    <xdr:pic>
      <xdr:nvPicPr>
        <xdr:cNvPr id="10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72325" y="429768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38100</xdr:rowOff>
    </xdr:from>
    <xdr:to>
      <xdr:col>7</xdr:col>
      <xdr:colOff>1295400</xdr:colOff>
      <xdr:row>10</xdr:row>
      <xdr:rowOff>1276350</xdr:rowOff>
    </xdr:to>
    <xdr:pic>
      <xdr:nvPicPr>
        <xdr:cNvPr id="11" name="Obrázek 73" descr="Bez názvu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58025" y="4600575"/>
          <a:ext cx="990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11</xdr:row>
      <xdr:rowOff>28575</xdr:rowOff>
    </xdr:from>
    <xdr:to>
      <xdr:col>7</xdr:col>
      <xdr:colOff>1466850</xdr:colOff>
      <xdr:row>11</xdr:row>
      <xdr:rowOff>1304925</xdr:rowOff>
    </xdr:to>
    <xdr:pic>
      <xdr:nvPicPr>
        <xdr:cNvPr id="12" name="Obrázek 72" descr="Bez názvu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10425" y="5972175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39</xdr:row>
      <xdr:rowOff>95250</xdr:rowOff>
    </xdr:from>
    <xdr:to>
      <xdr:col>7</xdr:col>
      <xdr:colOff>1323975</xdr:colOff>
      <xdr:row>39</xdr:row>
      <xdr:rowOff>762000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91400" y="3934777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15</xdr:row>
      <xdr:rowOff>76200</xdr:rowOff>
    </xdr:from>
    <xdr:to>
      <xdr:col>7</xdr:col>
      <xdr:colOff>1276350</xdr:colOff>
      <xdr:row>15</xdr:row>
      <xdr:rowOff>1333500</xdr:rowOff>
    </xdr:to>
    <xdr:pic>
      <xdr:nvPicPr>
        <xdr:cNvPr id="14" name="Obrázek 70" descr="Bez názvu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67550" y="11544300"/>
          <a:ext cx="962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14</xdr:row>
      <xdr:rowOff>123825</xdr:rowOff>
    </xdr:from>
    <xdr:to>
      <xdr:col>7</xdr:col>
      <xdr:colOff>1257300</xdr:colOff>
      <xdr:row>14</xdr:row>
      <xdr:rowOff>1352550</xdr:rowOff>
    </xdr:to>
    <xdr:pic>
      <xdr:nvPicPr>
        <xdr:cNvPr id="15" name="Obrázek 71" descr="2500.8203 bar.Somax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0" y="102108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79</xdr:row>
      <xdr:rowOff>276225</xdr:rowOff>
    </xdr:from>
    <xdr:to>
      <xdr:col>7</xdr:col>
      <xdr:colOff>1266825</xdr:colOff>
      <xdr:row>79</xdr:row>
      <xdr:rowOff>971550</xdr:rowOff>
    </xdr:to>
    <xdr:pic>
      <xdr:nvPicPr>
        <xdr:cNvPr id="16" name="Picture 658" descr="presti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789527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685800</xdr:colOff>
      <xdr:row>48</xdr:row>
      <xdr:rowOff>209550</xdr:rowOff>
    </xdr:from>
    <xdr:to>
      <xdr:col>7</xdr:col>
      <xdr:colOff>1333500</xdr:colOff>
      <xdr:row>48</xdr:row>
      <xdr:rowOff>904875</xdr:rowOff>
    </xdr:to>
    <xdr:pic>
      <xdr:nvPicPr>
        <xdr:cNvPr id="17" name="Picture 658" descr="presti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70725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95250</xdr:rowOff>
    </xdr:from>
    <xdr:to>
      <xdr:col>7</xdr:col>
      <xdr:colOff>1181100</xdr:colOff>
      <xdr:row>24</xdr:row>
      <xdr:rowOff>1057275</xdr:rowOff>
    </xdr:to>
    <xdr:pic>
      <xdr:nvPicPr>
        <xdr:cNvPr id="18" name="Obrázek 24" descr="loon.jpe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34200" y="2154555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38</xdr:row>
      <xdr:rowOff>180975</xdr:rowOff>
    </xdr:from>
    <xdr:to>
      <xdr:col>7</xdr:col>
      <xdr:colOff>1495425</xdr:colOff>
      <xdr:row>38</xdr:row>
      <xdr:rowOff>1371600</xdr:rowOff>
    </xdr:to>
    <xdr:pic>
      <xdr:nvPicPr>
        <xdr:cNvPr id="19" name="Obrázek 18" descr="tit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05650" y="38061900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42</xdr:row>
      <xdr:rowOff>142875</xdr:rowOff>
    </xdr:from>
    <xdr:to>
      <xdr:col>7</xdr:col>
      <xdr:colOff>1238250</xdr:colOff>
      <xdr:row>42</xdr:row>
      <xdr:rowOff>1123950</xdr:rowOff>
    </xdr:to>
    <xdr:pic>
      <xdr:nvPicPr>
        <xdr:cNvPr id="20" name="Obrázek 63" descr="Elsec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0" y="406717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63</xdr:row>
      <xdr:rowOff>161925</xdr:rowOff>
    </xdr:from>
    <xdr:to>
      <xdr:col>7</xdr:col>
      <xdr:colOff>1343025</xdr:colOff>
      <xdr:row>63</xdr:row>
      <xdr:rowOff>1409700</xdr:rowOff>
    </xdr:to>
    <xdr:pic>
      <xdr:nvPicPr>
        <xdr:cNvPr id="21" name="Obrázek 115" descr="Bez názvu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15175" y="60693300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64</xdr:row>
      <xdr:rowOff>95250</xdr:rowOff>
    </xdr:from>
    <xdr:to>
      <xdr:col>7</xdr:col>
      <xdr:colOff>1485900</xdr:colOff>
      <xdr:row>64</xdr:row>
      <xdr:rowOff>1285875</xdr:rowOff>
    </xdr:to>
    <xdr:pic>
      <xdr:nvPicPr>
        <xdr:cNvPr id="22" name="Obrázek 18" descr="tit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96125" y="62083950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68</xdr:row>
      <xdr:rowOff>28575</xdr:rowOff>
    </xdr:from>
    <xdr:to>
      <xdr:col>7</xdr:col>
      <xdr:colOff>1428750</xdr:colOff>
      <xdr:row>68</xdr:row>
      <xdr:rowOff>1343025</xdr:rowOff>
    </xdr:to>
    <xdr:pic>
      <xdr:nvPicPr>
        <xdr:cNvPr id="23" name="Obrázek 118" descr="0880.8208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00900" y="66208275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69</xdr:row>
      <xdr:rowOff>57150</xdr:rowOff>
    </xdr:from>
    <xdr:to>
      <xdr:col>7</xdr:col>
      <xdr:colOff>1228725</xdr:colOff>
      <xdr:row>69</xdr:row>
      <xdr:rowOff>1304925</xdr:rowOff>
    </xdr:to>
    <xdr:pic>
      <xdr:nvPicPr>
        <xdr:cNvPr id="24" name="Obrázek 121" descr="8729.8200 bar.Somax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48525" y="67684650"/>
          <a:ext cx="733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58</xdr:row>
      <xdr:rowOff>152400</xdr:rowOff>
    </xdr:from>
    <xdr:to>
      <xdr:col>7</xdr:col>
      <xdr:colOff>1476375</xdr:colOff>
      <xdr:row>58</xdr:row>
      <xdr:rowOff>1381125</xdr:rowOff>
    </xdr:to>
    <xdr:pic>
      <xdr:nvPicPr>
        <xdr:cNvPr id="25" name="Obrázek 105" descr="Bez názvu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56530875"/>
          <a:ext cx="990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61</xdr:row>
      <xdr:rowOff>95250</xdr:rowOff>
    </xdr:from>
    <xdr:to>
      <xdr:col>7</xdr:col>
      <xdr:colOff>1504950</xdr:colOff>
      <xdr:row>61</xdr:row>
      <xdr:rowOff>752475</xdr:rowOff>
    </xdr:to>
    <xdr:pic>
      <xdr:nvPicPr>
        <xdr:cNvPr id="26" name="Obrázek 174" descr="1718_K.JPG[1]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86600" y="5923597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70</xdr:row>
      <xdr:rowOff>161925</xdr:rowOff>
    </xdr:from>
    <xdr:to>
      <xdr:col>7</xdr:col>
      <xdr:colOff>1400175</xdr:colOff>
      <xdr:row>70</xdr:row>
      <xdr:rowOff>1438275</xdr:rowOff>
    </xdr:to>
    <xdr:pic>
      <xdr:nvPicPr>
        <xdr:cNvPr id="27" name="Obrázek 37" descr="kraken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24700" y="69199125"/>
          <a:ext cx="102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75</xdr:row>
      <xdr:rowOff>85725</xdr:rowOff>
    </xdr:from>
    <xdr:to>
      <xdr:col>7</xdr:col>
      <xdr:colOff>1562100</xdr:colOff>
      <xdr:row>75</xdr:row>
      <xdr:rowOff>1171575</xdr:rowOff>
    </xdr:to>
    <xdr:pic>
      <xdr:nvPicPr>
        <xdr:cNvPr id="28" name="Obrázek 26" descr="pigeon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81850" y="7474267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25</xdr:row>
      <xdr:rowOff>85725</xdr:rowOff>
    </xdr:from>
    <xdr:to>
      <xdr:col>7</xdr:col>
      <xdr:colOff>1533525</xdr:colOff>
      <xdr:row>25</xdr:row>
      <xdr:rowOff>1152525</xdr:rowOff>
    </xdr:to>
    <xdr:pic>
      <xdr:nvPicPr>
        <xdr:cNvPr id="29" name="Obrázek 20" descr="pigeon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53275" y="22736175"/>
          <a:ext cx="113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43</xdr:row>
      <xdr:rowOff>57150</xdr:rowOff>
    </xdr:from>
    <xdr:to>
      <xdr:col>7</xdr:col>
      <xdr:colOff>1552575</xdr:colOff>
      <xdr:row>43</xdr:row>
      <xdr:rowOff>1143000</xdr:rowOff>
    </xdr:to>
    <xdr:pic>
      <xdr:nvPicPr>
        <xdr:cNvPr id="30" name="Obrázek 20" descr="pigeon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72325" y="4170997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54</xdr:row>
      <xdr:rowOff>161925</xdr:rowOff>
    </xdr:from>
    <xdr:to>
      <xdr:col>7</xdr:col>
      <xdr:colOff>1447800</xdr:colOff>
      <xdr:row>54</xdr:row>
      <xdr:rowOff>1381125</xdr:rowOff>
    </xdr:to>
    <xdr:pic>
      <xdr:nvPicPr>
        <xdr:cNvPr id="31" name="Obrázek 71" descr="2500.8203 bar.Somax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0" y="52473225"/>
          <a:ext cx="962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66</xdr:row>
      <xdr:rowOff>371475</xdr:rowOff>
    </xdr:from>
    <xdr:to>
      <xdr:col>7</xdr:col>
      <xdr:colOff>1409700</xdr:colOff>
      <xdr:row>66</xdr:row>
      <xdr:rowOff>1066800</xdr:rowOff>
    </xdr:to>
    <xdr:pic>
      <xdr:nvPicPr>
        <xdr:cNvPr id="32" name="Obrázek 21" descr="wienna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00875" y="6480810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27</xdr:row>
      <xdr:rowOff>57150</xdr:rowOff>
    </xdr:from>
    <xdr:to>
      <xdr:col>7</xdr:col>
      <xdr:colOff>1352550</xdr:colOff>
      <xdr:row>27</xdr:row>
      <xdr:rowOff>1304925</xdr:rowOff>
    </xdr:to>
    <xdr:pic>
      <xdr:nvPicPr>
        <xdr:cNvPr id="33" name="Obrázek 115" descr="Bez názvu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24700" y="25050750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32</xdr:row>
      <xdr:rowOff>123825</xdr:rowOff>
    </xdr:from>
    <xdr:to>
      <xdr:col>7</xdr:col>
      <xdr:colOff>1285875</xdr:colOff>
      <xdr:row>32</xdr:row>
      <xdr:rowOff>1352550</xdr:rowOff>
    </xdr:to>
    <xdr:pic>
      <xdr:nvPicPr>
        <xdr:cNvPr id="34" name="Obrázek 121" descr="8729.8200 bar.Somax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05675" y="30918150"/>
          <a:ext cx="733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33</xdr:row>
      <xdr:rowOff>104775</xdr:rowOff>
    </xdr:from>
    <xdr:to>
      <xdr:col>7</xdr:col>
      <xdr:colOff>1295400</xdr:colOff>
      <xdr:row>33</xdr:row>
      <xdr:rowOff>1428750</xdr:rowOff>
    </xdr:to>
    <xdr:pic>
      <xdr:nvPicPr>
        <xdr:cNvPr id="35" name="Obrázek 118" descr="0880.8208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067550" y="3250882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37</xdr:row>
      <xdr:rowOff>133350</xdr:rowOff>
    </xdr:from>
    <xdr:to>
      <xdr:col>7</xdr:col>
      <xdr:colOff>1457325</xdr:colOff>
      <xdr:row>37</xdr:row>
      <xdr:rowOff>1381125</xdr:rowOff>
    </xdr:to>
    <xdr:pic>
      <xdr:nvPicPr>
        <xdr:cNvPr id="36" name="Obrázek 115" descr="Bez názvu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29475" y="36566475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72</xdr:row>
      <xdr:rowOff>95250</xdr:rowOff>
    </xdr:from>
    <xdr:to>
      <xdr:col>7</xdr:col>
      <xdr:colOff>1438275</xdr:colOff>
      <xdr:row>72</xdr:row>
      <xdr:rowOff>647700</xdr:rowOff>
    </xdr:to>
    <xdr:pic>
      <xdr:nvPicPr>
        <xdr:cNvPr id="37" name="Obrázek 70" descr="305_01_C_l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00875" y="7177087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73</xdr:row>
      <xdr:rowOff>95250</xdr:rowOff>
    </xdr:from>
    <xdr:to>
      <xdr:col>7</xdr:col>
      <xdr:colOff>1485900</xdr:colOff>
      <xdr:row>73</xdr:row>
      <xdr:rowOff>1381125</xdr:rowOff>
    </xdr:to>
    <xdr:pic>
      <xdr:nvPicPr>
        <xdr:cNvPr id="38" name="Obrázek 148" descr="6b9daab9814fd80bb81f53d9ea6ca8d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10425" y="7248525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77</xdr:row>
      <xdr:rowOff>123825</xdr:rowOff>
    </xdr:from>
    <xdr:to>
      <xdr:col>7</xdr:col>
      <xdr:colOff>1285875</xdr:colOff>
      <xdr:row>77</xdr:row>
      <xdr:rowOff>1371600</xdr:rowOff>
    </xdr:to>
    <xdr:pic>
      <xdr:nvPicPr>
        <xdr:cNvPr id="39" name="Obrázek 121" descr="8729.8200 bar.Somax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05675" y="76504800"/>
          <a:ext cx="733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81</xdr:row>
      <xdr:rowOff>47625</xdr:rowOff>
    </xdr:from>
    <xdr:to>
      <xdr:col>7</xdr:col>
      <xdr:colOff>1362075</xdr:colOff>
      <xdr:row>81</xdr:row>
      <xdr:rowOff>942975</xdr:rowOff>
    </xdr:to>
    <xdr:pic>
      <xdr:nvPicPr>
        <xdr:cNvPr id="40" name="Obrázek 24" descr="loon.jpe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91375" y="804386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82</xdr:row>
      <xdr:rowOff>76200</xdr:rowOff>
    </xdr:from>
    <xdr:to>
      <xdr:col>7</xdr:col>
      <xdr:colOff>1571625</xdr:colOff>
      <xdr:row>82</xdr:row>
      <xdr:rowOff>1323975</xdr:rowOff>
    </xdr:to>
    <xdr:pic>
      <xdr:nvPicPr>
        <xdr:cNvPr id="41" name="Obrázek 115" descr="Bez názvu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43775" y="81543525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51</xdr:row>
      <xdr:rowOff>133350</xdr:rowOff>
    </xdr:from>
    <xdr:to>
      <xdr:col>7</xdr:col>
      <xdr:colOff>1457325</xdr:colOff>
      <xdr:row>51</xdr:row>
      <xdr:rowOff>1400175</xdr:rowOff>
    </xdr:to>
    <xdr:pic>
      <xdr:nvPicPr>
        <xdr:cNvPr id="42" name="Obrázek 49" descr="sefton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86625" y="49358550"/>
          <a:ext cx="923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35</xdr:row>
      <xdr:rowOff>152400</xdr:rowOff>
    </xdr:from>
    <xdr:to>
      <xdr:col>7</xdr:col>
      <xdr:colOff>1438275</xdr:colOff>
      <xdr:row>35</xdr:row>
      <xdr:rowOff>847725</xdr:rowOff>
    </xdr:to>
    <xdr:pic>
      <xdr:nvPicPr>
        <xdr:cNvPr id="43" name="Obrázek 21" descr="wienna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29450" y="3531870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19050</xdr:rowOff>
    </xdr:from>
    <xdr:to>
      <xdr:col>7</xdr:col>
      <xdr:colOff>1752600</xdr:colOff>
      <xdr:row>22</xdr:row>
      <xdr:rowOff>990600</xdr:rowOff>
    </xdr:to>
    <xdr:pic>
      <xdr:nvPicPr>
        <xdr:cNvPr id="44" name="Obrázek 7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800850" y="19831050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65</xdr:row>
      <xdr:rowOff>9525</xdr:rowOff>
    </xdr:from>
    <xdr:to>
      <xdr:col>8</xdr:col>
      <xdr:colOff>9525</xdr:colOff>
      <xdr:row>65</xdr:row>
      <xdr:rowOff>981075</xdr:rowOff>
    </xdr:to>
    <xdr:pic>
      <xdr:nvPicPr>
        <xdr:cNvPr id="45" name="Obrázek 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34200" y="63465075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5"/>
  <sheetViews>
    <sheetView tabSelected="1" zoomScale="70" zoomScaleNormal="70" zoomScalePageLayoutView="0" workbookViewId="0" topLeftCell="A76">
      <selection activeCell="M82" sqref="M82"/>
    </sheetView>
  </sheetViews>
  <sheetFormatPr defaultColWidth="9.140625" defaultRowHeight="12.75"/>
  <cols>
    <col min="1" max="1" width="5.28125" style="19" customWidth="1"/>
    <col min="2" max="2" width="7.28125" style="56" customWidth="1"/>
    <col min="3" max="3" width="21.28125" style="19" customWidth="1"/>
    <col min="4" max="4" width="41.421875" style="19" customWidth="1"/>
    <col min="5" max="5" width="18.8515625" style="56" hidden="1" customWidth="1"/>
    <col min="6" max="7" width="13.00390625" style="56" customWidth="1"/>
    <col min="8" max="8" width="28.140625" style="56" customWidth="1"/>
    <col min="9" max="9" width="11.8515625" style="77" customWidth="1"/>
    <col min="10" max="10" width="18.8515625" style="56" hidden="1" customWidth="1"/>
    <col min="11" max="11" width="22.8515625" style="21" customWidth="1"/>
    <col min="12" max="12" width="38.57421875" style="22" customWidth="1"/>
    <col min="13" max="15" width="9.140625" style="19" customWidth="1"/>
    <col min="16" max="16" width="37.00390625" style="19" customWidth="1"/>
    <col min="17" max="16384" width="9.140625" style="19" customWidth="1"/>
  </cols>
  <sheetData>
    <row r="2" spans="2:10" ht="15">
      <c r="B2" s="20"/>
      <c r="C2" s="20"/>
      <c r="D2" s="20"/>
      <c r="E2" s="20"/>
      <c r="F2" s="20"/>
      <c r="G2" s="20"/>
      <c r="H2" s="20"/>
      <c r="I2" s="20"/>
      <c r="J2" s="20"/>
    </row>
    <row r="3" spans="2:10" ht="15.75">
      <c r="B3" s="23" t="s">
        <v>9</v>
      </c>
      <c r="C3" s="23"/>
      <c r="D3" s="23"/>
      <c r="E3" s="23"/>
      <c r="F3" s="23"/>
      <c r="G3" s="23"/>
      <c r="H3" s="23"/>
      <c r="I3" s="23"/>
      <c r="J3" s="23"/>
    </row>
    <row r="4" spans="2:10" ht="36.75" customHeight="1">
      <c r="B4" s="24" t="s">
        <v>108</v>
      </c>
      <c r="C4" s="24"/>
      <c r="D4" s="24"/>
      <c r="E4" s="24"/>
      <c r="F4" s="24"/>
      <c r="G4" s="24"/>
      <c r="H4" s="24"/>
      <c r="I4" s="24"/>
      <c r="J4" s="24"/>
    </row>
    <row r="5" spans="2:12" ht="45" customHeight="1">
      <c r="B5" s="25" t="s">
        <v>122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2:12" ht="35.25">
      <c r="B6" s="28" t="s">
        <v>8</v>
      </c>
      <c r="C6" s="29"/>
      <c r="D6" s="29"/>
      <c r="E6" s="29"/>
      <c r="F6" s="29"/>
      <c r="G6" s="29"/>
      <c r="H6" s="29"/>
      <c r="I6" s="29"/>
      <c r="J6" s="29"/>
      <c r="K6" s="30"/>
      <c r="L6" s="19"/>
    </row>
    <row r="7" spans="2:12" ht="7.5" customHeight="1" thickBot="1">
      <c r="B7" s="31"/>
      <c r="C7" s="32"/>
      <c r="D7" s="33"/>
      <c r="E7" s="33"/>
      <c r="F7" s="32"/>
      <c r="G7" s="32"/>
      <c r="H7" s="32"/>
      <c r="I7" s="34"/>
      <c r="J7" s="34"/>
      <c r="K7" s="34"/>
      <c r="L7" s="19"/>
    </row>
    <row r="8" spans="2:12" s="35" customFormat="1" ht="27" customHeight="1" thickBot="1">
      <c r="B8" s="36" t="s">
        <v>125</v>
      </c>
      <c r="C8" s="37"/>
      <c r="D8" s="37"/>
      <c r="E8" s="37"/>
      <c r="F8" s="37"/>
      <c r="G8" s="37"/>
      <c r="H8" s="37"/>
      <c r="I8" s="37"/>
      <c r="J8" s="37"/>
      <c r="K8" s="38"/>
      <c r="L8" s="19"/>
    </row>
    <row r="9" spans="2:12" ht="87" customHeight="1" thickBot="1">
      <c r="B9" s="39" t="s">
        <v>36</v>
      </c>
      <c r="C9" s="40" t="s">
        <v>35</v>
      </c>
      <c r="D9" s="39" t="s">
        <v>6</v>
      </c>
      <c r="E9" s="39" t="s">
        <v>5</v>
      </c>
      <c r="F9" s="41" t="s">
        <v>126</v>
      </c>
      <c r="G9" s="41" t="s">
        <v>120</v>
      </c>
      <c r="H9" s="39" t="s">
        <v>30</v>
      </c>
      <c r="I9" s="42" t="s">
        <v>26</v>
      </c>
      <c r="J9" s="43" t="s">
        <v>4</v>
      </c>
      <c r="K9" s="44" t="s">
        <v>127</v>
      </c>
      <c r="L9" s="19"/>
    </row>
    <row r="10" spans="2:12" ht="77.25" customHeight="1">
      <c r="B10" s="10" t="s">
        <v>39</v>
      </c>
      <c r="C10" s="11"/>
      <c r="D10" s="11"/>
      <c r="E10" s="11"/>
      <c r="F10" s="11"/>
      <c r="G10" s="11"/>
      <c r="H10" s="11"/>
      <c r="I10" s="11"/>
      <c r="J10" s="11"/>
      <c r="K10" s="45"/>
      <c r="L10" s="35"/>
    </row>
    <row r="11" spans="1:12" ht="108.75" customHeight="1">
      <c r="A11" s="46"/>
      <c r="B11" s="2">
        <v>1</v>
      </c>
      <c r="C11" s="47" t="s">
        <v>67</v>
      </c>
      <c r="D11" s="48" t="s">
        <v>72</v>
      </c>
      <c r="E11" s="49" t="e">
        <f>#REF!*4</f>
        <v>#REF!</v>
      </c>
      <c r="F11" s="50">
        <v>198</v>
      </c>
      <c r="G11" s="5" t="s">
        <v>121</v>
      </c>
      <c r="H11" s="51"/>
      <c r="I11" s="6"/>
      <c r="J11" s="52" t="e">
        <f>#REF!*I11</f>
        <v>#REF!</v>
      </c>
      <c r="K11" s="52">
        <f aca="true" t="shared" si="0" ref="K11:K31">F11*I11</f>
        <v>0</v>
      </c>
      <c r="L11" s="19"/>
    </row>
    <row r="12" spans="1:12" ht="108.75" customHeight="1">
      <c r="A12" s="46"/>
      <c r="B12" s="2">
        <f>B11+1</f>
        <v>2</v>
      </c>
      <c r="C12" s="47" t="s">
        <v>68</v>
      </c>
      <c r="D12" s="48" t="s">
        <v>71</v>
      </c>
      <c r="E12" s="49"/>
      <c r="F12" s="50">
        <v>150</v>
      </c>
      <c r="G12" s="5" t="s">
        <v>121</v>
      </c>
      <c r="H12" s="51"/>
      <c r="I12" s="6"/>
      <c r="J12" s="52"/>
      <c r="K12" s="52">
        <f t="shared" si="0"/>
        <v>0</v>
      </c>
      <c r="L12" s="19"/>
    </row>
    <row r="13" spans="2:12" ht="108.75" customHeight="1">
      <c r="B13" s="2">
        <f>B12+1</f>
        <v>3</v>
      </c>
      <c r="C13" s="53" t="s">
        <v>69</v>
      </c>
      <c r="D13" s="48" t="s">
        <v>74</v>
      </c>
      <c r="E13" s="49"/>
      <c r="F13" s="50">
        <v>84</v>
      </c>
      <c r="G13" s="5" t="s">
        <v>121</v>
      </c>
      <c r="H13" s="51"/>
      <c r="I13" s="6"/>
      <c r="J13" s="52"/>
      <c r="K13" s="52">
        <f t="shared" si="0"/>
        <v>0</v>
      </c>
      <c r="L13" s="19"/>
    </row>
    <row r="14" spans="2:12" ht="108.75" customHeight="1">
      <c r="B14" s="2">
        <f>B13+1</f>
        <v>4</v>
      </c>
      <c r="C14" s="53" t="s">
        <v>70</v>
      </c>
      <c r="D14" s="48" t="s">
        <v>73</v>
      </c>
      <c r="E14" s="49"/>
      <c r="F14" s="50">
        <v>84</v>
      </c>
      <c r="G14" s="54" t="s">
        <v>124</v>
      </c>
      <c r="H14" s="51"/>
      <c r="I14" s="6"/>
      <c r="J14" s="52"/>
      <c r="K14" s="52">
        <f t="shared" si="0"/>
        <v>0</v>
      </c>
      <c r="L14" s="19"/>
    </row>
    <row r="15" spans="2:12" ht="108.75" customHeight="1">
      <c r="B15" s="2">
        <f>B14+1</f>
        <v>5</v>
      </c>
      <c r="C15" s="47" t="s">
        <v>75</v>
      </c>
      <c r="D15" s="48" t="s">
        <v>78</v>
      </c>
      <c r="E15" s="49"/>
      <c r="F15" s="50">
        <v>170</v>
      </c>
      <c r="G15" s="5" t="s">
        <v>121</v>
      </c>
      <c r="H15" s="51"/>
      <c r="I15" s="6"/>
      <c r="J15" s="52"/>
      <c r="K15" s="52">
        <f t="shared" si="0"/>
        <v>0</v>
      </c>
      <c r="L15" s="19"/>
    </row>
    <row r="16" spans="2:12" ht="108.75" customHeight="1">
      <c r="B16" s="2">
        <f>B15+1</f>
        <v>6</v>
      </c>
      <c r="C16" s="53" t="s">
        <v>76</v>
      </c>
      <c r="D16" s="48" t="s">
        <v>77</v>
      </c>
      <c r="E16" s="49"/>
      <c r="F16" s="50">
        <v>88</v>
      </c>
      <c r="G16" s="54" t="s">
        <v>124</v>
      </c>
      <c r="H16" s="51"/>
      <c r="I16" s="6"/>
      <c r="J16" s="52"/>
      <c r="K16" s="52">
        <f t="shared" si="0"/>
        <v>0</v>
      </c>
      <c r="L16" s="19"/>
    </row>
    <row r="17" spans="1:12" ht="108.75" customHeight="1">
      <c r="A17" s="46"/>
      <c r="B17" s="2">
        <f aca="true" t="shared" si="1" ref="B17:B36">B16+1</f>
        <v>7</v>
      </c>
      <c r="C17" s="53" t="s">
        <v>79</v>
      </c>
      <c r="D17" s="48" t="s">
        <v>85</v>
      </c>
      <c r="E17" s="49"/>
      <c r="F17" s="50">
        <v>28</v>
      </c>
      <c r="G17" s="5" t="s">
        <v>121</v>
      </c>
      <c r="H17" s="51"/>
      <c r="I17" s="6"/>
      <c r="J17" s="52"/>
      <c r="K17" s="52">
        <f t="shared" si="0"/>
        <v>0</v>
      </c>
      <c r="L17" s="19"/>
    </row>
    <row r="18" spans="1:12" ht="108.75" customHeight="1">
      <c r="A18" s="46"/>
      <c r="B18" s="2">
        <f t="shared" si="1"/>
        <v>8</v>
      </c>
      <c r="C18" s="53" t="s">
        <v>84</v>
      </c>
      <c r="D18" s="48" t="s">
        <v>80</v>
      </c>
      <c r="E18" s="49"/>
      <c r="F18" s="50">
        <v>10</v>
      </c>
      <c r="G18" s="5" t="s">
        <v>121</v>
      </c>
      <c r="H18" s="51"/>
      <c r="I18" s="6"/>
      <c r="J18" s="52"/>
      <c r="K18" s="52">
        <f t="shared" si="0"/>
        <v>0</v>
      </c>
      <c r="L18" s="19"/>
    </row>
    <row r="19" spans="2:12" ht="108.75" customHeight="1">
      <c r="B19" s="2">
        <f t="shared" si="1"/>
        <v>9</v>
      </c>
      <c r="C19" s="53" t="s">
        <v>81</v>
      </c>
      <c r="D19" s="48" t="s">
        <v>82</v>
      </c>
      <c r="E19" s="49"/>
      <c r="F19" s="50">
        <v>28</v>
      </c>
      <c r="G19" s="54" t="s">
        <v>124</v>
      </c>
      <c r="H19" s="51"/>
      <c r="I19" s="6"/>
      <c r="J19" s="52"/>
      <c r="K19" s="52">
        <f t="shared" si="0"/>
        <v>0</v>
      </c>
      <c r="L19" s="19"/>
    </row>
    <row r="20" spans="1:12" ht="108.75" customHeight="1">
      <c r="A20" s="53"/>
      <c r="B20" s="2">
        <f t="shared" si="1"/>
        <v>10</v>
      </c>
      <c r="C20" s="53" t="s">
        <v>83</v>
      </c>
      <c r="D20" s="48" t="s">
        <v>86</v>
      </c>
      <c r="E20" s="49"/>
      <c r="F20" s="50">
        <v>94</v>
      </c>
      <c r="G20" s="54" t="s">
        <v>124</v>
      </c>
      <c r="H20" s="51"/>
      <c r="I20" s="6"/>
      <c r="J20" s="52"/>
      <c r="K20" s="52">
        <f t="shared" si="0"/>
        <v>0</v>
      </c>
      <c r="L20" s="19"/>
    </row>
    <row r="21" spans="1:12" ht="51.75" customHeight="1">
      <c r="A21" s="46"/>
      <c r="B21" s="2">
        <f t="shared" si="1"/>
        <v>11</v>
      </c>
      <c r="C21" s="47" t="s">
        <v>53</v>
      </c>
      <c r="D21" s="48" t="s">
        <v>87</v>
      </c>
      <c r="E21" s="49"/>
      <c r="F21" s="50">
        <v>5056</v>
      </c>
      <c r="G21" s="5" t="s">
        <v>121</v>
      </c>
      <c r="H21" s="51"/>
      <c r="I21" s="6"/>
      <c r="J21" s="52"/>
      <c r="K21" s="52">
        <f t="shared" si="0"/>
        <v>0</v>
      </c>
      <c r="L21" s="19"/>
    </row>
    <row r="22" spans="1:12" ht="61.5" customHeight="1">
      <c r="A22" s="46"/>
      <c r="B22" s="2">
        <f t="shared" si="1"/>
        <v>12</v>
      </c>
      <c r="C22" s="47" t="s">
        <v>33</v>
      </c>
      <c r="D22" s="55" t="s">
        <v>119</v>
      </c>
      <c r="E22" s="49"/>
      <c r="F22" s="50">
        <v>201</v>
      </c>
      <c r="G22" s="5" t="s">
        <v>121</v>
      </c>
      <c r="I22" s="6"/>
      <c r="J22" s="52"/>
      <c r="K22" s="52">
        <f t="shared" si="0"/>
        <v>0</v>
      </c>
      <c r="L22" s="19"/>
    </row>
    <row r="23" spans="1:12" ht="84" customHeight="1">
      <c r="A23" s="46"/>
      <c r="B23" s="2">
        <f t="shared" si="1"/>
        <v>13</v>
      </c>
      <c r="C23" s="47" t="s">
        <v>117</v>
      </c>
      <c r="D23" s="48" t="s">
        <v>106</v>
      </c>
      <c r="E23" s="49"/>
      <c r="F23" s="50">
        <v>274</v>
      </c>
      <c r="G23" s="5" t="s">
        <v>121</v>
      </c>
      <c r="H23" s="52"/>
      <c r="I23" s="6"/>
      <c r="J23" s="52"/>
      <c r="K23" s="52">
        <f t="shared" si="0"/>
        <v>0</v>
      </c>
      <c r="L23" s="57"/>
    </row>
    <row r="24" spans="2:12" ht="45" customHeight="1">
      <c r="B24" s="2">
        <f t="shared" si="1"/>
        <v>14</v>
      </c>
      <c r="C24" s="47" t="s">
        <v>98</v>
      </c>
      <c r="D24" s="4" t="s">
        <v>99</v>
      </c>
      <c r="E24" s="49" t="e">
        <f>#REF!*4</f>
        <v>#REF!</v>
      </c>
      <c r="F24" s="50">
        <v>320</v>
      </c>
      <c r="G24" s="54" t="s">
        <v>124</v>
      </c>
      <c r="H24" s="51"/>
      <c r="I24" s="6"/>
      <c r="J24" s="52" t="e">
        <f>#REF!*I24</f>
        <v>#REF!</v>
      </c>
      <c r="K24" s="52">
        <f t="shared" si="0"/>
        <v>0</v>
      </c>
      <c r="L24" s="19"/>
    </row>
    <row r="25" spans="2:12" ht="94.5" customHeight="1">
      <c r="B25" s="2">
        <f t="shared" si="1"/>
        <v>15</v>
      </c>
      <c r="C25" s="47" t="s">
        <v>94</v>
      </c>
      <c r="D25" s="4" t="s">
        <v>95</v>
      </c>
      <c r="E25" s="3"/>
      <c r="F25" s="58">
        <v>218</v>
      </c>
      <c r="G25" s="54" t="s">
        <v>124</v>
      </c>
      <c r="H25" s="51"/>
      <c r="I25" s="6"/>
      <c r="J25" s="59"/>
      <c r="K25" s="52">
        <f t="shared" si="0"/>
        <v>0</v>
      </c>
      <c r="L25" s="19"/>
    </row>
    <row r="26" spans="2:12" ht="105.75" customHeight="1">
      <c r="B26" s="2">
        <f t="shared" si="1"/>
        <v>16</v>
      </c>
      <c r="C26" s="47" t="s">
        <v>20</v>
      </c>
      <c r="D26" s="4" t="s">
        <v>21</v>
      </c>
      <c r="E26" s="60"/>
      <c r="F26" s="58">
        <v>114</v>
      </c>
      <c r="G26" s="54" t="s">
        <v>124</v>
      </c>
      <c r="H26" s="51"/>
      <c r="I26" s="6"/>
      <c r="J26" s="59"/>
      <c r="K26" s="52">
        <f t="shared" si="0"/>
        <v>0</v>
      </c>
      <c r="L26" s="19"/>
    </row>
    <row r="27" spans="2:12" ht="78.75" customHeight="1">
      <c r="B27" s="2">
        <f t="shared" si="1"/>
        <v>17</v>
      </c>
      <c r="C27" s="47" t="s">
        <v>96</v>
      </c>
      <c r="D27" s="4" t="s">
        <v>97</v>
      </c>
      <c r="E27" s="60"/>
      <c r="F27" s="58">
        <v>64</v>
      </c>
      <c r="G27" s="54" t="s">
        <v>124</v>
      </c>
      <c r="H27" s="51"/>
      <c r="I27" s="6"/>
      <c r="J27" s="59"/>
      <c r="K27" s="52">
        <f t="shared" si="0"/>
        <v>0</v>
      </c>
      <c r="L27" s="19"/>
    </row>
    <row r="28" spans="2:12" ht="123.75" customHeight="1">
      <c r="B28" s="2">
        <f t="shared" si="1"/>
        <v>18</v>
      </c>
      <c r="C28" s="47" t="s">
        <v>112</v>
      </c>
      <c r="D28" s="4" t="s">
        <v>54</v>
      </c>
      <c r="E28" s="60"/>
      <c r="F28" s="58">
        <v>31</v>
      </c>
      <c r="G28" s="54" t="s">
        <v>124</v>
      </c>
      <c r="H28" s="51"/>
      <c r="I28" s="6"/>
      <c r="J28" s="59"/>
      <c r="K28" s="52">
        <f t="shared" si="0"/>
        <v>0</v>
      </c>
      <c r="L28" s="19"/>
    </row>
    <row r="29" spans="2:16" ht="93" customHeight="1" thickBot="1">
      <c r="B29" s="2">
        <f t="shared" si="1"/>
        <v>19</v>
      </c>
      <c r="C29" s="53" t="s">
        <v>2</v>
      </c>
      <c r="D29" s="55" t="s">
        <v>118</v>
      </c>
      <c r="E29" s="60"/>
      <c r="F29" s="58">
        <v>60</v>
      </c>
      <c r="G29" s="54" t="s">
        <v>124</v>
      </c>
      <c r="H29" s="51"/>
      <c r="I29" s="6"/>
      <c r="J29" s="59"/>
      <c r="K29" s="52">
        <f t="shared" si="0"/>
        <v>0</v>
      </c>
      <c r="L29" s="61"/>
      <c r="P29" s="62"/>
    </row>
    <row r="30" spans="2:16" ht="87" customHeight="1" thickBot="1">
      <c r="B30" s="2">
        <f t="shared" si="1"/>
        <v>20</v>
      </c>
      <c r="C30" s="47" t="s">
        <v>0</v>
      </c>
      <c r="D30" s="48" t="s">
        <v>11</v>
      </c>
      <c r="E30" s="60" t="e">
        <f>#REF!*4</f>
        <v>#REF!</v>
      </c>
      <c r="F30" s="58">
        <v>162</v>
      </c>
      <c r="G30" s="54" t="s">
        <v>124</v>
      </c>
      <c r="H30" s="51"/>
      <c r="I30" s="6"/>
      <c r="J30" s="59" t="e">
        <f>#REF!*I30</f>
        <v>#REF!</v>
      </c>
      <c r="K30" s="52">
        <f t="shared" si="0"/>
        <v>0</v>
      </c>
      <c r="L30" s="19"/>
      <c r="P30" s="63"/>
    </row>
    <row r="31" spans="2:16" ht="87" customHeight="1">
      <c r="B31" s="2">
        <f t="shared" si="1"/>
        <v>21</v>
      </c>
      <c r="C31" s="53" t="s">
        <v>42</v>
      </c>
      <c r="D31" s="48" t="s">
        <v>46</v>
      </c>
      <c r="E31" s="60"/>
      <c r="F31" s="58">
        <v>27</v>
      </c>
      <c r="G31" s="54" t="s">
        <v>124</v>
      </c>
      <c r="H31" s="51"/>
      <c r="I31" s="6"/>
      <c r="J31" s="59"/>
      <c r="K31" s="52">
        <f t="shared" si="0"/>
        <v>0</v>
      </c>
      <c r="L31" s="19"/>
      <c r="P31" s="64"/>
    </row>
    <row r="32" spans="2:12" ht="66" customHeight="1">
      <c r="B32" s="2">
        <f t="shared" si="1"/>
        <v>22</v>
      </c>
      <c r="C32" s="47" t="s">
        <v>88</v>
      </c>
      <c r="D32" s="48" t="s">
        <v>89</v>
      </c>
      <c r="E32" s="60"/>
      <c r="F32" s="58">
        <v>102</v>
      </c>
      <c r="G32" s="54" t="s">
        <v>124</v>
      </c>
      <c r="H32" s="51"/>
      <c r="I32" s="6"/>
      <c r="J32" s="59"/>
      <c r="K32" s="52">
        <f>F32*I32</f>
        <v>0</v>
      </c>
      <c r="L32" s="19"/>
    </row>
    <row r="33" spans="2:12" ht="126.75" customHeight="1">
      <c r="B33" s="2">
        <f t="shared" si="1"/>
        <v>23</v>
      </c>
      <c r="C33" s="53" t="s">
        <v>55</v>
      </c>
      <c r="D33" s="48" t="s">
        <v>102</v>
      </c>
      <c r="E33" s="60"/>
      <c r="F33" s="58">
        <v>6</v>
      </c>
      <c r="G33" s="54" t="s">
        <v>124</v>
      </c>
      <c r="H33" s="51"/>
      <c r="I33" s="6"/>
      <c r="J33" s="59"/>
      <c r="K33" s="52">
        <f>F33*I33</f>
        <v>0</v>
      </c>
      <c r="L33" s="19"/>
    </row>
    <row r="34" spans="2:12" ht="127.5" customHeight="1">
      <c r="B34" s="2">
        <f t="shared" si="1"/>
        <v>24</v>
      </c>
      <c r="C34" s="53" t="s">
        <v>56</v>
      </c>
      <c r="D34" s="48" t="s">
        <v>103</v>
      </c>
      <c r="E34" s="60"/>
      <c r="F34" s="58">
        <v>2</v>
      </c>
      <c r="G34" s="54" t="s">
        <v>124</v>
      </c>
      <c r="H34" s="51"/>
      <c r="I34" s="6"/>
      <c r="J34" s="59"/>
      <c r="K34" s="52">
        <f>F34*I34</f>
        <v>0</v>
      </c>
      <c r="L34" s="19"/>
    </row>
    <row r="35" spans="2:11" ht="90" customHeight="1">
      <c r="B35" s="2">
        <f t="shared" si="1"/>
        <v>25</v>
      </c>
      <c r="C35" s="47" t="s">
        <v>37</v>
      </c>
      <c r="D35" s="48" t="s">
        <v>47</v>
      </c>
      <c r="E35" s="60"/>
      <c r="F35" s="58">
        <v>24</v>
      </c>
      <c r="G35" s="54" t="s">
        <v>124</v>
      </c>
      <c r="H35" s="51"/>
      <c r="I35" s="6"/>
      <c r="J35" s="59"/>
      <c r="K35" s="52">
        <f>F35*I35</f>
        <v>0</v>
      </c>
    </row>
    <row r="36" spans="1:11" ht="81" customHeight="1">
      <c r="A36" s="46"/>
      <c r="B36" s="2">
        <f t="shared" si="1"/>
        <v>26</v>
      </c>
      <c r="C36" s="47" t="s">
        <v>28</v>
      </c>
      <c r="D36" s="48" t="s">
        <v>27</v>
      </c>
      <c r="E36" s="60" t="e">
        <f>#REF!*4</f>
        <v>#REF!</v>
      </c>
      <c r="F36" s="58">
        <v>90</v>
      </c>
      <c r="G36" s="5" t="s">
        <v>121</v>
      </c>
      <c r="H36" s="51"/>
      <c r="I36" s="6"/>
      <c r="J36" s="59" t="e">
        <f>#REF!*I36</f>
        <v>#REF!</v>
      </c>
      <c r="K36" s="52">
        <f>F36*I36</f>
        <v>0</v>
      </c>
    </row>
    <row r="37" spans="2:11" ht="18.75" customHeight="1">
      <c r="B37" s="8" t="s">
        <v>38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114" customHeight="1">
      <c r="B38" s="1">
        <v>27</v>
      </c>
      <c r="C38" s="47" t="s">
        <v>112</v>
      </c>
      <c r="D38" s="4" t="s">
        <v>57</v>
      </c>
      <c r="E38" s="49" t="e">
        <f>#REF!*4</f>
        <v>#REF!</v>
      </c>
      <c r="F38" s="58">
        <v>9</v>
      </c>
      <c r="G38" s="54" t="s">
        <v>124</v>
      </c>
      <c r="H38" s="51"/>
      <c r="I38" s="6"/>
      <c r="J38" s="52" t="e">
        <f>#REF!*I38</f>
        <v>#REF!</v>
      </c>
      <c r="K38" s="52">
        <f>F38*I38</f>
        <v>0</v>
      </c>
    </row>
    <row r="39" spans="2:11" ht="108" customHeight="1">
      <c r="B39" s="1">
        <f>B38+1</f>
        <v>28</v>
      </c>
      <c r="C39" s="53" t="s">
        <v>58</v>
      </c>
      <c r="D39" s="48" t="s">
        <v>22</v>
      </c>
      <c r="E39" s="49" t="e">
        <f>#REF!*4</f>
        <v>#REF!</v>
      </c>
      <c r="F39" s="58">
        <v>50</v>
      </c>
      <c r="G39" s="54" t="s">
        <v>124</v>
      </c>
      <c r="H39" s="51"/>
      <c r="I39" s="6"/>
      <c r="J39" s="52" t="e">
        <f>#REF!*I39</f>
        <v>#REF!</v>
      </c>
      <c r="K39" s="52">
        <f>F39*I39</f>
        <v>0</v>
      </c>
    </row>
    <row r="40" spans="2:11" ht="61.5" customHeight="1">
      <c r="B40" s="1">
        <f>B39+1</f>
        <v>29</v>
      </c>
      <c r="C40" s="47" t="s">
        <v>19</v>
      </c>
      <c r="D40" s="48" t="s">
        <v>29</v>
      </c>
      <c r="E40" s="49" t="e">
        <f>#REF!*4</f>
        <v>#REF!</v>
      </c>
      <c r="F40" s="58">
        <v>2</v>
      </c>
      <c r="G40" s="54" t="s">
        <v>124</v>
      </c>
      <c r="H40" s="51"/>
      <c r="I40" s="6"/>
      <c r="J40" s="52" t="e">
        <f>#REF!*I40</f>
        <v>#REF!</v>
      </c>
      <c r="K40" s="52">
        <f>F40*I40</f>
        <v>0</v>
      </c>
    </row>
    <row r="41" spans="2:11" ht="21.75" customHeight="1">
      <c r="B41" s="1">
        <f>B40+1</f>
        <v>30</v>
      </c>
      <c r="C41" s="47" t="s">
        <v>13</v>
      </c>
      <c r="D41" s="48" t="s">
        <v>90</v>
      </c>
      <c r="E41" s="49" t="e">
        <f>#REF!*4</f>
        <v>#REF!</v>
      </c>
      <c r="F41" s="58">
        <v>2</v>
      </c>
      <c r="G41" s="54" t="s">
        <v>124</v>
      </c>
      <c r="H41" s="51"/>
      <c r="I41" s="6"/>
      <c r="J41" s="52" t="e">
        <f>#REF!*I41</f>
        <v>#REF!</v>
      </c>
      <c r="K41" s="52">
        <f>F41*I41</f>
        <v>0</v>
      </c>
    </row>
    <row r="42" spans="2:11" ht="17.25" customHeight="1">
      <c r="B42" s="65" t="s">
        <v>40</v>
      </c>
      <c r="C42" s="65"/>
      <c r="D42" s="65"/>
      <c r="E42" s="65"/>
      <c r="F42" s="65"/>
      <c r="G42" s="65"/>
      <c r="H42" s="65"/>
      <c r="I42" s="65"/>
      <c r="J42" s="65"/>
      <c r="K42" s="66"/>
    </row>
    <row r="43" spans="2:11" ht="88.5" customHeight="1">
      <c r="B43" s="1">
        <f>B41+1</f>
        <v>31</v>
      </c>
      <c r="C43" s="47" t="s">
        <v>18</v>
      </c>
      <c r="D43" s="48" t="s">
        <v>91</v>
      </c>
      <c r="E43" s="49" t="e">
        <f>#REF!*4</f>
        <v>#REF!</v>
      </c>
      <c r="F43" s="58">
        <v>25</v>
      </c>
      <c r="G43" s="54" t="s">
        <v>124</v>
      </c>
      <c r="H43" s="51"/>
      <c r="I43" s="6"/>
      <c r="J43" s="52" t="e">
        <f>#REF!*I43</f>
        <v>#REF!</v>
      </c>
      <c r="K43" s="52">
        <f>F43*I43</f>
        <v>0</v>
      </c>
    </row>
    <row r="44" spans="2:12" ht="101.25" customHeight="1">
      <c r="B44" s="1">
        <f>B43+1</f>
        <v>32</v>
      </c>
      <c r="C44" s="47" t="s">
        <v>20</v>
      </c>
      <c r="D44" s="48" t="s">
        <v>21</v>
      </c>
      <c r="E44" s="49" t="e">
        <f>#REF!*4</f>
        <v>#REF!</v>
      </c>
      <c r="F44" s="58">
        <v>19</v>
      </c>
      <c r="G44" s="54" t="s">
        <v>124</v>
      </c>
      <c r="H44" s="51"/>
      <c r="I44" s="6"/>
      <c r="J44" s="52" t="e">
        <f>#REF!*I44</f>
        <v>#REF!</v>
      </c>
      <c r="K44" s="52">
        <f>F44*I44</f>
        <v>0</v>
      </c>
      <c r="L44" s="19"/>
    </row>
    <row r="45" spans="2:12" ht="70.5" customHeight="1">
      <c r="B45" s="1">
        <f aca="true" t="shared" si="2" ref="B45:B57">B44+1</f>
        <v>33</v>
      </c>
      <c r="C45" s="53" t="s">
        <v>2</v>
      </c>
      <c r="D45" s="55" t="s">
        <v>115</v>
      </c>
      <c r="E45" s="60"/>
      <c r="F45" s="58">
        <v>12</v>
      </c>
      <c r="G45" s="54" t="s">
        <v>124</v>
      </c>
      <c r="H45" s="51"/>
      <c r="I45" s="6"/>
      <c r="J45" s="52"/>
      <c r="K45" s="52">
        <f>F45*I45</f>
        <v>0</v>
      </c>
      <c r="L45" s="19"/>
    </row>
    <row r="46" spans="2:12" ht="123" customHeight="1">
      <c r="B46" s="1">
        <f t="shared" si="2"/>
        <v>34</v>
      </c>
      <c r="C46" s="53" t="s">
        <v>49</v>
      </c>
      <c r="D46" s="48" t="s">
        <v>59</v>
      </c>
      <c r="E46" s="49" t="e">
        <f>#REF!*4</f>
        <v>#REF!</v>
      </c>
      <c r="F46" s="58">
        <v>17</v>
      </c>
      <c r="G46" s="54" t="s">
        <v>124</v>
      </c>
      <c r="H46" s="51"/>
      <c r="I46" s="6"/>
      <c r="J46" s="52" t="e">
        <f>#REF!*I46</f>
        <v>#REF!</v>
      </c>
      <c r="K46" s="52">
        <f aca="true" t="shared" si="3" ref="K46:K53">F46*I46</f>
        <v>0</v>
      </c>
      <c r="L46" s="19"/>
    </row>
    <row r="47" spans="2:12" ht="75" customHeight="1">
      <c r="B47" s="1">
        <f t="shared" si="2"/>
        <v>35</v>
      </c>
      <c r="C47" s="53" t="s">
        <v>50</v>
      </c>
      <c r="D47" s="48" t="s">
        <v>60</v>
      </c>
      <c r="E47" s="49"/>
      <c r="F47" s="58">
        <v>11</v>
      </c>
      <c r="G47" s="54" t="s">
        <v>124</v>
      </c>
      <c r="H47" s="51"/>
      <c r="I47" s="6"/>
      <c r="J47" s="52"/>
      <c r="K47" s="52">
        <f t="shared" si="3"/>
        <v>0</v>
      </c>
      <c r="L47" s="19"/>
    </row>
    <row r="48" spans="2:12" ht="40.5" customHeight="1">
      <c r="B48" s="1">
        <f t="shared" si="2"/>
        <v>36</v>
      </c>
      <c r="C48" s="47" t="s">
        <v>53</v>
      </c>
      <c r="D48" s="48" t="s">
        <v>87</v>
      </c>
      <c r="E48" s="49" t="e">
        <f>#REF!*4</f>
        <v>#REF!</v>
      </c>
      <c r="F48" s="58">
        <v>178</v>
      </c>
      <c r="G48" s="54" t="s">
        <v>124</v>
      </c>
      <c r="H48" s="51"/>
      <c r="I48" s="6"/>
      <c r="J48" s="52" t="e">
        <f>#REF!*I48</f>
        <v>#REF!</v>
      </c>
      <c r="K48" s="52">
        <f t="shared" si="3"/>
        <v>0</v>
      </c>
      <c r="L48" s="19"/>
    </row>
    <row r="49" spans="1:12" ht="83.25" customHeight="1">
      <c r="A49" s="46"/>
      <c r="B49" s="1">
        <f t="shared" si="2"/>
        <v>37</v>
      </c>
      <c r="C49" s="47" t="s">
        <v>15</v>
      </c>
      <c r="D49" s="55" t="s">
        <v>109</v>
      </c>
      <c r="E49" s="49" t="e">
        <f>#REF!*4</f>
        <v>#REF!</v>
      </c>
      <c r="F49" s="58">
        <v>30</v>
      </c>
      <c r="G49" s="5" t="s">
        <v>121</v>
      </c>
      <c r="H49" s="51"/>
      <c r="I49" s="6"/>
      <c r="J49" s="52" t="e">
        <f>#REF!*I49</f>
        <v>#REF!</v>
      </c>
      <c r="K49" s="52">
        <f t="shared" si="3"/>
        <v>0</v>
      </c>
      <c r="L49" s="19"/>
    </row>
    <row r="50" spans="2:12" ht="27" customHeight="1">
      <c r="B50" s="1">
        <f t="shared" si="2"/>
        <v>38</v>
      </c>
      <c r="C50" s="47" t="s">
        <v>96</v>
      </c>
      <c r="D50" s="4" t="s">
        <v>99</v>
      </c>
      <c r="E50" s="49" t="e">
        <f>#REF!*4</f>
        <v>#REF!</v>
      </c>
      <c r="F50" s="58">
        <v>52</v>
      </c>
      <c r="G50" s="54" t="s">
        <v>124</v>
      </c>
      <c r="H50" s="51"/>
      <c r="I50" s="6"/>
      <c r="J50" s="52" t="e">
        <f>#REF!*I50</f>
        <v>#REF!</v>
      </c>
      <c r="K50" s="52">
        <f t="shared" si="3"/>
        <v>0</v>
      </c>
      <c r="L50" s="19"/>
    </row>
    <row r="51" spans="2:12" ht="75.75" customHeight="1">
      <c r="B51" s="1">
        <f t="shared" si="2"/>
        <v>39</v>
      </c>
      <c r="C51" s="47" t="s">
        <v>37</v>
      </c>
      <c r="D51" s="48" t="s">
        <v>47</v>
      </c>
      <c r="E51" s="49" t="e">
        <f>#REF!*4</f>
        <v>#REF!</v>
      </c>
      <c r="F51" s="58">
        <v>14</v>
      </c>
      <c r="G51" s="54" t="s">
        <v>124</v>
      </c>
      <c r="H51" s="51"/>
      <c r="I51" s="6"/>
      <c r="J51" s="52" t="e">
        <f>#REF!*I51</f>
        <v>#REF!</v>
      </c>
      <c r="K51" s="52">
        <f t="shared" si="3"/>
        <v>0</v>
      </c>
      <c r="L51" s="19"/>
    </row>
    <row r="52" spans="2:12" ht="123" customHeight="1">
      <c r="B52" s="1">
        <f t="shared" si="2"/>
        <v>40</v>
      </c>
      <c r="C52" s="67" t="s">
        <v>25</v>
      </c>
      <c r="D52" s="48" t="s">
        <v>104</v>
      </c>
      <c r="E52" s="68" t="e">
        <f>#REF!*4</f>
        <v>#REF!</v>
      </c>
      <c r="F52" s="58">
        <v>19</v>
      </c>
      <c r="G52" s="54" t="s">
        <v>124</v>
      </c>
      <c r="H52" s="51"/>
      <c r="I52" s="6"/>
      <c r="J52" s="52" t="e">
        <f>#REF!*I52</f>
        <v>#REF!</v>
      </c>
      <c r="K52" s="52">
        <f t="shared" si="3"/>
        <v>0</v>
      </c>
      <c r="L52" s="69"/>
    </row>
    <row r="53" spans="2:12" ht="42" customHeight="1">
      <c r="B53" s="1">
        <f t="shared" si="2"/>
        <v>41</v>
      </c>
      <c r="C53" s="47" t="s">
        <v>1</v>
      </c>
      <c r="D53" s="48" t="s">
        <v>24</v>
      </c>
      <c r="E53" s="49" t="e">
        <f>#REF!*4</f>
        <v>#REF!</v>
      </c>
      <c r="F53" s="58">
        <v>23</v>
      </c>
      <c r="G53" s="54" t="s">
        <v>124</v>
      </c>
      <c r="H53" s="51"/>
      <c r="I53" s="6"/>
      <c r="J53" s="52" t="e">
        <f>#REF!*I53</f>
        <v>#REF!</v>
      </c>
      <c r="K53" s="52">
        <f t="shared" si="3"/>
        <v>0</v>
      </c>
      <c r="L53" s="19"/>
    </row>
    <row r="54" spans="2:12" ht="78" customHeight="1">
      <c r="B54" s="1">
        <f t="shared" si="2"/>
        <v>42</v>
      </c>
      <c r="C54" s="47" t="s">
        <v>43</v>
      </c>
      <c r="D54" s="48" t="s">
        <v>31</v>
      </c>
      <c r="E54" s="49" t="e">
        <f>#REF!*4</f>
        <v>#REF!</v>
      </c>
      <c r="F54" s="58">
        <v>17</v>
      </c>
      <c r="G54" s="54" t="s">
        <v>124</v>
      </c>
      <c r="H54" s="51"/>
      <c r="I54" s="6"/>
      <c r="J54" s="52" t="e">
        <f>#REF!*I54</f>
        <v>#REF!</v>
      </c>
      <c r="K54" s="52">
        <f>F54*I54</f>
        <v>0</v>
      </c>
      <c r="L54" s="19"/>
    </row>
    <row r="55" spans="2:12" ht="121.5" customHeight="1">
      <c r="B55" s="1">
        <f t="shared" si="2"/>
        <v>43</v>
      </c>
      <c r="C55" s="70" t="s">
        <v>16</v>
      </c>
      <c r="D55" s="48" t="s">
        <v>92</v>
      </c>
      <c r="E55" s="49"/>
      <c r="F55" s="58">
        <v>9</v>
      </c>
      <c r="G55" s="54" t="s">
        <v>124</v>
      </c>
      <c r="H55" s="71"/>
      <c r="I55" s="6"/>
      <c r="J55" s="52" t="e">
        <f>#REF!*I55</f>
        <v>#REF!</v>
      </c>
      <c r="K55" s="52">
        <f>F55*I55</f>
        <v>0</v>
      </c>
      <c r="L55" s="19"/>
    </row>
    <row r="56" spans="2:12" ht="95.25" customHeight="1">
      <c r="B56" s="1">
        <f t="shared" si="2"/>
        <v>44</v>
      </c>
      <c r="C56" s="70" t="s">
        <v>111</v>
      </c>
      <c r="D56" s="55" t="s">
        <v>107</v>
      </c>
      <c r="E56" s="49"/>
      <c r="F56" s="58">
        <v>9</v>
      </c>
      <c r="G56" s="54" t="s">
        <v>124</v>
      </c>
      <c r="H56" s="51"/>
      <c r="I56" s="6"/>
      <c r="J56" s="52"/>
      <c r="K56" s="52">
        <f>F56*I56</f>
        <v>0</v>
      </c>
      <c r="L56" s="19"/>
    </row>
    <row r="57" spans="1:12" ht="87.75" customHeight="1">
      <c r="A57" s="46"/>
      <c r="B57" s="1">
        <f t="shared" si="2"/>
        <v>45</v>
      </c>
      <c r="C57" s="47" t="s">
        <v>61</v>
      </c>
      <c r="D57" s="48" t="s">
        <v>93</v>
      </c>
      <c r="E57" s="49" t="e">
        <f>#REF!*4</f>
        <v>#REF!</v>
      </c>
      <c r="F57" s="58">
        <v>36</v>
      </c>
      <c r="G57" s="5" t="s">
        <v>121</v>
      </c>
      <c r="H57" s="51"/>
      <c r="I57" s="6"/>
      <c r="J57" s="52" t="e">
        <f>#REF!*I57</f>
        <v>#REF!</v>
      </c>
      <c r="K57" s="52">
        <f>F57*I57</f>
        <v>0</v>
      </c>
      <c r="L57" s="19"/>
    </row>
    <row r="58" spans="2:12" ht="15.75">
      <c r="B58" s="14" t="s">
        <v>44</v>
      </c>
      <c r="C58" s="15"/>
      <c r="D58" s="15"/>
      <c r="E58" s="15"/>
      <c r="F58" s="15"/>
      <c r="G58" s="15"/>
      <c r="H58" s="15"/>
      <c r="I58" s="15"/>
      <c r="J58" s="15"/>
      <c r="K58" s="72"/>
      <c r="L58" s="19"/>
    </row>
    <row r="59" spans="2:12" ht="115.5" customHeight="1">
      <c r="B59" s="1">
        <v>46</v>
      </c>
      <c r="C59" s="47" t="s">
        <v>67</v>
      </c>
      <c r="D59" s="48" t="s">
        <v>72</v>
      </c>
      <c r="E59" s="49" t="e">
        <f>#REF!*4</f>
        <v>#REF!</v>
      </c>
      <c r="F59" s="58">
        <v>6</v>
      </c>
      <c r="G59" s="54" t="s">
        <v>124</v>
      </c>
      <c r="H59" s="51"/>
      <c r="I59" s="6"/>
      <c r="J59" s="52" t="e">
        <f>#REF!*I59</f>
        <v>#REF!</v>
      </c>
      <c r="K59" s="52">
        <f aca="true" t="shared" si="4" ref="K59:K76">F59*I59</f>
        <v>0</v>
      </c>
      <c r="L59" s="19"/>
    </row>
    <row r="60" spans="2:12" ht="51" customHeight="1">
      <c r="B60" s="1">
        <f aca="true" t="shared" si="5" ref="B60:B67">B59+1</f>
        <v>47</v>
      </c>
      <c r="C60" s="47" t="s">
        <v>32</v>
      </c>
      <c r="D60" s="48" t="s">
        <v>62</v>
      </c>
      <c r="E60" s="49" t="e">
        <f>#REF!*4</f>
        <v>#REF!</v>
      </c>
      <c r="F60" s="58">
        <v>192</v>
      </c>
      <c r="G60" s="54" t="s">
        <v>124</v>
      </c>
      <c r="H60" s="51"/>
      <c r="I60" s="6"/>
      <c r="J60" s="52" t="e">
        <f>#REF!*I60</f>
        <v>#REF!</v>
      </c>
      <c r="K60" s="52">
        <f t="shared" si="4"/>
        <v>0</v>
      </c>
      <c r="L60" s="19"/>
    </row>
    <row r="61" spans="2:12" ht="51" customHeight="1">
      <c r="B61" s="1">
        <f t="shared" si="5"/>
        <v>48</v>
      </c>
      <c r="C61" s="47" t="s">
        <v>53</v>
      </c>
      <c r="D61" s="48" t="s">
        <v>87</v>
      </c>
      <c r="E61" s="49"/>
      <c r="F61" s="58">
        <v>136</v>
      </c>
      <c r="G61" s="54" t="s">
        <v>124</v>
      </c>
      <c r="H61" s="51"/>
      <c r="I61" s="6"/>
      <c r="J61" s="52"/>
      <c r="K61" s="52">
        <f t="shared" si="4"/>
        <v>0</v>
      </c>
      <c r="L61" s="19"/>
    </row>
    <row r="62" spans="1:12" ht="68.25" customHeight="1">
      <c r="A62" s="46"/>
      <c r="B62" s="1">
        <f t="shared" si="5"/>
        <v>49</v>
      </c>
      <c r="C62" s="53" t="s">
        <v>14</v>
      </c>
      <c r="D62" s="48" t="s">
        <v>116</v>
      </c>
      <c r="E62" s="49" t="e">
        <f>#REF!*4</f>
        <v>#REF!</v>
      </c>
      <c r="F62" s="58">
        <v>6</v>
      </c>
      <c r="G62" s="5" t="s">
        <v>121</v>
      </c>
      <c r="H62" s="51"/>
      <c r="I62" s="6"/>
      <c r="J62" s="52" t="e">
        <f>#REF!*I62</f>
        <v>#REF!</v>
      </c>
      <c r="K62" s="52">
        <f t="shared" si="4"/>
        <v>0</v>
      </c>
      <c r="L62" s="19"/>
    </row>
    <row r="63" spans="2:12" ht="41.25" customHeight="1">
      <c r="B63" s="1">
        <f t="shared" si="5"/>
        <v>50</v>
      </c>
      <c r="C63" s="47" t="s">
        <v>34</v>
      </c>
      <c r="D63" s="48" t="s">
        <v>100</v>
      </c>
      <c r="E63" s="49" t="e">
        <f>#REF!*4</f>
        <v>#REF!</v>
      </c>
      <c r="F63" s="58">
        <v>5</v>
      </c>
      <c r="G63" s="54" t="s">
        <v>124</v>
      </c>
      <c r="H63" s="51"/>
      <c r="I63" s="6"/>
      <c r="J63" s="52" t="e">
        <f>#REF!*I63</f>
        <v>#REF!</v>
      </c>
      <c r="K63" s="52">
        <f t="shared" si="4"/>
        <v>0</v>
      </c>
      <c r="L63" s="19"/>
    </row>
    <row r="64" spans="2:12" ht="114.75" customHeight="1">
      <c r="B64" s="1">
        <f t="shared" si="5"/>
        <v>51</v>
      </c>
      <c r="C64" s="47" t="s">
        <v>48</v>
      </c>
      <c r="D64" s="55" t="s">
        <v>63</v>
      </c>
      <c r="E64" s="49"/>
      <c r="F64" s="58">
        <v>42</v>
      </c>
      <c r="G64" s="54" t="s">
        <v>124</v>
      </c>
      <c r="H64" s="51"/>
      <c r="I64" s="6"/>
      <c r="J64" s="52"/>
      <c r="K64" s="52">
        <f t="shared" si="4"/>
        <v>0</v>
      </c>
      <c r="L64" s="19"/>
    </row>
    <row r="65" spans="2:12" ht="115.5" customHeight="1">
      <c r="B65" s="1">
        <f t="shared" si="5"/>
        <v>52</v>
      </c>
      <c r="C65" s="53" t="s">
        <v>58</v>
      </c>
      <c r="D65" s="48" t="s">
        <v>22</v>
      </c>
      <c r="E65" s="49" t="e">
        <f>#REF!*4</f>
        <v>#REF!</v>
      </c>
      <c r="F65" s="58">
        <v>140</v>
      </c>
      <c r="G65" s="54" t="s">
        <v>124</v>
      </c>
      <c r="H65" s="51"/>
      <c r="I65" s="6"/>
      <c r="J65" s="52" t="e">
        <f>#REF!*I65</f>
        <v>#REF!</v>
      </c>
      <c r="K65" s="52">
        <f t="shared" si="4"/>
        <v>0</v>
      </c>
      <c r="L65" s="19"/>
    </row>
    <row r="66" spans="2:12" ht="77.25" customHeight="1">
      <c r="B66" s="2">
        <f t="shared" si="5"/>
        <v>53</v>
      </c>
      <c r="C66" s="47" t="s">
        <v>117</v>
      </c>
      <c r="D66" s="48" t="s">
        <v>106</v>
      </c>
      <c r="E66" s="73"/>
      <c r="F66" s="58">
        <v>19</v>
      </c>
      <c r="G66" s="54" t="s">
        <v>124</v>
      </c>
      <c r="H66" s="47"/>
      <c r="I66" s="7"/>
      <c r="J66" s="74"/>
      <c r="K66" s="52">
        <f t="shared" si="4"/>
        <v>0</v>
      </c>
      <c r="L66" s="35"/>
    </row>
    <row r="67" spans="2:12" ht="104.25" customHeight="1">
      <c r="B67" s="2">
        <f t="shared" si="5"/>
        <v>54</v>
      </c>
      <c r="C67" s="47" t="s">
        <v>28</v>
      </c>
      <c r="D67" s="48" t="s">
        <v>27</v>
      </c>
      <c r="E67" s="73"/>
      <c r="F67" s="58">
        <v>1</v>
      </c>
      <c r="G67" s="54" t="s">
        <v>124</v>
      </c>
      <c r="H67" s="47"/>
      <c r="I67" s="7"/>
      <c r="J67" s="74"/>
      <c r="K67" s="52">
        <f>F67*I67</f>
        <v>0</v>
      </c>
      <c r="L67" s="35"/>
    </row>
    <row r="68" spans="2:12" ht="33" customHeight="1">
      <c r="B68" s="12" t="s">
        <v>52</v>
      </c>
      <c r="C68" s="13"/>
      <c r="D68" s="13"/>
      <c r="E68" s="13"/>
      <c r="F68" s="13"/>
      <c r="G68" s="13"/>
      <c r="H68" s="13"/>
      <c r="I68" s="13"/>
      <c r="J68" s="13"/>
      <c r="K68" s="75"/>
      <c r="L68" s="35"/>
    </row>
    <row r="69" spans="2:18" ht="114" customHeight="1">
      <c r="B69" s="1">
        <v>55</v>
      </c>
      <c r="C69" s="47" t="s">
        <v>56</v>
      </c>
      <c r="D69" s="48" t="s">
        <v>12</v>
      </c>
      <c r="E69" s="49" t="e">
        <f>#REF!*4</f>
        <v>#REF!</v>
      </c>
      <c r="F69" s="58">
        <v>4</v>
      </c>
      <c r="G69" s="54" t="s">
        <v>124</v>
      </c>
      <c r="H69" s="51"/>
      <c r="I69" s="6"/>
      <c r="J69" s="52" t="e">
        <f>#REF!*I69</f>
        <v>#REF!</v>
      </c>
      <c r="K69" s="52">
        <f t="shared" si="4"/>
        <v>0</v>
      </c>
      <c r="L69" s="35"/>
      <c r="M69" s="35"/>
      <c r="N69" s="35"/>
      <c r="O69" s="35"/>
      <c r="P69" s="35"/>
      <c r="Q69" s="35"/>
      <c r="R69" s="35"/>
    </row>
    <row r="70" spans="2:18" ht="111" customHeight="1">
      <c r="B70" s="1">
        <f aca="true" t="shared" si="6" ref="B70:B76">B69+1</f>
        <v>56</v>
      </c>
      <c r="C70" s="47" t="s">
        <v>65</v>
      </c>
      <c r="D70" s="48" t="s">
        <v>64</v>
      </c>
      <c r="E70" s="49" t="e">
        <f>#REF!*4</f>
        <v>#REF!</v>
      </c>
      <c r="F70" s="58">
        <v>8</v>
      </c>
      <c r="G70" s="54" t="s">
        <v>124</v>
      </c>
      <c r="H70" s="51"/>
      <c r="I70" s="6"/>
      <c r="J70" s="52" t="e">
        <f>#REF!*I70</f>
        <v>#REF!</v>
      </c>
      <c r="K70" s="52">
        <f t="shared" si="4"/>
        <v>0</v>
      </c>
      <c r="L70" s="35"/>
      <c r="M70" s="35"/>
      <c r="N70" s="35"/>
      <c r="O70" s="35"/>
      <c r="P70" s="35"/>
      <c r="Q70" s="35"/>
      <c r="R70" s="35"/>
    </row>
    <row r="71" spans="2:18" ht="117.75" customHeight="1">
      <c r="B71" s="1">
        <f t="shared" si="6"/>
        <v>57</v>
      </c>
      <c r="C71" s="47" t="s">
        <v>3</v>
      </c>
      <c r="D71" s="48" t="s">
        <v>10</v>
      </c>
      <c r="E71" s="49" t="e">
        <f>#REF!*4</f>
        <v>#REF!</v>
      </c>
      <c r="F71" s="58">
        <v>18</v>
      </c>
      <c r="G71" s="54" t="s">
        <v>124</v>
      </c>
      <c r="H71" s="51"/>
      <c r="I71" s="6"/>
      <c r="J71" s="52" t="e">
        <f>#REF!*I71</f>
        <v>#REF!</v>
      </c>
      <c r="K71" s="52">
        <f t="shared" si="4"/>
        <v>0</v>
      </c>
      <c r="L71" s="35"/>
      <c r="M71" s="35"/>
      <c r="N71" s="35"/>
      <c r="O71" s="35"/>
      <c r="P71" s="35"/>
      <c r="Q71" s="35"/>
      <c r="R71" s="35"/>
    </row>
    <row r="72" spans="2:18" ht="90" customHeight="1">
      <c r="B72" s="1">
        <f t="shared" si="6"/>
        <v>58</v>
      </c>
      <c r="C72" s="47" t="s">
        <v>17</v>
      </c>
      <c r="D72" s="55" t="s">
        <v>114</v>
      </c>
      <c r="E72" s="49" t="e">
        <f>#REF!*4</f>
        <v>#REF!</v>
      </c>
      <c r="F72" s="58">
        <v>9</v>
      </c>
      <c r="G72" s="54" t="s">
        <v>124</v>
      </c>
      <c r="H72" s="51"/>
      <c r="I72" s="6"/>
      <c r="J72" s="52" t="e">
        <f>#REF!*I72</f>
        <v>#REF!</v>
      </c>
      <c r="K72" s="52">
        <f t="shared" si="4"/>
        <v>0</v>
      </c>
      <c r="L72" s="35"/>
      <c r="M72" s="35"/>
      <c r="N72" s="35"/>
      <c r="O72" s="35"/>
      <c r="P72" s="35"/>
      <c r="Q72" s="35"/>
      <c r="R72" s="35"/>
    </row>
    <row r="73" spans="2:18" ht="56.25" customHeight="1">
      <c r="B73" s="1">
        <f t="shared" si="6"/>
        <v>59</v>
      </c>
      <c r="C73" s="47" t="s">
        <v>45</v>
      </c>
      <c r="D73" s="48" t="s">
        <v>23</v>
      </c>
      <c r="E73" s="49" t="e">
        <f>#REF!*4</f>
        <v>#REF!</v>
      </c>
      <c r="F73" s="58">
        <v>9</v>
      </c>
      <c r="G73" s="54" t="s">
        <v>124</v>
      </c>
      <c r="H73" s="51"/>
      <c r="I73" s="6"/>
      <c r="J73" s="52" t="e">
        <f>#REF!*I73</f>
        <v>#REF!</v>
      </c>
      <c r="K73" s="52">
        <f t="shared" si="4"/>
        <v>0</v>
      </c>
      <c r="L73" s="35"/>
      <c r="M73" s="35"/>
      <c r="N73" s="35"/>
      <c r="O73" s="35"/>
      <c r="P73" s="35"/>
      <c r="Q73" s="35"/>
      <c r="R73" s="35"/>
    </row>
    <row r="74" spans="2:18" ht="114" customHeight="1">
      <c r="B74" s="1">
        <f t="shared" si="6"/>
        <v>60</v>
      </c>
      <c r="C74" s="47" t="s">
        <v>101</v>
      </c>
      <c r="D74" s="48" t="s">
        <v>7</v>
      </c>
      <c r="E74" s="49" t="e">
        <f>#REF!*4</f>
        <v>#REF!</v>
      </c>
      <c r="F74" s="58">
        <v>12</v>
      </c>
      <c r="G74" s="54" t="s">
        <v>124</v>
      </c>
      <c r="H74" s="51"/>
      <c r="I74" s="6"/>
      <c r="J74" s="52" t="e">
        <f>#REF!*I74</f>
        <v>#REF!</v>
      </c>
      <c r="K74" s="52">
        <f t="shared" si="4"/>
        <v>0</v>
      </c>
      <c r="L74" s="35"/>
      <c r="M74" s="35"/>
      <c r="N74" s="35"/>
      <c r="O74" s="35"/>
      <c r="P74" s="35"/>
      <c r="Q74" s="35"/>
      <c r="R74" s="35"/>
    </row>
    <row r="75" spans="2:18" ht="64.5" customHeight="1">
      <c r="B75" s="1">
        <f t="shared" si="6"/>
        <v>61</v>
      </c>
      <c r="C75" s="47" t="s">
        <v>15</v>
      </c>
      <c r="D75" s="55" t="s">
        <v>110</v>
      </c>
      <c r="E75" s="49" t="e">
        <f>#REF!*4</f>
        <v>#REF!</v>
      </c>
      <c r="F75" s="58">
        <v>9</v>
      </c>
      <c r="G75" s="54" t="s">
        <v>124</v>
      </c>
      <c r="H75" s="51"/>
      <c r="I75" s="6"/>
      <c r="J75" s="52" t="e">
        <f>#REF!*I75</f>
        <v>#REF!</v>
      </c>
      <c r="K75" s="52">
        <f t="shared" si="4"/>
        <v>0</v>
      </c>
      <c r="L75" s="35"/>
      <c r="M75" s="35"/>
      <c r="N75" s="35"/>
      <c r="O75" s="35"/>
      <c r="P75" s="35"/>
      <c r="Q75" s="35"/>
      <c r="R75" s="35"/>
    </row>
    <row r="76" spans="2:18" ht="108.75" customHeight="1">
      <c r="B76" s="1">
        <f t="shared" si="6"/>
        <v>62</v>
      </c>
      <c r="C76" s="47" t="s">
        <v>20</v>
      </c>
      <c r="D76" s="48" t="s">
        <v>21</v>
      </c>
      <c r="E76" s="49" t="e">
        <f>#REF!*4</f>
        <v>#REF!</v>
      </c>
      <c r="F76" s="58">
        <v>12</v>
      </c>
      <c r="G76" s="54" t="s">
        <v>124</v>
      </c>
      <c r="H76" s="51"/>
      <c r="I76" s="6"/>
      <c r="J76" s="52" t="e">
        <f>#REF!*I76</f>
        <v>#REF!</v>
      </c>
      <c r="K76" s="52">
        <f t="shared" si="4"/>
        <v>0</v>
      </c>
      <c r="L76" s="35"/>
      <c r="M76" s="35"/>
      <c r="N76" s="35"/>
      <c r="O76" s="35"/>
      <c r="P76" s="35"/>
      <c r="Q76" s="35"/>
      <c r="R76" s="35"/>
    </row>
    <row r="77" spans="2:18" ht="27" customHeight="1">
      <c r="B77" s="12" t="s">
        <v>41</v>
      </c>
      <c r="C77" s="13"/>
      <c r="D77" s="13"/>
      <c r="E77" s="13"/>
      <c r="F77" s="13"/>
      <c r="G77" s="13"/>
      <c r="H77" s="13"/>
      <c r="I77" s="13"/>
      <c r="J77" s="13"/>
      <c r="K77" s="75"/>
      <c r="L77" s="35"/>
      <c r="M77" s="35"/>
      <c r="N77" s="35"/>
      <c r="O77" s="35"/>
      <c r="P77" s="35"/>
      <c r="Q77" s="35"/>
      <c r="R77" s="35"/>
    </row>
    <row r="78" spans="2:18" ht="123" customHeight="1">
      <c r="B78" s="1">
        <v>63</v>
      </c>
      <c r="C78" s="47" t="s">
        <v>55</v>
      </c>
      <c r="D78" s="48" t="s">
        <v>64</v>
      </c>
      <c r="E78" s="49" t="e">
        <f>#REF!*4</f>
        <v>#REF!</v>
      </c>
      <c r="F78" s="58">
        <v>7</v>
      </c>
      <c r="G78" s="54" t="s">
        <v>124</v>
      </c>
      <c r="H78" s="51"/>
      <c r="I78" s="6"/>
      <c r="J78" s="52" t="e">
        <f>#REF!*I78</f>
        <v>#REF!</v>
      </c>
      <c r="K78" s="52">
        <f aca="true" t="shared" si="7" ref="K78:K84">F78*I78</f>
        <v>0</v>
      </c>
      <c r="L78" s="35"/>
      <c r="M78" s="35"/>
      <c r="N78" s="35"/>
      <c r="O78" s="35"/>
      <c r="P78" s="35"/>
      <c r="Q78" s="35"/>
      <c r="R78" s="35"/>
    </row>
    <row r="79" spans="2:18" ht="57.75" customHeight="1">
      <c r="B79" s="1">
        <f>B78+1</f>
        <v>64</v>
      </c>
      <c r="C79" s="47" t="s">
        <v>51</v>
      </c>
      <c r="D79" s="48" t="s">
        <v>87</v>
      </c>
      <c r="E79" s="49" t="e">
        <f>#REF!*4</f>
        <v>#REF!</v>
      </c>
      <c r="F79" s="58">
        <v>20</v>
      </c>
      <c r="G79" s="54" t="s">
        <v>124</v>
      </c>
      <c r="H79" s="51"/>
      <c r="I79" s="6"/>
      <c r="J79" s="52" t="e">
        <f>#REF!*I79</f>
        <v>#REF!</v>
      </c>
      <c r="K79" s="52">
        <f t="shared" si="7"/>
        <v>0</v>
      </c>
      <c r="L79" s="35"/>
      <c r="M79" s="35"/>
      <c r="N79" s="35"/>
      <c r="O79" s="35"/>
      <c r="P79" s="35"/>
      <c r="Q79" s="35"/>
      <c r="R79" s="35"/>
    </row>
    <row r="80" spans="2:18" ht="83.25" customHeight="1">
      <c r="B80" s="1">
        <f>B79+1</f>
        <v>65</v>
      </c>
      <c r="C80" s="47" t="s">
        <v>15</v>
      </c>
      <c r="D80" s="55" t="s">
        <v>109</v>
      </c>
      <c r="E80" s="49" t="e">
        <f>#REF!*4</f>
        <v>#REF!</v>
      </c>
      <c r="F80" s="58">
        <v>7</v>
      </c>
      <c r="G80" s="54" t="s">
        <v>124</v>
      </c>
      <c r="H80" s="51"/>
      <c r="I80" s="6"/>
      <c r="J80" s="52" t="e">
        <f>#REF!*I80</f>
        <v>#REF!</v>
      </c>
      <c r="K80" s="52">
        <f t="shared" si="7"/>
        <v>0</v>
      </c>
      <c r="L80" s="35"/>
      <c r="M80" s="35"/>
      <c r="N80" s="35"/>
      <c r="O80" s="35"/>
      <c r="P80" s="35"/>
      <c r="Q80" s="35"/>
      <c r="R80" s="35"/>
    </row>
    <row r="81" spans="2:18" ht="51.75" customHeight="1">
      <c r="B81" s="1">
        <f>B80+1</f>
        <v>66</v>
      </c>
      <c r="C81" s="47" t="s">
        <v>98</v>
      </c>
      <c r="D81" s="4" t="s">
        <v>105</v>
      </c>
      <c r="E81" s="49" t="e">
        <f>#REF!*4</f>
        <v>#REF!</v>
      </c>
      <c r="F81" s="58">
        <v>22</v>
      </c>
      <c r="G81" s="54" t="s">
        <v>124</v>
      </c>
      <c r="H81" s="51"/>
      <c r="I81" s="6"/>
      <c r="J81" s="52" t="e">
        <f>#REF!*I81</f>
        <v>#REF!</v>
      </c>
      <c r="K81" s="52">
        <f t="shared" si="7"/>
        <v>0</v>
      </c>
      <c r="L81" s="35"/>
      <c r="M81" s="35"/>
      <c r="N81" s="35"/>
      <c r="O81" s="35"/>
      <c r="P81" s="35"/>
      <c r="Q81" s="35"/>
      <c r="R81" s="35"/>
    </row>
    <row r="82" spans="2:18" ht="84.75" customHeight="1">
      <c r="B82" s="1">
        <f>B81+1</f>
        <v>67</v>
      </c>
      <c r="C82" s="47" t="s">
        <v>34</v>
      </c>
      <c r="D82" s="48" t="s">
        <v>100</v>
      </c>
      <c r="E82" s="49"/>
      <c r="F82" s="58">
        <v>12</v>
      </c>
      <c r="G82" s="54" t="s">
        <v>124</v>
      </c>
      <c r="H82" s="51"/>
      <c r="I82" s="6"/>
      <c r="J82" s="52"/>
      <c r="K82" s="52">
        <f t="shared" si="7"/>
        <v>0</v>
      </c>
      <c r="L82" s="21"/>
      <c r="M82" s="35"/>
      <c r="N82" s="35"/>
      <c r="O82" s="35"/>
      <c r="P82" s="35"/>
      <c r="Q82" s="35"/>
      <c r="R82" s="35"/>
    </row>
    <row r="83" spans="2:18" ht="106.5" customHeight="1">
      <c r="B83" s="1">
        <f>B82+1</f>
        <v>68</v>
      </c>
      <c r="C83" s="47" t="s">
        <v>113</v>
      </c>
      <c r="D83" s="48" t="s">
        <v>66</v>
      </c>
      <c r="E83" s="49" t="e">
        <f>#REF!*4</f>
        <v>#REF!</v>
      </c>
      <c r="F83" s="58">
        <v>2</v>
      </c>
      <c r="G83" s="54" t="s">
        <v>124</v>
      </c>
      <c r="H83" s="51"/>
      <c r="I83" s="6"/>
      <c r="J83" s="52" t="e">
        <f>#REF!*I83</f>
        <v>#REF!</v>
      </c>
      <c r="K83" s="52">
        <f t="shared" si="7"/>
        <v>0</v>
      </c>
      <c r="L83" s="21"/>
      <c r="M83" s="35"/>
      <c r="N83" s="35"/>
      <c r="O83" s="35"/>
      <c r="P83" s="35"/>
      <c r="Q83" s="35"/>
      <c r="R83" s="35"/>
    </row>
    <row r="84" spans="2:18" ht="28.5" customHeight="1">
      <c r="B84" s="1">
        <v>69</v>
      </c>
      <c r="C84" s="47" t="s">
        <v>128</v>
      </c>
      <c r="D84" s="48"/>
      <c r="E84" s="49"/>
      <c r="F84" s="58">
        <v>1</v>
      </c>
      <c r="G84" s="54" t="s">
        <v>124</v>
      </c>
      <c r="H84" s="51"/>
      <c r="I84" s="6"/>
      <c r="J84" s="52"/>
      <c r="K84" s="52">
        <f t="shared" si="7"/>
        <v>0</v>
      </c>
      <c r="L84" s="21"/>
      <c r="M84" s="35"/>
      <c r="N84" s="35"/>
      <c r="O84" s="35"/>
      <c r="P84" s="35"/>
      <c r="Q84" s="35"/>
      <c r="R84" s="35"/>
    </row>
    <row r="85" spans="2:12" ht="22.5" customHeight="1">
      <c r="B85" s="16" t="s">
        <v>123</v>
      </c>
      <c r="C85" s="17"/>
      <c r="D85" s="17"/>
      <c r="E85" s="17"/>
      <c r="F85" s="17"/>
      <c r="G85" s="17"/>
      <c r="H85" s="17"/>
      <c r="I85" s="18"/>
      <c r="J85" s="19"/>
      <c r="K85" s="76">
        <f>SUM(K11:K36,K38:K41,K43:K57,K59:K67,K69:K76,K78:K84)</f>
        <v>0</v>
      </c>
      <c r="L85" s="21"/>
    </row>
    <row r="86" spans="3:10" ht="12.75">
      <c r="C86" s="56"/>
      <c r="D86" s="56"/>
      <c r="E86" s="19"/>
      <c r="H86" s="19"/>
      <c r="I86" s="19"/>
      <c r="J86" s="19"/>
    </row>
    <row r="90" spans="2:10" ht="12.75">
      <c r="B90" s="19"/>
      <c r="C90" s="56"/>
      <c r="E90" s="19"/>
      <c r="H90" s="19"/>
      <c r="I90" s="19"/>
      <c r="J90" s="19"/>
    </row>
    <row r="91" spans="2:10" ht="12.75">
      <c r="B91" s="19"/>
      <c r="C91" s="56"/>
      <c r="E91" s="19"/>
      <c r="H91" s="19"/>
      <c r="I91" s="19"/>
      <c r="J91" s="19"/>
    </row>
    <row r="92" spans="2:10" ht="12.75">
      <c r="B92" s="19"/>
      <c r="C92" s="56"/>
      <c r="E92" s="19"/>
      <c r="H92" s="19"/>
      <c r="I92" s="19"/>
      <c r="J92" s="19"/>
    </row>
    <row r="93" spans="2:10" ht="12.75" customHeight="1">
      <c r="B93" s="19"/>
      <c r="C93" s="56"/>
      <c r="E93" s="19"/>
      <c r="H93" s="19"/>
      <c r="I93" s="19"/>
      <c r="J93" s="19"/>
    </row>
    <row r="94" spans="2:10" ht="12.75" hidden="1">
      <c r="B94" s="19"/>
      <c r="C94" s="56"/>
      <c r="E94" s="19"/>
      <c r="H94" s="19"/>
      <c r="I94" s="19"/>
      <c r="J94" s="19"/>
    </row>
    <row r="95" spans="2:10" ht="12.75">
      <c r="B95" s="19"/>
      <c r="C95" s="56"/>
      <c r="E95" s="19"/>
      <c r="H95" s="19"/>
      <c r="I95" s="19"/>
      <c r="J95" s="19"/>
    </row>
    <row r="96" spans="2:10" ht="12.75">
      <c r="B96" s="19"/>
      <c r="C96" s="56"/>
      <c r="E96" s="19"/>
      <c r="H96" s="19"/>
      <c r="I96" s="19"/>
      <c r="J96" s="19"/>
    </row>
    <row r="97" spans="2:10" ht="12.75">
      <c r="B97" s="19"/>
      <c r="C97" s="56"/>
      <c r="E97" s="19"/>
      <c r="H97" s="19"/>
      <c r="I97" s="19"/>
      <c r="J97" s="19"/>
    </row>
    <row r="98" spans="2:10" ht="12.75">
      <c r="B98" s="19"/>
      <c r="C98" s="56"/>
      <c r="E98" s="19"/>
      <c r="H98" s="19"/>
      <c r="I98" s="19"/>
      <c r="J98" s="19"/>
    </row>
    <row r="106" spans="2:10" ht="12.75">
      <c r="B106" s="19"/>
      <c r="C106" s="56"/>
      <c r="E106" s="19"/>
      <c r="H106" s="19"/>
      <c r="I106" s="19"/>
      <c r="J106" s="19"/>
    </row>
    <row r="107" spans="2:10" ht="12.75">
      <c r="B107" s="19"/>
      <c r="C107" s="56"/>
      <c r="E107" s="19"/>
      <c r="H107" s="19"/>
      <c r="I107" s="19"/>
      <c r="J107" s="19"/>
    </row>
    <row r="108" spans="2:10" ht="12.75">
      <c r="B108" s="19"/>
      <c r="C108" s="56"/>
      <c r="E108" s="19"/>
      <c r="H108" s="19"/>
      <c r="I108" s="19"/>
      <c r="J108" s="19"/>
    </row>
    <row r="116" spans="2:10" ht="12.75">
      <c r="B116" s="19"/>
      <c r="C116" s="56"/>
      <c r="E116" s="19"/>
      <c r="H116" s="19"/>
      <c r="I116" s="19"/>
      <c r="J116" s="19"/>
    </row>
    <row r="117" spans="2:10" ht="16.5" customHeight="1">
      <c r="B117" s="19"/>
      <c r="C117" s="56"/>
      <c r="E117" s="19"/>
      <c r="H117" s="19"/>
      <c r="I117" s="19"/>
      <c r="J117" s="19"/>
    </row>
    <row r="122" spans="2:10" ht="12.75">
      <c r="B122" s="19"/>
      <c r="C122" s="56"/>
      <c r="E122" s="19"/>
      <c r="H122" s="19"/>
      <c r="I122" s="19"/>
      <c r="J122" s="19"/>
    </row>
    <row r="123" spans="2:10" ht="12.75">
      <c r="B123" s="19"/>
      <c r="C123" s="56"/>
      <c r="E123" s="19"/>
      <c r="H123" s="19"/>
      <c r="I123" s="19"/>
      <c r="J123" s="19"/>
    </row>
    <row r="124" spans="2:10" ht="12.75">
      <c r="B124" s="19"/>
      <c r="C124" s="56"/>
      <c r="E124" s="19"/>
      <c r="H124" s="19"/>
      <c r="I124" s="19"/>
      <c r="J124" s="19"/>
    </row>
    <row r="125" spans="2:10" ht="12.75">
      <c r="B125" s="19"/>
      <c r="C125" s="56"/>
      <c r="E125" s="19"/>
      <c r="H125" s="19"/>
      <c r="I125" s="19"/>
      <c r="J125" s="19"/>
    </row>
    <row r="136" spans="2:10" ht="12.75">
      <c r="B136" s="19"/>
      <c r="C136" s="56"/>
      <c r="E136" s="19"/>
      <c r="H136" s="19"/>
      <c r="I136" s="19"/>
      <c r="J136" s="19"/>
    </row>
    <row r="137" spans="2:10" ht="12.75" customHeight="1">
      <c r="B137" s="19"/>
      <c r="C137" s="56"/>
      <c r="E137" s="19"/>
      <c r="H137" s="19"/>
      <c r="I137" s="19"/>
      <c r="J137" s="19"/>
    </row>
    <row r="138" spans="2:10" ht="12.75">
      <c r="B138" s="19"/>
      <c r="C138" s="56"/>
      <c r="E138" s="19"/>
      <c r="H138" s="19"/>
      <c r="I138" s="19"/>
      <c r="J138" s="19"/>
    </row>
    <row r="139" spans="2:10" ht="12.75">
      <c r="B139" s="19"/>
      <c r="C139" s="56"/>
      <c r="E139" s="19"/>
      <c r="H139" s="19"/>
      <c r="I139" s="19"/>
      <c r="J139" s="19"/>
    </row>
    <row r="140" spans="2:10" ht="12.75">
      <c r="B140" s="19"/>
      <c r="C140" s="56"/>
      <c r="E140" s="19"/>
      <c r="H140" s="19"/>
      <c r="I140" s="19"/>
      <c r="J140" s="19"/>
    </row>
    <row r="141" spans="2:10" ht="12.75" customHeight="1">
      <c r="B141" s="19"/>
      <c r="C141" s="56"/>
      <c r="E141" s="19"/>
      <c r="H141" s="19"/>
      <c r="I141" s="19"/>
      <c r="J141" s="19"/>
    </row>
    <row r="142" spans="2:10" ht="12.75">
      <c r="B142" s="19"/>
      <c r="C142" s="56"/>
      <c r="E142" s="19"/>
      <c r="H142" s="19"/>
      <c r="I142" s="19"/>
      <c r="J142" s="19"/>
    </row>
    <row r="143" spans="2:10" ht="12.75">
      <c r="B143" s="19"/>
      <c r="C143" s="56"/>
      <c r="E143" s="19"/>
      <c r="H143" s="19"/>
      <c r="I143" s="19"/>
      <c r="J143" s="19"/>
    </row>
    <row r="144" spans="2:10" ht="12.75">
      <c r="B144" s="19"/>
      <c r="C144" s="56"/>
      <c r="E144" s="19"/>
      <c r="H144" s="19"/>
      <c r="I144" s="19"/>
      <c r="J144" s="19"/>
    </row>
    <row r="145" spans="2:10" ht="12.75">
      <c r="B145" s="19"/>
      <c r="C145" s="56"/>
      <c r="E145" s="19"/>
      <c r="H145" s="19"/>
      <c r="I145" s="19"/>
      <c r="J145" s="19"/>
    </row>
  </sheetData>
  <sheetProtection password="CC06" sheet="1"/>
  <mergeCells count="14">
    <mergeCell ref="B42:K42"/>
    <mergeCell ref="B68:K68"/>
    <mergeCell ref="B58:K58"/>
    <mergeCell ref="B77:K77"/>
    <mergeCell ref="B85:I85"/>
    <mergeCell ref="B2:J2"/>
    <mergeCell ref="B3:J3"/>
    <mergeCell ref="B4:J4"/>
    <mergeCell ref="B5:J5"/>
    <mergeCell ref="B6:J6"/>
    <mergeCell ref="B37:K37"/>
    <mergeCell ref="B8:J8"/>
    <mergeCell ref="B10:K10"/>
    <mergeCell ref="I7:K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autor</cp:lastModifiedBy>
  <cp:lastPrinted>2013-02-28T13:15:12Z</cp:lastPrinted>
  <dcterms:created xsi:type="dcterms:W3CDTF">2011-02-24T14:29:22Z</dcterms:created>
  <dcterms:modified xsi:type="dcterms:W3CDTF">2015-06-22T13:53:14Z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-1859409863</vt:i4>
  </property>
  <property fmtid="{D5CDD505-2E9C-101B-9397-08002B2CF9AE}" pid="3" name="_NewReviewCycle">
    <vt:lpwstr/>
  </property>
  <property fmtid="{D5CDD505-2E9C-101B-9397-08002B2CF9AE}" pid="4" name="_EmailSubject">
    <vt:lpwstr>Finální soubory OOPP a JPO, loga, způsob hodnocení - k projednání</vt:lpwstr>
  </property>
  <property fmtid="{D5CDD505-2E9C-101B-9397-08002B2CF9AE}" pid="5" name="_AuthorEmail">
    <vt:lpwstr>Marcela.Dolezalova@cnb.cz</vt:lpwstr>
  </property>
  <property fmtid="{D5CDD505-2E9C-101B-9397-08002B2CF9AE}" pid="6" name="_AuthorEmailDisplayName">
    <vt:lpwstr>Doležalová Marcela</vt:lpwstr>
  </property>
  <property fmtid="{D5CDD505-2E9C-101B-9397-08002B2CF9AE}" pid="7" name="_PreviousAdHocReviewCycleID">
    <vt:i4>111140320</vt:i4>
  </property>
  <property fmtid="{D5CDD505-2E9C-101B-9397-08002B2CF9AE}" pid="8" name="_ReviewingToolsShownOnce">
    <vt:lpwstr/>
  </property>
</Properties>
</file>