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5480" windowHeight="8190" tabRatio="712" activeTab="0"/>
  </bookViews>
  <sheets>
    <sheet name="Krycí list výkazu výměr" sheetId="1" r:id="rId1"/>
    <sheet name="Výkaz výměr elektro" sheetId="4" r:id="rId2"/>
  </sheets>
  <definedNames>
    <definedName name="Excel_BuiltIn_Print_Titles_1">#REF!</definedName>
    <definedName name="Excel_BuiltIn_Print_Titles_3">'Krycí list výkazu výměr'!$A$1:$IS$3</definedName>
    <definedName name="_xlnm.Print_Area" localSheetId="1">'Výkaz výměr elektro'!$A$1:$H$79</definedName>
    <definedName name="_xlnm.Print_Titles" localSheetId="0">'Krycí list výkazu výměr'!$1:$3</definedName>
  </definedNames>
  <calcPr calcId="145621"/>
</workbook>
</file>

<file path=xl/sharedStrings.xml><?xml version="1.0" encoding="utf-8"?>
<sst xmlns="http://schemas.openxmlformats.org/spreadsheetml/2006/main" count="233" uniqueCount="169">
  <si>
    <t>Název stavby</t>
  </si>
  <si>
    <t>JKSO</t>
  </si>
  <si>
    <t>EČO</t>
  </si>
  <si>
    <t>Místo</t>
  </si>
  <si>
    <t>k.ú. Hradec Králové</t>
  </si>
  <si>
    <t>IČ</t>
  </si>
  <si>
    <t>DIČ</t>
  </si>
  <si>
    <t>Objednatel</t>
  </si>
  <si>
    <t>Zhotovitel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</si>
  <si>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</si>
  <si>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</si>
  <si>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</si>
  <si>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</si>
  <si>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</si>
  <si>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</si>
  <si>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</si>
  <si>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</si>
  <si>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</si>
  <si>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 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</si>
  <si>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</si>
  <si>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</si>
  <si>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</si>
  <si>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</si>
  <si>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</si>
  <si>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</si>
  <si>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</si>
  <si>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</si>
  <si>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</si>
  <si>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</si>
  <si>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13</t>
  </si>
  <si>
    <t xml:space="preserve">Zařízení staveniště   </t>
  </si>
  <si>
    <t>2</t>
  </si>
  <si>
    <t>Montáž</t>
  </si>
  <si>
    <t>9</t>
  </si>
  <si>
    <t>14</t>
  </si>
  <si>
    <t xml:space="preserve">Mimostav. doprava   </t>
  </si>
  <si>
    <t>3</t>
  </si>
  <si>
    <t>PSV</t>
  </si>
  <si>
    <t>10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</si>
  <si>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</si>
  <si>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</si>
  <si>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</si>
  <si>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</si>
  <si>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</si>
  <si>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</si>
  <si>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</si>
  <si>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</si>
  <si>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</si>
  <si>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Ostatní   </t>
  </si>
  <si>
    <t>6</t>
  </si>
  <si>
    <t>18</t>
  </si>
  <si>
    <t>7</t>
  </si>
  <si>
    <t>ZRN (ř. 1-6)</t>
  </si>
  <si>
    <t>12</t>
  </si>
  <si>
    <t>DN (ř. 8-11)</t>
  </si>
  <si>
    <t>19</t>
  </si>
  <si>
    <t>20</t>
  </si>
  <si>
    <t>HZS</t>
  </si>
  <si>
    <t>21</t>
  </si>
  <si>
    <t>Kompl. činnost</t>
  </si>
  <si>
    <t>22</t>
  </si>
  <si>
    <t>D</t>
  </si>
  <si>
    <t>DPH</t>
  </si>
  <si>
    <t>%</t>
  </si>
  <si>
    <t>Základ daně</t>
  </si>
  <si>
    <t>DPH celkem</t>
  </si>
  <si>
    <t xml:space="preserve"> základní</t>
  </si>
  <si>
    <t>Popis</t>
  </si>
  <si>
    <t>P.Č.</t>
  </si>
  <si>
    <t>MJ</t>
  </si>
  <si>
    <t>hod</t>
  </si>
  <si>
    <t>m</t>
  </si>
  <si>
    <t>ks</t>
  </si>
  <si>
    <t>Počet</t>
  </si>
  <si>
    <t>Materiál</t>
  </si>
  <si>
    <t>Materiál celkem</t>
  </si>
  <si>
    <t>Montáž celkem</t>
  </si>
  <si>
    <t>KABEL SILOVÝ,IZOLACE PVC</t>
  </si>
  <si>
    <t xml:space="preserve"> Vyhledani pripojovaciho mista</t>
  </si>
  <si>
    <t xml:space="preserve"> Zabezpeceni pracoviste</t>
  </si>
  <si>
    <t>KOORDINACE POSTUPU PRACI</t>
  </si>
  <si>
    <t xml:space="preserve"> S ostatnimi profesemi</t>
  </si>
  <si>
    <t>PROVEDENI REVIZNICH ZKOUSEK</t>
  </si>
  <si>
    <t>DLE CSN 331500</t>
  </si>
  <si>
    <t xml:space="preserve"> Revizni technik</t>
  </si>
  <si>
    <t>KRYCÍ LIST VÝKAZU VÝMĚR</t>
  </si>
  <si>
    <t>VÝKAZ VÝMĚR</t>
  </si>
  <si>
    <t>Celkem</t>
  </si>
  <si>
    <t>Příloha č. 2 poptávky</t>
  </si>
  <si>
    <t>NUS (ř. 13-17)</t>
  </si>
  <si>
    <t>Montážní materiál a práce</t>
  </si>
  <si>
    <t/>
  </si>
  <si>
    <t>Demontáže</t>
  </si>
  <si>
    <t>INTERIÉROVÁ SVÍTIDLA</t>
  </si>
  <si>
    <t>Demontáž zářivkového svítidla  IP40</t>
  </si>
  <si>
    <t>SPÍNAČ, PŘEPÍNAČ KOMPLETNí</t>
  </si>
  <si>
    <t>Demontáž spínačů</t>
  </si>
  <si>
    <t>Demontáže rozvodů</t>
  </si>
  <si>
    <t>Demontáže - celkem</t>
  </si>
  <si>
    <t>KP 68 KRABICE PŘÍSTROJOVÁ</t>
  </si>
  <si>
    <t>Krabice s průchodkami. bílá se svork.S66,167x167x78mm)</t>
  </si>
  <si>
    <t>DK-KABELOVÉ KRABICOVÉ ROZVODKY IP 65</t>
  </si>
  <si>
    <t>KABELOVÉ VSTUPY S PŘEDLISY PRO METRICKÉ VÝVODKY</t>
  </si>
  <si>
    <t>BARVA BÍLÁ MATERIÁL TERMOPLAST</t>
  </si>
  <si>
    <t>260x210x117, se svorkovnicí S96</t>
  </si>
  <si>
    <t>Lišta 20X20 LIŠTA HRANATÁ (3m) - (např. LHD vč. rohů)</t>
  </si>
  <si>
    <t>40X40 LIŠTA HRANATÁ (3m) - DVOJITÝ ZÁMEK</t>
  </si>
  <si>
    <t>Vypínač  10A, 230V universální bílý (např. Tango)</t>
  </si>
  <si>
    <t>Rámeček pro elektroinstalační přístroje, jednonásobný; b. bílá</t>
  </si>
  <si>
    <t>Kryt spínače kolébkového; b. bílá</t>
  </si>
  <si>
    <t>SVÍTIDLA</t>
  </si>
  <si>
    <t>LED svítidla přisazená (stropní) hranatá.</t>
  </si>
  <si>
    <t>A-LED svítidlo 20W, 1350lm, 4000K, 300x300X10MM+ rámeček10MM, 12V, vč. driveru 230/12V, rovnoměrný rozptyl světla(kabel2m)</t>
  </si>
  <si>
    <t>A-LED svítidlo 20W, 1350lm, 4000K, 300x300X10MM+ rámeček10MM, 12V, vč. driveru 230/12V, rovnoměrný rozptyl světla(kabel 4m)</t>
  </si>
  <si>
    <t>A-LED svítidlo 20W, 1350lm, 4000K, 300x300X10MM+ rámeček10mm, 12V, vč. driveru 230/12V, rovnoměrný rozptyl světla(kabel 6m)</t>
  </si>
  <si>
    <t>A-LED svítidlo 20W, 1350lm, 4000K, 300x300X10MM+ rámeček10mm, 12V, vč. driveru 230/12V, rovnoměrný rozptyl světla(kabel 9m)</t>
  </si>
  <si>
    <t>B-LED svítidlo 50W, 3400lm, 4000K, 600x600x10mm+ rámeček 10mm, 12V, vč. driveru 230/12V, rovnoměrný rozptyl světla (kabel 3m)</t>
  </si>
  <si>
    <t>B-LED svítidlo 50W, 3400lm, 4000K, 600x600x10mm+ rámeček 10mm, 12V, vč. driveru 230/12V, rovnoměrný rozptyl světla (kabel 5m)</t>
  </si>
  <si>
    <t>B-LED svítidlo 50W, 3400lm, 4000K, 600x600x10mm+ rámeček 10mm, 12V, vč. driveru 230/12V, rovnoměrný rozptyl světla (kabel 7m)</t>
  </si>
  <si>
    <t>B-LED svítidlo 50W, 3400lm, 4000K, 600x600x10mm+ rámeček 10mm, 12V, vč. driveru 230/12V, rovnoměrný rozptyl světla (kabel 9m)</t>
  </si>
  <si>
    <t xml:space="preserve"> OSTATNÍ MONTÁŽE</t>
  </si>
  <si>
    <t>Osazení hmoždinky do betonu HM8</t>
  </si>
  <si>
    <t>Příplatek na recyklace svítidla</t>
  </si>
  <si>
    <t>LESENI LEHKE PRACOVNI O VYSCE</t>
  </si>
  <si>
    <t>LESENOVE PODLAHY</t>
  </si>
  <si>
    <t xml:space="preserve"> Do 1.9 m</t>
  </si>
  <si>
    <t>m2</t>
  </si>
  <si>
    <t>DOKONČOVACÍ PRÁCE - MALBY</t>
  </si>
  <si>
    <t>784-484001 Příprava podkladu pro výmalbu-vyspravení vč. přetmelení děr po demontáži stáv. svít.</t>
  </si>
  <si>
    <t>784453621 Malby, směsi tekuté disperzní bílé, omyvatelné dvojnásobné</t>
  </si>
  <si>
    <t xml:space="preserve"> Uprava stavajiciho zarizeni</t>
  </si>
  <si>
    <t xml:space="preserve"> Napojeni na stavajici  stávající osvětlení</t>
  </si>
  <si>
    <t xml:space="preserve"> Spoluprace s reviz.technikem</t>
  </si>
  <si>
    <t>Podružný materiál</t>
  </si>
  <si>
    <t>Montážní materiál a práce - celkem</t>
  </si>
  <si>
    <t>RÁMEČEK K VYPÍNAČŮM, ZÁSUVKÁM</t>
  </si>
  <si>
    <t>KRYT SPÍNAČE</t>
  </si>
  <si>
    <t>V souladu se zadáním obsahuje uvedená specifikace i všechny obvyklé, ne výslovně uvedené</t>
  </si>
  <si>
    <t>organizačně technické, materiálové a montážně dodavatelské položky nezbytné pro kompletní,</t>
  </si>
  <si>
    <t>standardní provedení instalace ve stanoveném rozsahu. Jedná se např. o náklady na prověření,</t>
  </si>
  <si>
    <t>doplnění, eventuálně modifikaci navrženého řešení, výrobní dokumentaci, montážní a revizní</t>
  </si>
  <si>
    <t>práce, podružný materiál, vyhotovení projektu stavby, dokumentaci skutečného provedení,</t>
  </si>
  <si>
    <t>zkoušky zkušební provoz atd.</t>
  </si>
  <si>
    <t>Stavba:   Výměna osvětlení v trezoru pobočky ČNB Hradec Králové</t>
  </si>
  <si>
    <t>Objednatel:  pobočka ČNB Hradec Králové</t>
  </si>
  <si>
    <t>Výměna osvětlení v trezoru pobočky ČNB Hradec Králové</t>
  </si>
  <si>
    <t>pobočka ČNB v Hradci Králové, Hořická 1652, 502 00 Hradec Králové</t>
  </si>
  <si>
    <t>Celková nabídková cena v Kč bez DPH</t>
  </si>
  <si>
    <t>Celková nabídková cena v Kč s DPH</t>
  </si>
  <si>
    <t>Poznámka č. 1: V jednotlivých listech výkazu výměr zhotovitelé vyplní pouze žlutě podbarvená políčka.
Poznámka č. 2: „Celková nabídková cena v Kč bez DPH“ a „Celková nabídková cena v Kč s DPH“ v 1. listu výkazu výměr se vyplňují automaticky.</t>
  </si>
  <si>
    <t>PŘÍPRAVNÉ PRACE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</si>
  <si>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</si>
  <si>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</si>
  <si>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</si>
  <si>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</si>
  <si>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</si>
  <si>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</si>
  <si>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</si>
  <si>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</si>
  <si>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</si>
  <si>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</si>
  <si>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</si>
  <si>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</si>
  <si>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</si>
  <si>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</si>
  <si>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Ostatní náklady jinde neuvedené</t>
  </si>
  <si>
    <t>CYKY-J 3x1.5 , pevně uložené</t>
  </si>
  <si>
    <t>výpočty stávají pevnou cenou.</t>
  </si>
  <si>
    <t>Po vyplnění žlutě podbarvených políček se jednotlivé položky a následně celkové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</si>
</sst>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\-###0"/>
    <numFmt numFmtId="165" formatCode="#,##0.00;\-#,##0.00"/>
    <numFmt numFmtId="166" formatCode="#,##0;\-#,##0"/>
    <numFmt numFmtId="167" formatCode="###0.0;\-###0.0"/>
  </numFmts>
  <fonts count="27">
    <font>
      <sz val="8"/>
      <name val="MS Sans Serif"/>
      <family val="2"/>
    </font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4"/>
      <name val="Arial CE"/>
      <family val="2"/>
    </font>
    <font>
      <b/>
      <sz val="8"/>
      <color indexed="14"/>
      <name val="Arial CE"/>
      <family val="2"/>
    </font>
    <font>
      <sz val="8"/>
      <color indexed="14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color indexed="14"/>
      <name val="Arial CE"/>
      <family val="2"/>
    </font>
    <font>
      <b/>
      <sz val="12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sz val="8"/>
      <color indexed="8"/>
      <name val="Tahoma"/>
      <family val="2"/>
    </font>
    <font>
      <i/>
      <sz val="9"/>
      <color indexed="8"/>
      <name val="Tahoma"/>
      <family val="2"/>
    </font>
    <font>
      <b/>
      <u val="single"/>
      <sz val="12"/>
      <color indexed="10"/>
      <name val="Arial CE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i/>
      <sz val="11"/>
      <color indexed="8"/>
      <name val="Tahoma"/>
      <family val="2"/>
    </font>
    <font>
      <sz val="10"/>
      <color indexed="8"/>
      <name val="Tahoma"/>
      <family val="2"/>
    </font>
    <font>
      <b/>
      <sz val="7"/>
      <name val="Arial"/>
      <family val="2"/>
    </font>
    <font>
      <b/>
      <sz val="10"/>
      <color rgb="FFFF000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hair"/>
      <right style="hair"/>
      <top/>
      <bottom style="hair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hair"/>
      <right style="hair"/>
      <top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hair"/>
      <bottom style="hair"/>
    </border>
  </borders>
  <cellStyleXfs count="20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8" xfId="0" applyFont="1" applyBorder="1" applyAlignment="1" applyProtection="1">
      <alignment horizontal="left" vertical="center"/>
      <protection/>
    </xf>
    <xf numFmtId="0" fontId="3" fillId="0" borderId="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top"/>
      <protection/>
    </xf>
    <xf numFmtId="0" fontId="5" fillId="0" borderId="3" xfId="0" applyFont="1" applyBorder="1" applyAlignment="1" applyProtection="1">
      <alignment horizontal="left" vertical="top"/>
      <protection/>
    </xf>
    <xf numFmtId="0" fontId="3" fillId="0" borderId="4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top"/>
      <protection/>
    </xf>
    <xf numFmtId="0" fontId="8" fillId="0" borderId="5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left" vertical="center"/>
      <protection/>
    </xf>
    <xf numFmtId="0" fontId="3" fillId="0" borderId="3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0" fontId="3" fillId="0" borderId="4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4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/>
      <protection/>
    </xf>
    <xf numFmtId="0" fontId="10" fillId="0" borderId="4" xfId="0" applyFont="1" applyBorder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165" fontId="14" fillId="0" borderId="12" xfId="0" applyNumberFormat="1" applyFont="1" applyBorder="1" applyAlignment="1" applyProtection="1">
      <alignment horizontal="right" vertical="center"/>
      <protection/>
    </xf>
    <xf numFmtId="165" fontId="1" fillId="0" borderId="12" xfId="0" applyNumberFormat="1" applyFont="1" applyBorder="1" applyAlignment="1" applyProtection="1">
      <alignment horizontal="right" vertical="center"/>
      <protection/>
    </xf>
    <xf numFmtId="166" fontId="1" fillId="0" borderId="12" xfId="0" applyNumberFormat="1" applyFont="1" applyBorder="1" applyAlignment="1" applyProtection="1">
      <alignment horizontal="right" vertical="center"/>
      <protection/>
    </xf>
    <xf numFmtId="165" fontId="15" fillId="0" borderId="11" xfId="0" applyNumberFormat="1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left" vertical="top"/>
      <protection/>
    </xf>
    <xf numFmtId="0" fontId="16" fillId="0" borderId="9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right" vertical="center"/>
      <protection/>
    </xf>
    <xf numFmtId="0" fontId="16" fillId="0" borderId="11" xfId="0" applyFont="1" applyBorder="1" applyAlignment="1" applyProtection="1">
      <alignment horizontal="right" vertical="center"/>
      <protection/>
    </xf>
    <xf numFmtId="0" fontId="17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165" fontId="20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2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vertical="top" wrapText="1"/>
      <protection/>
    </xf>
    <xf numFmtId="165" fontId="14" fillId="2" borderId="12" xfId="0" applyNumberFormat="1" applyFont="1" applyFill="1" applyBorder="1" applyAlignment="1" applyProtection="1">
      <alignment horizontal="right" vertical="center"/>
      <protection locked="0"/>
    </xf>
    <xf numFmtId="165" fontId="8" fillId="0" borderId="7" xfId="0" applyNumberFormat="1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left" vertical="top"/>
      <protection/>
    </xf>
    <xf numFmtId="0" fontId="12" fillId="0" borderId="12" xfId="0" applyFont="1" applyBorder="1" applyAlignment="1" applyProtection="1">
      <alignment horizontal="left" vertical="top"/>
      <protection/>
    </xf>
    <xf numFmtId="0" fontId="0" fillId="0" borderId="3" xfId="0" applyFont="1" applyBorder="1" applyAlignment="1" applyProtection="1">
      <alignment horizontal="left" vertical="top"/>
      <protection/>
    </xf>
    <xf numFmtId="2" fontId="8" fillId="0" borderId="6" xfId="0" applyNumberFormat="1" applyFont="1" applyBorder="1" applyAlignment="1" applyProtection="1">
      <alignment horizontal="center" vertical="center"/>
      <protection/>
    </xf>
    <xf numFmtId="167" fontId="8" fillId="0" borderId="6" xfId="0" applyNumberFormat="1" applyFont="1" applyBorder="1" applyAlignment="1" applyProtection="1">
      <alignment horizontal="right" vertical="center"/>
      <protection/>
    </xf>
    <xf numFmtId="49" fontId="18" fillId="0" borderId="14" xfId="0" applyNumberFormat="1" applyFont="1" applyFill="1" applyBorder="1" applyAlignment="1" applyProtection="1">
      <alignment horizontal="right"/>
      <protection/>
    </xf>
    <xf numFmtId="49" fontId="23" fillId="0" borderId="15" xfId="0" applyNumberFormat="1" applyFont="1" applyFill="1" applyBorder="1" applyAlignment="1" applyProtection="1">
      <alignment horizontal="left" wrapText="1"/>
      <protection/>
    </xf>
    <xf numFmtId="49" fontId="21" fillId="0" borderId="15" xfId="0" applyNumberFormat="1" applyFont="1" applyFill="1" applyBorder="1" applyAlignment="1" applyProtection="1">
      <alignment horizontal="left"/>
      <protection/>
    </xf>
    <xf numFmtId="4" fontId="21" fillId="0" borderId="15" xfId="0" applyNumberFormat="1" applyFont="1" applyFill="1" applyBorder="1" applyAlignment="1" applyProtection="1">
      <alignment horizontal="right"/>
      <protection/>
    </xf>
    <xf numFmtId="49" fontId="19" fillId="0" borderId="15" xfId="0" applyNumberFormat="1" applyFont="1" applyFill="1" applyBorder="1" applyAlignment="1" applyProtection="1">
      <alignment horizontal="left" wrapText="1"/>
      <protection/>
    </xf>
    <xf numFmtId="49" fontId="22" fillId="0" borderId="15" xfId="0" applyNumberFormat="1" applyFont="1" applyFill="1" applyBorder="1" applyAlignment="1" applyProtection="1">
      <alignment horizontal="left"/>
      <protection/>
    </xf>
    <xf numFmtId="4" fontId="22" fillId="0" borderId="15" xfId="0" applyNumberFormat="1" applyFont="1" applyFill="1" applyBorder="1" applyAlignment="1" applyProtection="1">
      <alignment horizontal="right"/>
      <protection/>
    </xf>
    <xf numFmtId="49" fontId="19" fillId="0" borderId="15" xfId="0" applyNumberFormat="1" applyFont="1" applyFill="1" applyBorder="1" applyAlignment="1" applyProtection="1">
      <alignment horizontal="left"/>
      <protection/>
    </xf>
    <xf numFmtId="4" fontId="19" fillId="0" borderId="15" xfId="0" applyNumberFormat="1" applyFont="1" applyFill="1" applyBorder="1" applyAlignment="1" applyProtection="1">
      <alignment horizontal="right"/>
      <protection/>
    </xf>
    <xf numFmtId="49" fontId="19" fillId="0" borderId="15" xfId="0" applyNumberFormat="1" applyFont="1" applyFill="1" applyBorder="1" applyAlignment="1" applyProtection="1">
      <alignment horizontal="left" wrapText="1"/>
      <protection/>
    </xf>
    <xf numFmtId="49" fontId="18" fillId="0" borderId="16" xfId="0" applyNumberFormat="1" applyFont="1" applyFill="1" applyBorder="1" applyAlignment="1" applyProtection="1">
      <alignment horizontal="right"/>
      <protection/>
    </xf>
    <xf numFmtId="49" fontId="19" fillId="0" borderId="17" xfId="0" applyNumberFormat="1" applyFont="1" applyFill="1" applyBorder="1" applyAlignment="1" applyProtection="1">
      <alignment horizontal="left" wrapText="1"/>
      <protection/>
    </xf>
    <xf numFmtId="49" fontId="19" fillId="0" borderId="17" xfId="0" applyNumberFormat="1" applyFont="1" applyFill="1" applyBorder="1" applyAlignment="1" applyProtection="1">
      <alignment horizontal="left"/>
      <protection/>
    </xf>
    <xf numFmtId="4" fontId="19" fillId="0" borderId="17" xfId="0" applyNumberFormat="1" applyFont="1" applyFill="1" applyBorder="1" applyAlignment="1" applyProtection="1">
      <alignment horizontal="right"/>
      <protection/>
    </xf>
    <xf numFmtId="49" fontId="18" fillId="0" borderId="18" xfId="0" applyNumberFormat="1" applyFont="1" applyFill="1" applyBorder="1" applyAlignment="1" applyProtection="1">
      <alignment horizontal="right"/>
      <protection/>
    </xf>
    <xf numFmtId="49" fontId="19" fillId="0" borderId="19" xfId="0" applyNumberFormat="1" applyFont="1" applyFill="1" applyBorder="1" applyAlignment="1" applyProtection="1">
      <alignment horizontal="left" wrapText="1"/>
      <protection/>
    </xf>
    <xf numFmtId="49" fontId="19" fillId="0" borderId="19" xfId="0" applyNumberFormat="1" applyFont="1" applyFill="1" applyBorder="1" applyAlignment="1" applyProtection="1">
      <alignment horizontal="left"/>
      <protection/>
    </xf>
    <xf numFmtId="4" fontId="19" fillId="0" borderId="19" xfId="0" applyNumberFormat="1" applyFont="1" applyFill="1" applyBorder="1" applyAlignment="1" applyProtection="1">
      <alignment horizontal="right"/>
      <protection/>
    </xf>
    <xf numFmtId="49" fontId="18" fillId="3" borderId="14" xfId="0" applyNumberFormat="1" applyFont="1" applyFill="1" applyBorder="1" applyAlignment="1" applyProtection="1">
      <alignment horizontal="left" wrapText="1"/>
      <protection/>
    </xf>
    <xf numFmtId="49" fontId="18" fillId="3" borderId="14" xfId="0" applyNumberFormat="1" applyFont="1" applyFill="1" applyBorder="1" applyAlignment="1" applyProtection="1">
      <alignment horizontal="left"/>
      <protection/>
    </xf>
    <xf numFmtId="4" fontId="18" fillId="3" borderId="14" xfId="0" applyNumberFormat="1" applyFont="1" applyFill="1" applyBorder="1" applyAlignment="1" applyProtection="1">
      <alignment horizontal="right"/>
      <protection/>
    </xf>
    <xf numFmtId="4" fontId="18" fillId="0" borderId="14" xfId="0" applyNumberFormat="1" applyFont="1" applyFill="1" applyBorder="1" applyAlignment="1" applyProtection="1">
      <alignment horizontal="right"/>
      <protection/>
    </xf>
    <xf numFmtId="49" fontId="18" fillId="0" borderId="20" xfId="0" applyNumberFormat="1" applyFont="1" applyFill="1" applyBorder="1" applyAlignment="1" applyProtection="1">
      <alignment horizontal="right"/>
      <protection/>
    </xf>
    <xf numFmtId="49" fontId="19" fillId="0" borderId="21" xfId="0" applyNumberFormat="1" applyFont="1" applyFill="1" applyBorder="1" applyAlignment="1" applyProtection="1">
      <alignment horizontal="left" wrapText="1"/>
      <protection/>
    </xf>
    <xf numFmtId="49" fontId="19" fillId="0" borderId="21" xfId="0" applyNumberFormat="1" applyFont="1" applyFill="1" applyBorder="1" applyAlignment="1" applyProtection="1">
      <alignment horizontal="left"/>
      <protection/>
    </xf>
    <xf numFmtId="4" fontId="19" fillId="0" borderId="21" xfId="0" applyNumberFormat="1" applyFont="1" applyFill="1" applyBorder="1" applyAlignment="1" applyProtection="1">
      <alignment horizontal="right"/>
      <protection/>
    </xf>
    <xf numFmtId="49" fontId="22" fillId="0" borderId="19" xfId="0" applyNumberFormat="1" applyFont="1" applyFill="1" applyBorder="1" applyAlignment="1" applyProtection="1">
      <alignment horizontal="left" wrapText="1"/>
      <protection/>
    </xf>
    <xf numFmtId="49" fontId="22" fillId="0" borderId="19" xfId="0" applyNumberFormat="1" applyFont="1" applyFill="1" applyBorder="1" applyAlignment="1" applyProtection="1">
      <alignment horizontal="left"/>
      <protection/>
    </xf>
    <xf numFmtId="4" fontId="22" fillId="0" borderId="19" xfId="0" applyNumberFormat="1" applyFont="1" applyFill="1" applyBorder="1" applyAlignment="1" applyProtection="1">
      <alignment horizontal="right"/>
      <protection/>
    </xf>
    <xf numFmtId="49" fontId="19" fillId="0" borderId="17" xfId="0" applyNumberFormat="1" applyFont="1" applyFill="1" applyBorder="1" applyAlignment="1" applyProtection="1">
      <alignment horizontal="left" wrapText="1"/>
      <protection/>
    </xf>
    <xf numFmtId="49" fontId="18" fillId="0" borderId="14" xfId="0" applyNumberFormat="1" applyFont="1" applyFill="1" applyBorder="1" applyAlignment="1" applyProtection="1">
      <alignment horizontal="left" wrapText="1"/>
      <protection/>
    </xf>
    <xf numFmtId="49" fontId="18" fillId="0" borderId="14" xfId="0" applyNumberFormat="1" applyFont="1" applyFill="1" applyBorder="1" applyAlignment="1" applyProtection="1">
      <alignment horizontal="left"/>
      <protection/>
    </xf>
    <xf numFmtId="49" fontId="21" fillId="0" borderId="19" xfId="0" applyNumberFormat="1" applyFont="1" applyFill="1" applyBorder="1" applyAlignment="1" applyProtection="1">
      <alignment horizontal="left" wrapText="1"/>
      <protection/>
    </xf>
    <xf numFmtId="49" fontId="21" fillId="0" borderId="19" xfId="0" applyNumberFormat="1" applyFont="1" applyFill="1" applyBorder="1" applyAlignment="1" applyProtection="1">
      <alignment horizontal="left"/>
      <protection/>
    </xf>
    <xf numFmtId="4" fontId="21" fillId="0" borderId="19" xfId="0" applyNumberFormat="1" applyFont="1" applyFill="1" applyBorder="1" applyAlignment="1" applyProtection="1">
      <alignment horizontal="right"/>
      <protection/>
    </xf>
    <xf numFmtId="0" fontId="11" fillId="0" borderId="8" xfId="0" applyFont="1" applyBorder="1" applyAlignment="1" applyProtection="1">
      <alignment horizontal="right"/>
      <protection/>
    </xf>
    <xf numFmtId="4" fontId="18" fillId="4" borderId="14" xfId="0" applyNumberFormat="1" applyFont="1" applyFill="1" applyBorder="1" applyAlignment="1" applyProtection="1">
      <alignment horizontal="right"/>
      <protection locked="0"/>
    </xf>
    <xf numFmtId="165" fontId="14" fillId="0" borderId="12" xfId="0" applyNumberFormat="1" applyFont="1" applyBorder="1" applyAlignment="1" applyProtection="1">
      <alignment horizontal="right" vertical="center"/>
      <protection/>
    </xf>
    <xf numFmtId="49" fontId="24" fillId="3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top" wrapText="1"/>
      <protection/>
    </xf>
    <xf numFmtId="49" fontId="19" fillId="0" borderId="22" xfId="0" applyNumberFormat="1" applyFont="1" applyFill="1" applyBorder="1" applyAlignment="1" applyProtection="1">
      <alignment horizontal="left" wrapText="1"/>
      <protection/>
    </xf>
    <xf numFmtId="49" fontId="19" fillId="0" borderId="22" xfId="0" applyNumberFormat="1" applyFont="1" applyFill="1" applyBorder="1" applyAlignment="1" applyProtection="1">
      <alignment horizontal="left"/>
      <protection/>
    </xf>
    <xf numFmtId="4" fontId="19" fillId="0" borderId="22" xfId="0" applyNumberFormat="1" applyFont="1" applyFill="1" applyBorder="1" applyAlignment="1" applyProtection="1">
      <alignment horizontal="right"/>
      <protection/>
    </xf>
    <xf numFmtId="49" fontId="26" fillId="3" borderId="0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top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8" fillId="4" borderId="12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4" fontId="8" fillId="0" borderId="12" xfId="0" applyNumberFormat="1" applyFont="1" applyBorder="1" applyAlignment="1" applyProtection="1">
      <alignment horizontal="left" vertical="center"/>
      <protection/>
    </xf>
    <xf numFmtId="164" fontId="1" fillId="0" borderId="12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165" fontId="14" fillId="0" borderId="12" xfId="0" applyNumberFormat="1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left" vertical="top"/>
      <protection/>
    </xf>
    <xf numFmtId="0" fontId="25" fillId="0" borderId="9" xfId="0" applyFont="1" applyBorder="1" applyAlignment="1" applyProtection="1">
      <alignment horizontal="left" vertical="center"/>
      <protection/>
    </xf>
    <xf numFmtId="0" fontId="25" fillId="0" borderId="10" xfId="0" applyFont="1" applyBorder="1" applyAlignment="1" applyProtection="1">
      <alignment horizontal="left" vertical="center"/>
      <protection/>
    </xf>
    <xf numFmtId="0" fontId="25" fillId="0" borderId="11" xfId="0" applyFont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 applyProtection="1">
      <alignment horizontal="left" vertical="top"/>
      <protection/>
    </xf>
    <xf numFmtId="165" fontId="8" fillId="0" borderId="6" xfId="0" applyNumberFormat="1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workbookViewId="0" topLeftCell="A1">
      <pane ySplit="3" topLeftCell="A4" activePane="bottomLeft" state="frozen"/>
      <selection pane="bottomLeft" activeCell="A1" sqref="A1"/>
    </sheetView>
  </sheetViews>
  <sheetFormatPr defaultColWidth="14.5" defaultRowHeight="12" customHeight="1"/>
  <cols>
    <col min="1" max="1" width="3" style="53" customWidth="1"/>
    <col min="2" max="2" width="2.5" style="53" customWidth="1"/>
    <col min="3" max="3" width="3.83203125" style="53" customWidth="1"/>
    <col min="4" max="4" width="11" style="53" customWidth="1"/>
    <col min="5" max="5" width="15.83203125" style="53" customWidth="1"/>
    <col min="6" max="6" width="3.16015625" style="53" customWidth="1"/>
    <col min="7" max="7" width="3" style="53" customWidth="1"/>
    <col min="8" max="8" width="12.33203125" style="53" customWidth="1"/>
    <col min="9" max="9" width="16.16015625" style="53" customWidth="1"/>
    <col min="10" max="11" width="3" style="53" customWidth="1"/>
    <col min="12" max="12" width="5.66015625" style="53" customWidth="1"/>
    <col min="13" max="13" width="6.5" style="53" customWidth="1"/>
    <col min="14" max="14" width="12" style="53" customWidth="1"/>
    <col min="15" max="15" width="7.5" style="53" customWidth="1"/>
    <col min="16" max="16" width="17.83203125" style="53" customWidth="1"/>
    <col min="17" max="253" width="10.5" style="55" customWidth="1"/>
    <col min="254" max="16384" width="14.5" style="56" customWidth="1"/>
  </cols>
  <sheetData>
    <row r="1" spans="1:16" s="53" customFormat="1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9" t="s">
        <v>88</v>
      </c>
    </row>
    <row r="2" spans="1:16" s="53" customFormat="1" ht="21" customHeight="1">
      <c r="A2" s="3"/>
      <c r="B2" s="4"/>
      <c r="C2" s="4"/>
      <c r="D2" s="4"/>
      <c r="E2" s="4"/>
      <c r="F2" s="5" t="s">
        <v>85</v>
      </c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s="53" customFormat="1" ht="14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s="53" customFormat="1" ht="9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1:16" s="53" customFormat="1" ht="24.75" customHeight="1">
      <c r="A5" s="13"/>
      <c r="B5" s="14" t="s">
        <v>0</v>
      </c>
      <c r="C5" s="14"/>
      <c r="D5" s="14"/>
      <c r="E5" s="108" t="s">
        <v>145</v>
      </c>
      <c r="F5" s="108"/>
      <c r="G5" s="108"/>
      <c r="H5" s="108"/>
      <c r="I5" s="108"/>
      <c r="J5" s="108"/>
      <c r="K5" s="14"/>
      <c r="L5" s="14"/>
      <c r="M5" s="109" t="s">
        <v>1</v>
      </c>
      <c r="N5" s="109"/>
      <c r="O5" s="15"/>
      <c r="P5" s="12"/>
    </row>
    <row r="6" spans="1:16" s="53" customFormat="1" ht="24.75" customHeight="1">
      <c r="A6" s="13"/>
      <c r="B6" s="14"/>
      <c r="C6" s="14"/>
      <c r="D6" s="14"/>
      <c r="E6" s="110"/>
      <c r="F6" s="110"/>
      <c r="G6" s="110"/>
      <c r="H6" s="110"/>
      <c r="I6" s="110"/>
      <c r="J6" s="110"/>
      <c r="K6" s="14"/>
      <c r="L6" s="14"/>
      <c r="M6" s="109" t="s">
        <v>2</v>
      </c>
      <c r="N6" s="109"/>
      <c r="O6" s="16"/>
      <c r="P6" s="17"/>
    </row>
    <row r="7" spans="1:16" s="53" customFormat="1" ht="24.75" customHeight="1">
      <c r="A7" s="13"/>
      <c r="B7" s="18"/>
      <c r="C7" s="14"/>
      <c r="D7" s="14"/>
      <c r="E7" s="110"/>
      <c r="F7" s="110"/>
      <c r="G7" s="110"/>
      <c r="H7" s="110"/>
      <c r="I7" s="110"/>
      <c r="J7" s="110"/>
      <c r="K7" s="14"/>
      <c r="L7" s="14"/>
      <c r="M7" s="109" t="s">
        <v>3</v>
      </c>
      <c r="N7" s="109"/>
      <c r="O7" s="19" t="s">
        <v>4</v>
      </c>
      <c r="P7" s="20"/>
    </row>
    <row r="8" spans="1:16" s="53" customFormat="1" ht="24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09" t="s">
        <v>5</v>
      </c>
      <c r="N8" s="109"/>
      <c r="O8" s="14" t="s">
        <v>6</v>
      </c>
      <c r="P8" s="17"/>
    </row>
    <row r="9" spans="1:16" s="53" customFormat="1" ht="24.75" customHeight="1">
      <c r="A9" s="13"/>
      <c r="B9" s="14" t="s">
        <v>7</v>
      </c>
      <c r="C9" s="14"/>
      <c r="D9" s="14"/>
      <c r="E9" s="111" t="s">
        <v>146</v>
      </c>
      <c r="F9" s="111"/>
      <c r="G9" s="111"/>
      <c r="H9" s="111"/>
      <c r="I9" s="111"/>
      <c r="J9" s="111"/>
      <c r="K9" s="14"/>
      <c r="L9" s="14"/>
      <c r="M9" s="111"/>
      <c r="N9" s="111"/>
      <c r="O9" s="111"/>
      <c r="P9" s="111"/>
    </row>
    <row r="10" spans="1:16" s="53" customFormat="1" ht="24.75" customHeight="1">
      <c r="A10" s="13"/>
      <c r="B10" s="14"/>
      <c r="C10" s="14"/>
      <c r="D10" s="14"/>
      <c r="E10" s="111"/>
      <c r="F10" s="111"/>
      <c r="G10" s="111"/>
      <c r="H10" s="111"/>
      <c r="I10" s="111"/>
      <c r="J10" s="111"/>
      <c r="K10" s="14"/>
      <c r="L10" s="14"/>
      <c r="M10" s="111"/>
      <c r="N10" s="111"/>
      <c r="O10" s="111"/>
      <c r="P10" s="111"/>
    </row>
    <row r="11" spans="1:16" s="53" customFormat="1" ht="24.75" customHeight="1">
      <c r="A11" s="13"/>
      <c r="B11" s="14" t="s">
        <v>8</v>
      </c>
      <c r="C11" s="14"/>
      <c r="D11" s="14"/>
      <c r="E11" s="113"/>
      <c r="F11" s="113"/>
      <c r="G11" s="113"/>
      <c r="H11" s="113"/>
      <c r="I11" s="113"/>
      <c r="J11" s="113"/>
      <c r="K11" s="14"/>
      <c r="L11" s="14"/>
      <c r="M11" s="114"/>
      <c r="N11" s="114"/>
      <c r="O11" s="114"/>
      <c r="P11" s="114"/>
    </row>
    <row r="12" spans="1:16" s="53" customFormat="1" ht="24.75" customHeight="1">
      <c r="A12" s="13"/>
      <c r="B12" s="14"/>
      <c r="C12" s="14"/>
      <c r="D12" s="14"/>
      <c r="E12" s="111"/>
      <c r="F12" s="111"/>
      <c r="G12" s="111"/>
      <c r="H12" s="111"/>
      <c r="I12" s="111"/>
      <c r="J12" s="111"/>
      <c r="K12" s="14"/>
      <c r="L12" s="14"/>
      <c r="M12" s="111"/>
      <c r="N12" s="111"/>
      <c r="O12" s="111"/>
      <c r="P12" s="111"/>
    </row>
    <row r="13" spans="1:16" s="53" customFormat="1" ht="12.75" customHeight="1">
      <c r="A13" s="21"/>
      <c r="B13" s="22"/>
      <c r="C13" s="22"/>
      <c r="D13" s="22"/>
      <c r="E13" s="23"/>
      <c r="F13" s="22"/>
      <c r="G13" s="22"/>
      <c r="H13" s="22"/>
      <c r="I13" s="22"/>
      <c r="J13" s="22"/>
      <c r="K13" s="22"/>
      <c r="L13" s="22"/>
      <c r="M13" s="23"/>
      <c r="N13" s="23"/>
      <c r="O13" s="23"/>
      <c r="P13" s="24"/>
    </row>
    <row r="14" spans="1:16" s="53" customFormat="1" ht="18.75" customHeight="1">
      <c r="A14" s="13"/>
      <c r="B14" s="14"/>
      <c r="C14" s="14"/>
      <c r="D14" s="14"/>
      <c r="E14" s="25" t="s">
        <v>9</v>
      </c>
      <c r="F14" s="14"/>
      <c r="G14" s="14"/>
      <c r="H14" s="14"/>
      <c r="I14" s="14"/>
      <c r="J14" s="14"/>
      <c r="K14" s="14"/>
      <c r="L14" s="14"/>
      <c r="M14" s="115" t="s">
        <v>10</v>
      </c>
      <c r="N14" s="115"/>
      <c r="O14" s="25"/>
      <c r="P14" s="26"/>
    </row>
    <row r="15" spans="1:16" s="53" customFormat="1" ht="18.75" customHeight="1">
      <c r="A15" s="13"/>
      <c r="B15" s="14"/>
      <c r="C15" s="14"/>
      <c r="D15" s="14"/>
      <c r="E15" s="59"/>
      <c r="F15" s="25"/>
      <c r="G15" s="14"/>
      <c r="H15" s="25"/>
      <c r="I15" s="27"/>
      <c r="J15" s="14"/>
      <c r="K15" s="14"/>
      <c r="L15" s="14"/>
      <c r="M15" s="116"/>
      <c r="N15" s="114"/>
      <c r="O15" s="25"/>
      <c r="P15" s="28"/>
    </row>
    <row r="16" spans="1:16" s="53" customFormat="1" ht="9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20"/>
    </row>
    <row r="17" spans="1:16" s="53" customFormat="1" ht="20.25" customHeight="1">
      <c r="A17" s="31"/>
      <c r="B17" s="32"/>
      <c r="C17" s="32"/>
      <c r="D17" s="32"/>
      <c r="E17" s="33" t="s">
        <v>11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4"/>
    </row>
    <row r="18" spans="1:16" s="53" customFormat="1" ht="21.75" customHeight="1">
      <c r="A18" s="112" t="s">
        <v>12</v>
      </c>
      <c r="B18" s="112"/>
      <c r="C18" s="112"/>
      <c r="D18" s="112"/>
      <c r="E18" s="35" t="s">
        <v>13</v>
      </c>
      <c r="F18" s="112" t="s">
        <v>14</v>
      </c>
      <c r="G18" s="112"/>
      <c r="H18" s="112"/>
      <c r="I18" s="35" t="s">
        <v>15</v>
      </c>
      <c r="J18" s="112" t="s">
        <v>16</v>
      </c>
      <c r="K18" s="112"/>
      <c r="L18" s="112"/>
      <c r="M18" s="112"/>
      <c r="N18" s="112"/>
      <c r="O18" s="112" t="s">
        <v>17</v>
      </c>
      <c r="P18" s="112"/>
    </row>
    <row r="19" spans="1:16" s="53" customFormat="1" ht="19.5" customHeight="1">
      <c r="A19" s="117"/>
      <c r="B19" s="117"/>
      <c r="C19" s="117"/>
      <c r="D19" s="117"/>
      <c r="E19" s="60"/>
      <c r="F19" s="117"/>
      <c r="G19" s="117"/>
      <c r="H19" s="117"/>
      <c r="I19" s="60"/>
      <c r="J19" s="117"/>
      <c r="K19" s="117"/>
      <c r="L19" s="117"/>
      <c r="M19" s="117"/>
      <c r="N19" s="117"/>
      <c r="O19" s="117"/>
      <c r="P19" s="117"/>
    </row>
    <row r="20" spans="1:16" s="53" customFormat="1" ht="20.25" customHeight="1">
      <c r="A20" s="31"/>
      <c r="B20" s="32"/>
      <c r="C20" s="32"/>
      <c r="D20" s="32"/>
      <c r="E20" s="33" t="s">
        <v>18</v>
      </c>
      <c r="F20" s="32"/>
      <c r="G20" s="32"/>
      <c r="H20" s="32"/>
      <c r="I20" s="36"/>
      <c r="J20" s="32"/>
      <c r="K20" s="32"/>
      <c r="L20" s="32"/>
      <c r="M20" s="32"/>
      <c r="N20" s="32"/>
      <c r="O20" s="32"/>
      <c r="P20" s="34"/>
    </row>
    <row r="21" spans="1:16" s="53" customFormat="1" ht="19.5" customHeight="1">
      <c r="A21" s="118" t="s">
        <v>19</v>
      </c>
      <c r="B21" s="118"/>
      <c r="C21" s="119" t="s">
        <v>20</v>
      </c>
      <c r="D21" s="119"/>
      <c r="E21" s="119"/>
      <c r="F21" s="118" t="s">
        <v>21</v>
      </c>
      <c r="G21" s="118"/>
      <c r="H21" s="119" t="s">
        <v>22</v>
      </c>
      <c r="I21" s="119"/>
      <c r="J21" s="118" t="s">
        <v>23</v>
      </c>
      <c r="K21" s="118"/>
      <c r="L21" s="119" t="s">
        <v>24</v>
      </c>
      <c r="M21" s="119"/>
      <c r="N21" s="119"/>
      <c r="O21" s="119"/>
      <c r="P21" s="119"/>
    </row>
    <row r="22" spans="1:16" s="53" customFormat="1" ht="19.5" customHeight="1">
      <c r="A22" s="37" t="s">
        <v>25</v>
      </c>
      <c r="B22" s="120" t="s">
        <v>26</v>
      </c>
      <c r="C22" s="120"/>
      <c r="D22" s="35" t="s">
        <v>27</v>
      </c>
      <c r="E22" s="121"/>
      <c r="F22" s="37" t="s">
        <v>28</v>
      </c>
      <c r="G22" s="112"/>
      <c r="H22" s="112"/>
      <c r="I22" s="39"/>
      <c r="J22" s="37" t="s">
        <v>29</v>
      </c>
      <c r="K22" s="111" t="s">
        <v>30</v>
      </c>
      <c r="L22" s="111"/>
      <c r="M22" s="111"/>
      <c r="N22" s="111"/>
      <c r="O22" s="111"/>
      <c r="P22" s="57">
        <v>0</v>
      </c>
    </row>
    <row r="23" spans="1:16" s="53" customFormat="1" ht="19.5" customHeight="1">
      <c r="A23" s="37" t="s">
        <v>31</v>
      </c>
      <c r="B23" s="120"/>
      <c r="C23" s="120"/>
      <c r="D23" s="35" t="s">
        <v>32</v>
      </c>
      <c r="E23" s="121"/>
      <c r="F23" s="37" t="s">
        <v>33</v>
      </c>
      <c r="G23" s="112"/>
      <c r="H23" s="112"/>
      <c r="I23" s="39"/>
      <c r="J23" s="37" t="s">
        <v>34</v>
      </c>
      <c r="K23" s="111" t="s">
        <v>35</v>
      </c>
      <c r="L23" s="111"/>
      <c r="M23" s="111"/>
      <c r="N23" s="111"/>
      <c r="O23" s="111"/>
      <c r="P23" s="57">
        <v>0</v>
      </c>
    </row>
    <row r="24" spans="1:16" s="53" customFormat="1" ht="19.5" customHeight="1">
      <c r="A24" s="37" t="s">
        <v>36</v>
      </c>
      <c r="B24" s="120" t="s">
        <v>37</v>
      </c>
      <c r="C24" s="120"/>
      <c r="D24" s="35" t="s">
        <v>27</v>
      </c>
      <c r="E24" s="121"/>
      <c r="F24" s="37" t="s">
        <v>38</v>
      </c>
      <c r="G24" s="112"/>
      <c r="H24" s="112"/>
      <c r="I24" s="39"/>
      <c r="J24" s="37" t="s">
        <v>39</v>
      </c>
      <c r="K24" s="111" t="s">
        <v>40</v>
      </c>
      <c r="L24" s="111"/>
      <c r="M24" s="111"/>
      <c r="N24" s="111"/>
      <c r="O24" s="111"/>
      <c r="P24" s="57">
        <v>0</v>
      </c>
    </row>
    <row r="25" spans="1:16" s="53" customFormat="1" ht="19.5" customHeight="1">
      <c r="A25" s="37" t="s">
        <v>41</v>
      </c>
      <c r="B25" s="120"/>
      <c r="C25" s="120"/>
      <c r="D25" s="35" t="s">
        <v>32</v>
      </c>
      <c r="E25" s="121"/>
      <c r="F25" s="37" t="s">
        <v>42</v>
      </c>
      <c r="G25" s="112"/>
      <c r="H25" s="112"/>
      <c r="I25" s="39"/>
      <c r="J25" s="37" t="s">
        <v>43</v>
      </c>
      <c r="K25" s="111" t="s">
        <v>44</v>
      </c>
      <c r="L25" s="111"/>
      <c r="M25" s="111"/>
      <c r="N25" s="111"/>
      <c r="O25" s="111"/>
      <c r="P25" s="57">
        <v>0</v>
      </c>
    </row>
    <row r="26" spans="1:16" s="53" customFormat="1" ht="19.5" customHeight="1">
      <c r="A26" s="37" t="s">
        <v>45</v>
      </c>
      <c r="B26" s="120" t="s">
        <v>46</v>
      </c>
      <c r="C26" s="120"/>
      <c r="D26" s="35" t="s">
        <v>27</v>
      </c>
      <c r="E26" s="121">
        <f>'Výkaz výměr elektro'!H67</f>
        <v>0</v>
      </c>
      <c r="F26" s="37"/>
      <c r="G26" s="112"/>
      <c r="H26" s="112"/>
      <c r="I26" s="40"/>
      <c r="J26" s="37" t="s">
        <v>47</v>
      </c>
      <c r="K26" s="111" t="s">
        <v>48</v>
      </c>
      <c r="L26" s="111"/>
      <c r="M26" s="111"/>
      <c r="N26" s="111"/>
      <c r="O26" s="111"/>
      <c r="P26" s="57">
        <v>0</v>
      </c>
    </row>
    <row r="27" spans="1:16" s="53" customFormat="1" ht="19.5" customHeight="1">
      <c r="A27" s="37" t="s">
        <v>49</v>
      </c>
      <c r="B27" s="120"/>
      <c r="C27" s="120"/>
      <c r="D27" s="35" t="s">
        <v>32</v>
      </c>
      <c r="E27" s="121"/>
      <c r="F27" s="37"/>
      <c r="G27" s="112"/>
      <c r="H27" s="112"/>
      <c r="I27" s="40"/>
      <c r="J27" s="37" t="s">
        <v>50</v>
      </c>
      <c r="K27" s="112"/>
      <c r="L27" s="112"/>
      <c r="M27" s="112"/>
      <c r="N27" s="112"/>
      <c r="O27" s="112"/>
      <c r="P27" s="101"/>
    </row>
    <row r="28" spans="1:16" s="53" customFormat="1" ht="19.5" customHeight="1">
      <c r="A28" s="37" t="s">
        <v>51</v>
      </c>
      <c r="B28" s="120" t="s">
        <v>52</v>
      </c>
      <c r="C28" s="120"/>
      <c r="D28" s="120"/>
      <c r="E28" s="38">
        <f>SUM(E22:E27)</f>
        <v>0</v>
      </c>
      <c r="F28" s="37" t="s">
        <v>53</v>
      </c>
      <c r="G28" s="120" t="s">
        <v>54</v>
      </c>
      <c r="H28" s="120"/>
      <c r="I28" s="40"/>
      <c r="J28" s="37" t="s">
        <v>55</v>
      </c>
      <c r="K28" s="120" t="s">
        <v>89</v>
      </c>
      <c r="L28" s="120"/>
      <c r="M28" s="120"/>
      <c r="N28" s="120"/>
      <c r="O28" s="120"/>
      <c r="P28" s="38">
        <f>SUM(P22:P26)</f>
        <v>0</v>
      </c>
    </row>
    <row r="29" spans="1:16" s="53" customFormat="1" ht="19.5" customHeight="1">
      <c r="A29" s="37" t="s">
        <v>56</v>
      </c>
      <c r="B29" s="112" t="s">
        <v>57</v>
      </c>
      <c r="C29" s="112"/>
      <c r="D29" s="112"/>
      <c r="E29" s="38">
        <v>0</v>
      </c>
      <c r="F29" s="37" t="s">
        <v>58</v>
      </c>
      <c r="G29" s="112" t="s">
        <v>59</v>
      </c>
      <c r="H29" s="112"/>
      <c r="I29" s="57">
        <v>0</v>
      </c>
      <c r="J29" s="37" t="s">
        <v>60</v>
      </c>
      <c r="K29" s="112"/>
      <c r="L29" s="112"/>
      <c r="M29" s="112"/>
      <c r="N29" s="112"/>
      <c r="O29" s="112"/>
      <c r="P29" s="38"/>
    </row>
    <row r="30" spans="1:16" s="53" customFormat="1" ht="19.5" customHeight="1">
      <c r="A30" s="122"/>
      <c r="B30" s="122"/>
      <c r="C30" s="119"/>
      <c r="D30" s="119"/>
      <c r="E30" s="119"/>
      <c r="F30" s="119"/>
      <c r="G30" s="119"/>
      <c r="H30" s="119"/>
      <c r="I30" s="119"/>
      <c r="J30" s="118" t="s">
        <v>61</v>
      </c>
      <c r="K30" s="118"/>
      <c r="L30" s="123" t="s">
        <v>147</v>
      </c>
      <c r="M30" s="124"/>
      <c r="N30" s="124"/>
      <c r="O30" s="125"/>
      <c r="P30" s="41">
        <f>E28+I29+P28</f>
        <v>0</v>
      </c>
    </row>
    <row r="31" spans="1:16" s="53" customFormat="1" ht="14.25" customHeight="1">
      <c r="A31" s="126" t="s">
        <v>149</v>
      </c>
      <c r="B31" s="127"/>
      <c r="C31" s="127"/>
      <c r="D31" s="127"/>
      <c r="E31" s="127"/>
      <c r="F31" s="127"/>
      <c r="G31" s="127"/>
      <c r="H31" s="127"/>
      <c r="I31" s="127"/>
      <c r="J31" s="42"/>
      <c r="K31" s="43" t="s">
        <v>62</v>
      </c>
      <c r="L31" s="44"/>
      <c r="M31" s="45" t="s">
        <v>63</v>
      </c>
      <c r="N31" s="44"/>
      <c r="O31" s="45" t="s">
        <v>64</v>
      </c>
      <c r="P31" s="46" t="s">
        <v>65</v>
      </c>
    </row>
    <row r="32" spans="1:16" s="53" customFormat="1" ht="12.75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61"/>
      <c r="K32" s="19" t="s">
        <v>66</v>
      </c>
      <c r="L32" s="62"/>
      <c r="M32" s="63">
        <v>21</v>
      </c>
      <c r="N32" s="128">
        <f>P30</f>
        <v>0</v>
      </c>
      <c r="O32" s="128"/>
      <c r="P32" s="58">
        <f>N32*0.21</f>
        <v>0</v>
      </c>
    </row>
    <row r="33" spans="1:16" s="53" customFormat="1" ht="19.5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18"/>
      <c r="K33" s="118"/>
      <c r="L33" s="123" t="s">
        <v>148</v>
      </c>
      <c r="M33" s="124"/>
      <c r="N33" s="124"/>
      <c r="O33" s="125"/>
      <c r="P33" s="41">
        <f>P30+P32</f>
        <v>0</v>
      </c>
    </row>
    <row r="34" spans="1:16" s="53" customFormat="1" ht="19.5" customHeight="1">
      <c r="A34" s="127"/>
      <c r="B34" s="127"/>
      <c r="C34" s="127"/>
      <c r="D34" s="127"/>
      <c r="E34" s="127"/>
      <c r="F34" s="127"/>
      <c r="G34" s="127"/>
      <c r="H34" s="127"/>
      <c r="I34" s="127"/>
      <c r="J34" s="118"/>
      <c r="K34" s="118"/>
      <c r="L34" s="119"/>
      <c r="M34" s="119"/>
      <c r="N34" s="119"/>
      <c r="O34" s="119"/>
      <c r="P34" s="119"/>
    </row>
    <row r="35" spans="1:16" s="53" customFormat="1" ht="14.25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2"/>
      <c r="K35" s="129"/>
      <c r="L35" s="129"/>
      <c r="M35" s="129"/>
      <c r="N35" s="129"/>
      <c r="O35" s="129"/>
      <c r="P35" s="39"/>
    </row>
    <row r="36" spans="1:16" s="53" customFormat="1" ht="14.25" customHeight="1">
      <c r="A36" s="127"/>
      <c r="B36" s="127"/>
      <c r="C36" s="127"/>
      <c r="D36" s="127"/>
      <c r="E36" s="127"/>
      <c r="F36" s="127"/>
      <c r="G36" s="127"/>
      <c r="H36" s="127"/>
      <c r="I36" s="127"/>
      <c r="J36" s="122"/>
      <c r="K36" s="129"/>
      <c r="L36" s="129"/>
      <c r="M36" s="129"/>
      <c r="N36" s="129"/>
      <c r="O36" s="129"/>
      <c r="P36" s="39"/>
    </row>
    <row r="37" spans="1:16" s="53" customFormat="1" ht="14.25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2"/>
      <c r="K37" s="129"/>
      <c r="L37" s="129"/>
      <c r="M37" s="129"/>
      <c r="N37" s="129"/>
      <c r="O37" s="129"/>
      <c r="P37" s="39"/>
    </row>
  </sheetData>
  <sheetProtection password="D013" sheet="1" objects="1" scenarios="1"/>
  <mergeCells count="73">
    <mergeCell ref="A30:B30"/>
    <mergeCell ref="C30:I30"/>
    <mergeCell ref="J30:K30"/>
    <mergeCell ref="L30:O30"/>
    <mergeCell ref="A31:I37"/>
    <mergeCell ref="N32:O32"/>
    <mergeCell ref="J34:K34"/>
    <mergeCell ref="L34:P34"/>
    <mergeCell ref="J35:J37"/>
    <mergeCell ref="K35:O35"/>
    <mergeCell ref="K36:O36"/>
    <mergeCell ref="K37:O37"/>
    <mergeCell ref="J33:K33"/>
    <mergeCell ref="L33:O33"/>
    <mergeCell ref="G28:H28"/>
    <mergeCell ref="K28:O28"/>
    <mergeCell ref="B29:D29"/>
    <mergeCell ref="G29:H29"/>
    <mergeCell ref="K29:O29"/>
    <mergeCell ref="B28:D28"/>
    <mergeCell ref="B26:C27"/>
    <mergeCell ref="E26:E27"/>
    <mergeCell ref="G26:H26"/>
    <mergeCell ref="K26:O26"/>
    <mergeCell ref="G27:H27"/>
    <mergeCell ref="K27:O27"/>
    <mergeCell ref="K24:O24"/>
    <mergeCell ref="G23:H23"/>
    <mergeCell ref="K23:O23"/>
    <mergeCell ref="G25:H25"/>
    <mergeCell ref="K25:O25"/>
    <mergeCell ref="C21:E21"/>
    <mergeCell ref="B24:C25"/>
    <mergeCell ref="E24:E25"/>
    <mergeCell ref="G24:H24"/>
    <mergeCell ref="B22:C23"/>
    <mergeCell ref="E22:E23"/>
    <mergeCell ref="G22:H22"/>
    <mergeCell ref="A21:B21"/>
    <mergeCell ref="O19:P19"/>
    <mergeCell ref="K22:O22"/>
    <mergeCell ref="F21:G21"/>
    <mergeCell ref="H21:I21"/>
    <mergeCell ref="J21:K21"/>
    <mergeCell ref="L21:P21"/>
    <mergeCell ref="A18:D18"/>
    <mergeCell ref="F18:H18"/>
    <mergeCell ref="J18:N18"/>
    <mergeCell ref="A19:D19"/>
    <mergeCell ref="F19:H19"/>
    <mergeCell ref="J19:N19"/>
    <mergeCell ref="O18:P18"/>
    <mergeCell ref="E11:J11"/>
    <mergeCell ref="M11:N11"/>
    <mergeCell ref="O11:P11"/>
    <mergeCell ref="E12:J12"/>
    <mergeCell ref="M12:N12"/>
    <mergeCell ref="O12:P12"/>
    <mergeCell ref="M14:N14"/>
    <mergeCell ref="M15:N15"/>
    <mergeCell ref="M8:N8"/>
    <mergeCell ref="E9:J9"/>
    <mergeCell ref="M9:N9"/>
    <mergeCell ref="O9:P9"/>
    <mergeCell ref="E10:J10"/>
    <mergeCell ref="M10:N10"/>
    <mergeCell ref="O10:P10"/>
    <mergeCell ref="E5:J5"/>
    <mergeCell ref="M5:N5"/>
    <mergeCell ref="E6:J6"/>
    <mergeCell ref="M6:N6"/>
    <mergeCell ref="E7:J7"/>
    <mergeCell ref="M7:N7"/>
  </mergeCells>
  <printOptions horizontalCentered="1"/>
  <pageMargins left="0.39375" right="0.39375" top="0.7875" bottom="0.7875" header="0.5118055555555555" footer="0"/>
  <pageSetup fitToHeight="1" fitToWidth="1" horizontalDpi="300" verticalDpi="300" orientation="portrait" paperSize="9" scale="98" r:id="rId1"/>
  <headerFooter alignWithMargins="0">
    <oddFooter>&amp;C   Strana &amp;P  z &amp;N</oddFooter>
  </headerFooter>
  <ignoredErrors>
    <ignoredError sqref="F22:F29 A22:A29 J22:J29" numberStoredAsText="1"/>
    <ignoredError sqref="N32 P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BreakPreview" zoomScaleSheetLayoutView="100" workbookViewId="0" topLeftCell="A1">
      <pane ySplit="10" topLeftCell="A11" activePane="bottomLeft" state="frozen"/>
      <selection pane="bottomLeft" activeCell="A1" sqref="A1"/>
    </sheetView>
  </sheetViews>
  <sheetFormatPr defaultColWidth="9.33203125" defaultRowHeight="10.5"/>
  <cols>
    <col min="1" max="1" width="6" style="56" customWidth="1"/>
    <col min="2" max="2" width="48" style="56" bestFit="1" customWidth="1"/>
    <col min="3" max="3" width="4.16015625" style="56" bestFit="1" customWidth="1"/>
    <col min="4" max="4" width="6.83203125" style="56" bestFit="1" customWidth="1"/>
    <col min="5" max="5" width="8.33203125" style="56" bestFit="1" customWidth="1"/>
    <col min="6" max="6" width="16.5" style="56" bestFit="1" customWidth="1"/>
    <col min="7" max="7" width="8.33203125" style="56" bestFit="1" customWidth="1"/>
    <col min="8" max="8" width="15.16015625" style="56" bestFit="1" customWidth="1"/>
    <col min="9" max="16384" width="9.33203125" style="56" customWidth="1"/>
  </cols>
  <sheetData>
    <row r="1" spans="1:8" ht="19.35" customHeight="1">
      <c r="A1" s="47" t="s">
        <v>86</v>
      </c>
      <c r="B1" s="48"/>
      <c r="C1" s="48"/>
      <c r="D1" s="48"/>
      <c r="E1" s="48"/>
      <c r="F1" s="48"/>
      <c r="G1" s="48"/>
      <c r="H1" s="48"/>
    </row>
    <row r="2" spans="1:8" ht="12.75" customHeight="1">
      <c r="A2" s="49" t="s">
        <v>143</v>
      </c>
      <c r="B2" s="50"/>
      <c r="C2" s="50"/>
      <c r="D2" s="50"/>
      <c r="E2" s="50"/>
      <c r="F2" s="50"/>
      <c r="G2" s="48"/>
      <c r="H2" s="48"/>
    </row>
    <row r="3" spans="1:8" ht="12.75" customHeight="1">
      <c r="A3" s="49"/>
      <c r="B3" s="50"/>
      <c r="C3" s="50"/>
      <c r="D3" s="50"/>
      <c r="E3" s="50"/>
      <c r="F3" s="50"/>
      <c r="G3" s="48"/>
      <c r="H3" s="48"/>
    </row>
    <row r="4" spans="1:8" ht="12.75" customHeight="1">
      <c r="A4" s="49"/>
      <c r="B4" s="50"/>
      <c r="C4" s="49"/>
      <c r="D4" s="50"/>
      <c r="E4" s="50"/>
      <c r="F4" s="50"/>
      <c r="G4" s="48"/>
      <c r="H4" s="48"/>
    </row>
    <row r="5" spans="1:8" ht="12.75" customHeight="1">
      <c r="A5" s="50" t="s">
        <v>144</v>
      </c>
      <c r="B5" s="50"/>
      <c r="C5" s="50"/>
      <c r="D5" s="50"/>
      <c r="E5" s="50"/>
      <c r="F5" s="50"/>
      <c r="G5" s="48"/>
      <c r="H5" s="48"/>
    </row>
    <row r="6" spans="1:8" ht="12.75" customHeight="1">
      <c r="A6" s="50"/>
      <c r="B6" s="50"/>
      <c r="C6" s="50"/>
      <c r="D6" s="50"/>
      <c r="E6" s="50"/>
      <c r="F6" s="50"/>
      <c r="G6" s="48"/>
      <c r="H6" s="48"/>
    </row>
    <row r="7" spans="1:8" ht="6.75" customHeight="1" thickBot="1">
      <c r="A7" s="48"/>
      <c r="B7" s="48"/>
      <c r="C7" s="48"/>
      <c r="D7" s="48"/>
      <c r="E7" s="48"/>
      <c r="F7" s="48"/>
      <c r="G7" s="48"/>
      <c r="H7" s="48"/>
    </row>
    <row r="8" spans="1:8" ht="12" thickBot="1">
      <c r="A8" s="51" t="s">
        <v>68</v>
      </c>
      <c r="B8" s="51" t="s">
        <v>67</v>
      </c>
      <c r="C8" s="51" t="s">
        <v>69</v>
      </c>
      <c r="D8" s="51" t="s">
        <v>73</v>
      </c>
      <c r="E8" s="51" t="s">
        <v>74</v>
      </c>
      <c r="F8" s="51" t="s">
        <v>75</v>
      </c>
      <c r="G8" s="51" t="s">
        <v>32</v>
      </c>
      <c r="H8" s="51" t="s">
        <v>76</v>
      </c>
    </row>
    <row r="9" spans="1:8" ht="12" thickBot="1">
      <c r="A9" s="51" t="s">
        <v>25</v>
      </c>
      <c r="B9" s="51" t="s">
        <v>31</v>
      </c>
      <c r="C9" s="51" t="s">
        <v>36</v>
      </c>
      <c r="D9" s="51" t="s">
        <v>41</v>
      </c>
      <c r="E9" s="51" t="s">
        <v>45</v>
      </c>
      <c r="F9" s="51" t="s">
        <v>49</v>
      </c>
      <c r="G9" s="51" t="s">
        <v>51</v>
      </c>
      <c r="H9" s="51" t="s">
        <v>28</v>
      </c>
    </row>
    <row r="10" spans="1:8" ht="4.5" customHeight="1">
      <c r="A10" s="48"/>
      <c r="B10" s="48"/>
      <c r="C10" s="48"/>
      <c r="D10" s="48"/>
      <c r="E10" s="48"/>
      <c r="F10" s="48"/>
      <c r="G10" s="48"/>
      <c r="H10" s="48"/>
    </row>
    <row r="11" spans="1:8" ht="12.75" customHeight="1">
      <c r="A11" s="64">
        <v>1</v>
      </c>
      <c r="B11" s="65" t="s">
        <v>90</v>
      </c>
      <c r="C11" s="66" t="s">
        <v>91</v>
      </c>
      <c r="D11" s="67"/>
      <c r="E11" s="67"/>
      <c r="F11" s="67"/>
      <c r="G11" s="67"/>
      <c r="H11" s="67"/>
    </row>
    <row r="12" spans="1:8" ht="12.75" customHeight="1">
      <c r="A12" s="64">
        <v>2</v>
      </c>
      <c r="B12" s="68" t="s">
        <v>92</v>
      </c>
      <c r="C12" s="69" t="s">
        <v>91</v>
      </c>
      <c r="D12" s="70"/>
      <c r="E12" s="70"/>
      <c r="F12" s="70"/>
      <c r="G12" s="70"/>
      <c r="H12" s="70"/>
    </row>
    <row r="13" spans="1:8" ht="12.75" customHeight="1">
      <c r="A13" s="74">
        <v>3</v>
      </c>
      <c r="B13" s="75" t="s">
        <v>93</v>
      </c>
      <c r="C13" s="76" t="s">
        <v>91</v>
      </c>
      <c r="D13" s="77"/>
      <c r="E13" s="77"/>
      <c r="F13" s="77"/>
      <c r="G13" s="77"/>
      <c r="H13" s="77"/>
    </row>
    <row r="14" spans="1:8" ht="12.75" customHeight="1">
      <c r="A14" s="64">
        <v>4</v>
      </c>
      <c r="B14" s="82" t="s">
        <v>94</v>
      </c>
      <c r="C14" s="83" t="s">
        <v>72</v>
      </c>
      <c r="D14" s="84">
        <v>60</v>
      </c>
      <c r="E14" s="85">
        <v>0</v>
      </c>
      <c r="F14" s="84">
        <f>D14*E14</f>
        <v>0</v>
      </c>
      <c r="G14" s="100">
        <v>0</v>
      </c>
      <c r="H14" s="84">
        <f>D14*G14</f>
        <v>0</v>
      </c>
    </row>
    <row r="15" spans="1:8" ht="12.75" customHeight="1">
      <c r="A15" s="86">
        <v>5</v>
      </c>
      <c r="B15" s="87" t="s">
        <v>95</v>
      </c>
      <c r="C15" s="88" t="s">
        <v>91</v>
      </c>
      <c r="D15" s="89"/>
      <c r="E15" s="89"/>
      <c r="F15" s="89"/>
      <c r="G15" s="89"/>
      <c r="H15" s="89"/>
    </row>
    <row r="16" spans="1:8" ht="12.75" customHeight="1">
      <c r="A16" s="64">
        <v>6</v>
      </c>
      <c r="B16" s="82" t="s">
        <v>96</v>
      </c>
      <c r="C16" s="83" t="s">
        <v>72</v>
      </c>
      <c r="D16" s="84">
        <v>3</v>
      </c>
      <c r="E16" s="85">
        <v>0</v>
      </c>
      <c r="F16" s="84">
        <f>D16*E16</f>
        <v>0</v>
      </c>
      <c r="G16" s="100">
        <v>0</v>
      </c>
      <c r="H16" s="84">
        <f>D16*G16</f>
        <v>0</v>
      </c>
    </row>
    <row r="17" spans="1:8" ht="12.75" customHeight="1">
      <c r="A17" s="64">
        <v>7</v>
      </c>
      <c r="B17" s="82" t="s">
        <v>97</v>
      </c>
      <c r="C17" s="83" t="s">
        <v>70</v>
      </c>
      <c r="D17" s="84">
        <v>8</v>
      </c>
      <c r="E17" s="85">
        <v>0</v>
      </c>
      <c r="F17" s="84">
        <f>D17*E17</f>
        <v>0</v>
      </c>
      <c r="G17" s="100">
        <v>0</v>
      </c>
      <c r="H17" s="84">
        <f>D17*G17</f>
        <v>0</v>
      </c>
    </row>
    <row r="18" spans="1:8" ht="12.75" customHeight="1">
      <c r="A18" s="78">
        <v>8</v>
      </c>
      <c r="B18" s="90" t="s">
        <v>98</v>
      </c>
      <c r="C18" s="91" t="s">
        <v>91</v>
      </c>
      <c r="D18" s="92"/>
      <c r="E18" s="92"/>
      <c r="F18" s="92"/>
      <c r="G18" s="92"/>
      <c r="H18" s="92">
        <f>SUM(H14:H17)</f>
        <v>0</v>
      </c>
    </row>
    <row r="19" spans="1:8" ht="12.75" customHeight="1">
      <c r="A19" s="74">
        <v>9</v>
      </c>
      <c r="B19" s="93" t="s">
        <v>77</v>
      </c>
      <c r="C19" s="76" t="s">
        <v>91</v>
      </c>
      <c r="D19" s="77"/>
      <c r="E19" s="77"/>
      <c r="F19" s="77"/>
      <c r="G19" s="77"/>
      <c r="H19" s="77"/>
    </row>
    <row r="20" spans="1:8" ht="12.75" customHeight="1">
      <c r="A20" s="64">
        <v>10</v>
      </c>
      <c r="B20" s="82" t="s">
        <v>166</v>
      </c>
      <c r="C20" s="83" t="s">
        <v>71</v>
      </c>
      <c r="D20" s="84">
        <v>90</v>
      </c>
      <c r="E20" s="100">
        <v>0</v>
      </c>
      <c r="F20" s="84">
        <f>D20*E20</f>
        <v>0</v>
      </c>
      <c r="G20" s="100">
        <v>0</v>
      </c>
      <c r="H20" s="84">
        <f>D20*G20</f>
        <v>0</v>
      </c>
    </row>
    <row r="21" spans="1:8" ht="12.75" customHeight="1">
      <c r="A21" s="64">
        <v>11</v>
      </c>
      <c r="B21" s="82" t="s">
        <v>99</v>
      </c>
      <c r="C21" s="83" t="s">
        <v>72</v>
      </c>
      <c r="D21" s="84">
        <v>3</v>
      </c>
      <c r="E21" s="100">
        <v>0</v>
      </c>
      <c r="F21" s="84">
        <f>D21*E21</f>
        <v>0</v>
      </c>
      <c r="G21" s="100">
        <v>0</v>
      </c>
      <c r="H21" s="84">
        <f>D21*G21</f>
        <v>0</v>
      </c>
    </row>
    <row r="22" spans="1:8" ht="12.75" customHeight="1">
      <c r="A22" s="64">
        <v>12</v>
      </c>
      <c r="B22" s="82" t="s">
        <v>100</v>
      </c>
      <c r="C22" s="83" t="s">
        <v>72</v>
      </c>
      <c r="D22" s="84">
        <v>24</v>
      </c>
      <c r="E22" s="100">
        <v>0</v>
      </c>
      <c r="F22" s="84">
        <f>D22*E22</f>
        <v>0</v>
      </c>
      <c r="G22" s="100">
        <v>0</v>
      </c>
      <c r="H22" s="84">
        <f>D22*G22</f>
        <v>0</v>
      </c>
    </row>
    <row r="23" spans="1:8" ht="12.75" customHeight="1">
      <c r="A23" s="78">
        <v>13</v>
      </c>
      <c r="B23" s="79" t="s">
        <v>101</v>
      </c>
      <c r="C23" s="80" t="s">
        <v>91</v>
      </c>
      <c r="D23" s="81"/>
      <c r="E23" s="81"/>
      <c r="F23" s="81"/>
      <c r="G23" s="81"/>
      <c r="H23" s="81"/>
    </row>
    <row r="24" spans="1:8" ht="22.5">
      <c r="A24" s="64">
        <v>14</v>
      </c>
      <c r="B24" s="73" t="s">
        <v>102</v>
      </c>
      <c r="C24" s="71" t="s">
        <v>91</v>
      </c>
      <c r="D24" s="72"/>
      <c r="E24" s="72"/>
      <c r="F24" s="72"/>
      <c r="G24" s="72"/>
      <c r="H24" s="72"/>
    </row>
    <row r="25" spans="1:8" ht="12.75" customHeight="1">
      <c r="A25" s="74">
        <v>15</v>
      </c>
      <c r="B25" s="93" t="s">
        <v>103</v>
      </c>
      <c r="C25" s="76" t="s">
        <v>91</v>
      </c>
      <c r="D25" s="77"/>
      <c r="E25" s="77"/>
      <c r="F25" s="77"/>
      <c r="G25" s="77"/>
      <c r="H25" s="77"/>
    </row>
    <row r="26" spans="1:8" ht="12.75" customHeight="1">
      <c r="A26" s="64">
        <v>16</v>
      </c>
      <c r="B26" s="82" t="s">
        <v>104</v>
      </c>
      <c r="C26" s="83" t="s">
        <v>72</v>
      </c>
      <c r="D26" s="84">
        <v>6</v>
      </c>
      <c r="E26" s="100">
        <v>0</v>
      </c>
      <c r="F26" s="84">
        <f>D26*E26</f>
        <v>0</v>
      </c>
      <c r="G26" s="100">
        <v>0</v>
      </c>
      <c r="H26" s="84">
        <f>D26*G26</f>
        <v>0</v>
      </c>
    </row>
    <row r="27" spans="1:8" ht="12.75" customHeight="1">
      <c r="A27" s="64">
        <v>17</v>
      </c>
      <c r="B27" s="82" t="s">
        <v>105</v>
      </c>
      <c r="C27" s="83" t="s">
        <v>71</v>
      </c>
      <c r="D27" s="84">
        <v>135</v>
      </c>
      <c r="E27" s="100">
        <v>0</v>
      </c>
      <c r="F27" s="84">
        <f>D27*E27</f>
        <v>0</v>
      </c>
      <c r="G27" s="100">
        <v>0</v>
      </c>
      <c r="H27" s="84">
        <f>D27*G27</f>
        <v>0</v>
      </c>
    </row>
    <row r="28" spans="1:8" ht="12.75" customHeight="1">
      <c r="A28" s="64">
        <v>18</v>
      </c>
      <c r="B28" s="82" t="s">
        <v>106</v>
      </c>
      <c r="C28" s="83" t="s">
        <v>71</v>
      </c>
      <c r="D28" s="84">
        <v>80</v>
      </c>
      <c r="E28" s="100">
        <v>0</v>
      </c>
      <c r="F28" s="84">
        <f>D28*E28</f>
        <v>0</v>
      </c>
      <c r="G28" s="100">
        <v>0</v>
      </c>
      <c r="H28" s="84">
        <f>D28*G28</f>
        <v>0</v>
      </c>
    </row>
    <row r="29" spans="1:8" ht="12.75" customHeight="1">
      <c r="A29" s="64">
        <v>19</v>
      </c>
      <c r="B29" s="82" t="s">
        <v>107</v>
      </c>
      <c r="C29" s="83" t="s">
        <v>72</v>
      </c>
      <c r="D29" s="84">
        <v>3</v>
      </c>
      <c r="E29" s="100">
        <v>0</v>
      </c>
      <c r="F29" s="84">
        <f>D29*E29</f>
        <v>0</v>
      </c>
      <c r="G29" s="100">
        <v>0</v>
      </c>
      <c r="H29" s="84">
        <f>D29*G29</f>
        <v>0</v>
      </c>
    </row>
    <row r="30" spans="1:8" ht="12.75" customHeight="1">
      <c r="A30" s="86">
        <v>20</v>
      </c>
      <c r="B30" s="87" t="s">
        <v>135</v>
      </c>
      <c r="C30" s="88" t="s">
        <v>91</v>
      </c>
      <c r="D30" s="89"/>
      <c r="E30" s="89"/>
      <c r="F30" s="89"/>
      <c r="G30" s="89"/>
      <c r="H30" s="89"/>
    </row>
    <row r="31" spans="1:8" ht="21">
      <c r="A31" s="64">
        <v>21</v>
      </c>
      <c r="B31" s="94" t="s">
        <v>108</v>
      </c>
      <c r="C31" s="95" t="s">
        <v>72</v>
      </c>
      <c r="D31" s="85">
        <v>3</v>
      </c>
      <c r="E31" s="100">
        <v>0</v>
      </c>
      <c r="F31" s="85">
        <f>D31*E31</f>
        <v>0</v>
      </c>
      <c r="G31" s="100">
        <v>0</v>
      </c>
      <c r="H31" s="85">
        <f>D31*G31</f>
        <v>0</v>
      </c>
    </row>
    <row r="32" spans="1:8" ht="12.75" customHeight="1">
      <c r="A32" s="86">
        <v>22</v>
      </c>
      <c r="B32" s="87" t="s">
        <v>136</v>
      </c>
      <c r="C32" s="88" t="s">
        <v>91</v>
      </c>
      <c r="D32" s="89"/>
      <c r="E32" s="89"/>
      <c r="F32" s="89"/>
      <c r="G32" s="89"/>
      <c r="H32" s="89"/>
    </row>
    <row r="33" spans="1:8" ht="12.75" customHeight="1">
      <c r="A33" s="64">
        <v>23</v>
      </c>
      <c r="B33" s="94" t="s">
        <v>109</v>
      </c>
      <c r="C33" s="95" t="s">
        <v>72</v>
      </c>
      <c r="D33" s="85">
        <v>3</v>
      </c>
      <c r="E33" s="100">
        <v>0</v>
      </c>
      <c r="F33" s="85">
        <f>D33*E33</f>
        <v>0</v>
      </c>
      <c r="G33" s="100">
        <v>0</v>
      </c>
      <c r="H33" s="85">
        <f>D33*G33</f>
        <v>0</v>
      </c>
    </row>
    <row r="34" spans="1:8" ht="12.75" customHeight="1">
      <c r="A34" s="78">
        <v>24</v>
      </c>
      <c r="B34" s="79" t="s">
        <v>110</v>
      </c>
      <c r="C34" s="80" t="s">
        <v>91</v>
      </c>
      <c r="D34" s="81"/>
      <c r="E34" s="81"/>
      <c r="F34" s="81"/>
      <c r="G34" s="81"/>
      <c r="H34" s="81"/>
    </row>
    <row r="35" spans="1:8" ht="12.75" customHeight="1">
      <c r="A35" s="74">
        <v>25</v>
      </c>
      <c r="B35" s="93" t="s">
        <v>111</v>
      </c>
      <c r="C35" s="76" t="s">
        <v>91</v>
      </c>
      <c r="D35" s="77"/>
      <c r="E35" s="77"/>
      <c r="F35" s="77"/>
      <c r="G35" s="77"/>
      <c r="H35" s="77"/>
    </row>
    <row r="36" spans="1:8" ht="31.5">
      <c r="A36" s="64">
        <v>26</v>
      </c>
      <c r="B36" s="82" t="s">
        <v>112</v>
      </c>
      <c r="C36" s="83" t="s">
        <v>72</v>
      </c>
      <c r="D36" s="84">
        <v>20</v>
      </c>
      <c r="E36" s="100">
        <v>0</v>
      </c>
      <c r="F36" s="85">
        <f aca="true" t="shared" si="0" ref="F36:F43">D36*E36</f>
        <v>0</v>
      </c>
      <c r="G36" s="100">
        <v>0</v>
      </c>
      <c r="H36" s="84">
        <f aca="true" t="shared" si="1" ref="H36:H43">D36*G36</f>
        <v>0</v>
      </c>
    </row>
    <row r="37" spans="1:8" ht="31.5">
      <c r="A37" s="64">
        <v>27</v>
      </c>
      <c r="B37" s="82" t="s">
        <v>113</v>
      </c>
      <c r="C37" s="83" t="s">
        <v>72</v>
      </c>
      <c r="D37" s="84">
        <v>6</v>
      </c>
      <c r="E37" s="100">
        <v>0</v>
      </c>
      <c r="F37" s="85">
        <f t="shared" si="0"/>
        <v>0</v>
      </c>
      <c r="G37" s="100">
        <v>0</v>
      </c>
      <c r="H37" s="84">
        <f t="shared" si="1"/>
        <v>0</v>
      </c>
    </row>
    <row r="38" spans="1:8" ht="31.5">
      <c r="A38" s="64">
        <v>28</v>
      </c>
      <c r="B38" s="82" t="s">
        <v>114</v>
      </c>
      <c r="C38" s="83" t="s">
        <v>72</v>
      </c>
      <c r="D38" s="84">
        <v>14</v>
      </c>
      <c r="E38" s="100">
        <v>0</v>
      </c>
      <c r="F38" s="85">
        <f t="shared" si="0"/>
        <v>0</v>
      </c>
      <c r="G38" s="100">
        <v>0</v>
      </c>
      <c r="H38" s="84">
        <f t="shared" si="1"/>
        <v>0</v>
      </c>
    </row>
    <row r="39" spans="1:8" ht="31.5">
      <c r="A39" s="64">
        <v>29</v>
      </c>
      <c r="B39" s="82" t="s">
        <v>115</v>
      </c>
      <c r="C39" s="83" t="s">
        <v>72</v>
      </c>
      <c r="D39" s="84">
        <v>4</v>
      </c>
      <c r="E39" s="100">
        <v>0</v>
      </c>
      <c r="F39" s="85">
        <f t="shared" si="0"/>
        <v>0</v>
      </c>
      <c r="G39" s="100">
        <v>0</v>
      </c>
      <c r="H39" s="84">
        <f t="shared" si="1"/>
        <v>0</v>
      </c>
    </row>
    <row r="40" spans="1:8" ht="31.5">
      <c r="A40" s="64">
        <v>30</v>
      </c>
      <c r="B40" s="82" t="s">
        <v>116</v>
      </c>
      <c r="C40" s="83" t="s">
        <v>72</v>
      </c>
      <c r="D40" s="84">
        <v>3</v>
      </c>
      <c r="E40" s="100">
        <v>0</v>
      </c>
      <c r="F40" s="85">
        <f t="shared" si="0"/>
        <v>0</v>
      </c>
      <c r="G40" s="100">
        <v>0</v>
      </c>
      <c r="H40" s="84">
        <f t="shared" si="1"/>
        <v>0</v>
      </c>
    </row>
    <row r="41" spans="1:8" ht="31.5">
      <c r="A41" s="64">
        <v>31</v>
      </c>
      <c r="B41" s="82" t="s">
        <v>117</v>
      </c>
      <c r="C41" s="83" t="s">
        <v>72</v>
      </c>
      <c r="D41" s="84">
        <v>3</v>
      </c>
      <c r="E41" s="100">
        <v>0</v>
      </c>
      <c r="F41" s="85">
        <f t="shared" si="0"/>
        <v>0</v>
      </c>
      <c r="G41" s="100">
        <v>0</v>
      </c>
      <c r="H41" s="84">
        <f t="shared" si="1"/>
        <v>0</v>
      </c>
    </row>
    <row r="42" spans="1:8" ht="31.5">
      <c r="A42" s="64">
        <v>32</v>
      </c>
      <c r="B42" s="82" t="s">
        <v>118</v>
      </c>
      <c r="C42" s="83" t="s">
        <v>72</v>
      </c>
      <c r="D42" s="84">
        <v>3</v>
      </c>
      <c r="E42" s="100">
        <v>0</v>
      </c>
      <c r="F42" s="85">
        <f t="shared" si="0"/>
        <v>0</v>
      </c>
      <c r="G42" s="100">
        <v>0</v>
      </c>
      <c r="H42" s="84">
        <f t="shared" si="1"/>
        <v>0</v>
      </c>
    </row>
    <row r="43" spans="1:8" ht="31.5">
      <c r="A43" s="64">
        <v>33</v>
      </c>
      <c r="B43" s="82" t="s">
        <v>119</v>
      </c>
      <c r="C43" s="83" t="s">
        <v>72</v>
      </c>
      <c r="D43" s="84">
        <v>3</v>
      </c>
      <c r="E43" s="100">
        <v>0</v>
      </c>
      <c r="F43" s="85">
        <f t="shared" si="0"/>
        <v>0</v>
      </c>
      <c r="G43" s="100">
        <v>0</v>
      </c>
      <c r="H43" s="84">
        <f t="shared" si="1"/>
        <v>0</v>
      </c>
    </row>
    <row r="44" spans="1:8" ht="12.75" customHeight="1">
      <c r="A44" s="86">
        <v>34</v>
      </c>
      <c r="B44" s="87" t="s">
        <v>120</v>
      </c>
      <c r="C44" s="88" t="s">
        <v>91</v>
      </c>
      <c r="D44" s="89"/>
      <c r="E44" s="89"/>
      <c r="F44" s="89"/>
      <c r="G44" s="89"/>
      <c r="H44" s="89"/>
    </row>
    <row r="45" spans="1:8" ht="12.75" customHeight="1">
      <c r="A45" s="64">
        <v>35</v>
      </c>
      <c r="B45" s="94" t="s">
        <v>121</v>
      </c>
      <c r="C45" s="95" t="s">
        <v>72</v>
      </c>
      <c r="D45" s="85">
        <v>580</v>
      </c>
      <c r="E45" s="100">
        <v>0</v>
      </c>
      <c r="F45" s="85">
        <f>D45*E45</f>
        <v>0</v>
      </c>
      <c r="G45" s="100">
        <v>0</v>
      </c>
      <c r="H45" s="85">
        <f>D45*G45</f>
        <v>0</v>
      </c>
    </row>
    <row r="46" spans="1:8" ht="12.75" customHeight="1">
      <c r="A46" s="64">
        <v>36</v>
      </c>
      <c r="B46" s="94" t="s">
        <v>122</v>
      </c>
      <c r="C46" s="95" t="s">
        <v>72</v>
      </c>
      <c r="D46" s="85">
        <v>56</v>
      </c>
      <c r="E46" s="100">
        <v>0</v>
      </c>
      <c r="F46" s="85">
        <f>D46*E46</f>
        <v>0</v>
      </c>
      <c r="G46" s="100">
        <v>0</v>
      </c>
      <c r="H46" s="85">
        <f>D46*G46</f>
        <v>0</v>
      </c>
    </row>
    <row r="47" spans="1:8" ht="12.75" customHeight="1">
      <c r="A47" s="78">
        <v>37</v>
      </c>
      <c r="B47" s="79" t="s">
        <v>123</v>
      </c>
      <c r="C47" s="80" t="s">
        <v>91</v>
      </c>
      <c r="D47" s="81"/>
      <c r="E47" s="81"/>
      <c r="F47" s="81"/>
      <c r="G47" s="81"/>
      <c r="H47" s="81"/>
    </row>
    <row r="48" spans="1:8" ht="12.75" customHeight="1">
      <c r="A48" s="74">
        <v>38</v>
      </c>
      <c r="B48" s="93" t="s">
        <v>124</v>
      </c>
      <c r="C48" s="76" t="s">
        <v>91</v>
      </c>
      <c r="D48" s="77"/>
      <c r="E48" s="77"/>
      <c r="F48" s="77"/>
      <c r="G48" s="77"/>
      <c r="H48" s="77"/>
    </row>
    <row r="49" spans="1:8" ht="12.75" customHeight="1">
      <c r="A49" s="64">
        <v>39</v>
      </c>
      <c r="B49" s="94" t="s">
        <v>125</v>
      </c>
      <c r="C49" s="95" t="s">
        <v>126</v>
      </c>
      <c r="D49" s="85">
        <v>10</v>
      </c>
      <c r="E49" s="100">
        <v>0</v>
      </c>
      <c r="F49" s="85">
        <f>D49*E49</f>
        <v>0</v>
      </c>
      <c r="G49" s="100">
        <v>0</v>
      </c>
      <c r="H49" s="85">
        <f>D49*G49</f>
        <v>0</v>
      </c>
    </row>
    <row r="50" spans="1:8" ht="12.75" customHeight="1">
      <c r="A50" s="64">
        <v>40</v>
      </c>
      <c r="B50" s="104" t="s">
        <v>127</v>
      </c>
      <c r="C50" s="105" t="s">
        <v>91</v>
      </c>
      <c r="D50" s="106"/>
      <c r="E50" s="106"/>
      <c r="F50" s="106"/>
      <c r="G50" s="106"/>
      <c r="H50" s="106"/>
    </row>
    <row r="51" spans="1:8" ht="21">
      <c r="A51" s="64">
        <v>41</v>
      </c>
      <c r="B51" s="94" t="s">
        <v>128</v>
      </c>
      <c r="C51" s="95" t="s">
        <v>72</v>
      </c>
      <c r="D51" s="85">
        <v>60</v>
      </c>
      <c r="E51" s="100">
        <v>0</v>
      </c>
      <c r="F51" s="85">
        <f>D52*E51</f>
        <v>0</v>
      </c>
      <c r="G51" s="100">
        <v>0</v>
      </c>
      <c r="H51" s="85">
        <f>D51*G51</f>
        <v>0</v>
      </c>
    </row>
    <row r="52" spans="1:8" ht="21">
      <c r="A52" s="64">
        <v>42</v>
      </c>
      <c r="B52" s="94" t="s">
        <v>129</v>
      </c>
      <c r="C52" s="95" t="s">
        <v>126</v>
      </c>
      <c r="D52" s="85">
        <v>355</v>
      </c>
      <c r="E52" s="100">
        <v>0</v>
      </c>
      <c r="F52" s="85">
        <f>D52*E52</f>
        <v>0</v>
      </c>
      <c r="G52" s="100">
        <v>0</v>
      </c>
      <c r="H52" s="85">
        <f>D52*G52</f>
        <v>0</v>
      </c>
    </row>
    <row r="53" spans="1:8" ht="12.75" customHeight="1">
      <c r="A53" s="86">
        <v>43</v>
      </c>
      <c r="B53" s="87" t="s">
        <v>150</v>
      </c>
      <c r="C53" s="88" t="s">
        <v>91</v>
      </c>
      <c r="D53" s="89"/>
      <c r="E53" s="89"/>
      <c r="F53" s="89"/>
      <c r="G53" s="89"/>
      <c r="H53" s="89"/>
    </row>
    <row r="54" spans="1:8" ht="12.75" customHeight="1">
      <c r="A54" s="64" t="s">
        <v>151</v>
      </c>
      <c r="B54" s="94" t="s">
        <v>130</v>
      </c>
      <c r="C54" s="95" t="s">
        <v>70</v>
      </c>
      <c r="D54" s="85">
        <v>8</v>
      </c>
      <c r="E54" s="85">
        <v>0</v>
      </c>
      <c r="F54" s="85">
        <f>D54*E54</f>
        <v>0</v>
      </c>
      <c r="G54" s="100">
        <v>0</v>
      </c>
      <c r="H54" s="85">
        <f>D54*G54</f>
        <v>0</v>
      </c>
    </row>
    <row r="55" spans="1:8" ht="12.75" customHeight="1">
      <c r="A55" s="64" t="s">
        <v>152</v>
      </c>
      <c r="B55" s="94" t="s">
        <v>78</v>
      </c>
      <c r="C55" s="95" t="s">
        <v>70</v>
      </c>
      <c r="D55" s="85">
        <v>1</v>
      </c>
      <c r="E55" s="85">
        <v>0</v>
      </c>
      <c r="F55" s="85">
        <f>D55*E55</f>
        <v>0</v>
      </c>
      <c r="G55" s="100">
        <v>0</v>
      </c>
      <c r="H55" s="85">
        <f>D55*G55</f>
        <v>0</v>
      </c>
    </row>
    <row r="56" spans="1:8" ht="12.75" customHeight="1">
      <c r="A56" s="64" t="s">
        <v>153</v>
      </c>
      <c r="B56" s="94" t="s">
        <v>131</v>
      </c>
      <c r="C56" s="95" t="s">
        <v>70</v>
      </c>
      <c r="D56" s="85">
        <v>5</v>
      </c>
      <c r="E56" s="85">
        <v>0</v>
      </c>
      <c r="F56" s="85">
        <f>D56*E56</f>
        <v>0</v>
      </c>
      <c r="G56" s="100">
        <v>0</v>
      </c>
      <c r="H56" s="85">
        <f>D56*G56</f>
        <v>0</v>
      </c>
    </row>
    <row r="57" spans="1:8" ht="12.75" customHeight="1">
      <c r="A57" s="64" t="s">
        <v>154</v>
      </c>
      <c r="B57" s="94" t="s">
        <v>79</v>
      </c>
      <c r="C57" s="95" t="s">
        <v>70</v>
      </c>
      <c r="D57" s="85">
        <v>5</v>
      </c>
      <c r="E57" s="85">
        <v>0</v>
      </c>
      <c r="F57" s="85">
        <f>D57*E57</f>
        <v>0</v>
      </c>
      <c r="G57" s="100">
        <v>0</v>
      </c>
      <c r="H57" s="85">
        <f>D57*G57</f>
        <v>0</v>
      </c>
    </row>
    <row r="58" spans="1:8" ht="12.75" customHeight="1">
      <c r="A58" s="86" t="s">
        <v>155</v>
      </c>
      <c r="B58" s="87" t="s">
        <v>80</v>
      </c>
      <c r="C58" s="88" t="s">
        <v>91</v>
      </c>
      <c r="D58" s="89"/>
      <c r="E58" s="89"/>
      <c r="F58" s="89"/>
      <c r="G58" s="89"/>
      <c r="H58" s="89"/>
    </row>
    <row r="59" spans="1:8" ht="12.75" customHeight="1">
      <c r="A59" s="64" t="s">
        <v>156</v>
      </c>
      <c r="B59" s="94" t="s">
        <v>81</v>
      </c>
      <c r="C59" s="95" t="s">
        <v>70</v>
      </c>
      <c r="D59" s="85">
        <v>5</v>
      </c>
      <c r="E59" s="85">
        <v>0</v>
      </c>
      <c r="F59" s="85">
        <f>D59*E59</f>
        <v>0</v>
      </c>
      <c r="G59" s="100">
        <v>0</v>
      </c>
      <c r="H59" s="85">
        <f>D59*G59</f>
        <v>0</v>
      </c>
    </row>
    <row r="60" spans="1:8" ht="12.75" customHeight="1">
      <c r="A60" s="78" t="s">
        <v>157</v>
      </c>
      <c r="B60" s="79" t="s">
        <v>82</v>
      </c>
      <c r="C60" s="80" t="s">
        <v>91</v>
      </c>
      <c r="D60" s="81"/>
      <c r="E60" s="81"/>
      <c r="F60" s="81"/>
      <c r="G60" s="81"/>
      <c r="H60" s="81"/>
    </row>
    <row r="61" spans="1:8" ht="12.75" customHeight="1">
      <c r="A61" s="74" t="s">
        <v>158</v>
      </c>
      <c r="B61" s="93" t="s">
        <v>83</v>
      </c>
      <c r="C61" s="76" t="s">
        <v>91</v>
      </c>
      <c r="D61" s="77"/>
      <c r="E61" s="77"/>
      <c r="F61" s="77"/>
      <c r="G61" s="77"/>
      <c r="H61" s="77"/>
    </row>
    <row r="62" spans="1:8" ht="12.75" customHeight="1">
      <c r="A62" s="64" t="s">
        <v>159</v>
      </c>
      <c r="B62" s="94" t="s">
        <v>132</v>
      </c>
      <c r="C62" s="95" t="s">
        <v>70</v>
      </c>
      <c r="D62" s="85">
        <v>2</v>
      </c>
      <c r="E62" s="85">
        <v>0</v>
      </c>
      <c r="F62" s="85">
        <f>D62*E62</f>
        <v>0</v>
      </c>
      <c r="G62" s="100">
        <v>0</v>
      </c>
      <c r="H62" s="85">
        <f>D62*G62</f>
        <v>0</v>
      </c>
    </row>
    <row r="63" spans="1:8" ht="12.75" customHeight="1">
      <c r="A63" s="64" t="s">
        <v>160</v>
      </c>
      <c r="B63" s="94" t="s">
        <v>84</v>
      </c>
      <c r="C63" s="95" t="s">
        <v>70</v>
      </c>
      <c r="D63" s="85">
        <v>10</v>
      </c>
      <c r="E63" s="85">
        <v>0</v>
      </c>
      <c r="F63" s="85">
        <f>D63*E63</f>
        <v>0</v>
      </c>
      <c r="G63" s="100">
        <v>0</v>
      </c>
      <c r="H63" s="85">
        <f>D63*G63</f>
        <v>0</v>
      </c>
    </row>
    <row r="64" spans="1:8" ht="12.75" customHeight="1">
      <c r="A64" s="64" t="s">
        <v>161</v>
      </c>
      <c r="B64" s="94" t="s">
        <v>165</v>
      </c>
      <c r="C64" s="95" t="s">
        <v>70</v>
      </c>
      <c r="D64" s="85">
        <v>8</v>
      </c>
      <c r="E64" s="85">
        <v>0</v>
      </c>
      <c r="F64" s="85">
        <f>D64*E64</f>
        <v>0</v>
      </c>
      <c r="G64" s="100">
        <v>0</v>
      </c>
      <c r="H64" s="85">
        <f>D64*G64</f>
        <v>0</v>
      </c>
    </row>
    <row r="65" spans="1:8" ht="12.75" customHeight="1">
      <c r="A65" s="64" t="s">
        <v>162</v>
      </c>
      <c r="B65" s="94" t="s">
        <v>133</v>
      </c>
      <c r="C65" s="95" t="s">
        <v>72</v>
      </c>
      <c r="D65" s="85">
        <v>1</v>
      </c>
      <c r="E65" s="100">
        <v>0</v>
      </c>
      <c r="F65" s="85">
        <f>D65*E65</f>
        <v>0</v>
      </c>
      <c r="G65" s="85"/>
      <c r="H65" s="85"/>
    </row>
    <row r="66" spans="1:8" ht="12.75" customHeight="1">
      <c r="A66" s="78" t="s">
        <v>163</v>
      </c>
      <c r="B66" s="96" t="s">
        <v>134</v>
      </c>
      <c r="C66" s="97" t="s">
        <v>91</v>
      </c>
      <c r="D66" s="98"/>
      <c r="E66" s="98"/>
      <c r="F66" s="98">
        <f>SUM(F14:F65)</f>
        <v>0</v>
      </c>
      <c r="G66" s="98"/>
      <c r="H66" s="98">
        <f>SUM(H18:H65)</f>
        <v>0</v>
      </c>
    </row>
    <row r="67" spans="1:8" ht="15.75">
      <c r="A67" s="64" t="s">
        <v>164</v>
      </c>
      <c r="B67" s="54" t="s">
        <v>87</v>
      </c>
      <c r="C67" s="48"/>
      <c r="D67" s="48"/>
      <c r="E67" s="48"/>
      <c r="F67" s="48"/>
      <c r="G67" s="48"/>
      <c r="H67" s="52">
        <f>F66+H66</f>
        <v>0</v>
      </c>
    </row>
    <row r="70" spans="1:4" ht="12.75">
      <c r="A70" s="103"/>
      <c r="B70" s="102" t="s">
        <v>137</v>
      </c>
      <c r="C70" s="102"/>
      <c r="D70" s="102"/>
    </row>
    <row r="71" spans="1:4" ht="12.75">
      <c r="A71" s="103"/>
      <c r="B71" s="102" t="s">
        <v>138</v>
      </c>
      <c r="C71" s="102"/>
      <c r="D71" s="102"/>
    </row>
    <row r="72" spans="1:4" ht="12.75">
      <c r="A72" s="103"/>
      <c r="B72" s="102" t="s">
        <v>139</v>
      </c>
      <c r="C72" s="102"/>
      <c r="D72" s="102"/>
    </row>
    <row r="73" spans="1:4" ht="12.75">
      <c r="A73" s="103"/>
      <c r="B73" s="102" t="s">
        <v>140</v>
      </c>
      <c r="C73" s="102"/>
      <c r="D73" s="102"/>
    </row>
    <row r="74" spans="1:4" ht="12.75">
      <c r="A74" s="103"/>
      <c r="B74" s="102" t="s">
        <v>141</v>
      </c>
      <c r="C74" s="102"/>
      <c r="D74" s="102"/>
    </row>
    <row r="75" spans="1:4" ht="12.75">
      <c r="A75" s="103"/>
      <c r="B75" s="102" t="s">
        <v>142</v>
      </c>
      <c r="C75" s="102"/>
      <c r="D75" s="102"/>
    </row>
    <row r="77" ht="12.75">
      <c r="B77" s="107" t="s">
        <v>168</v>
      </c>
    </row>
    <row r="78" ht="12.75">
      <c r="B78" s="107" t="s">
        <v>167</v>
      </c>
    </row>
  </sheetData>
  <sheetProtection password="D013" sheet="1" objects="1" scenarios="1"/>
  <printOptions/>
  <pageMargins left="0.9055118110236221" right="0.5118110236220472" top="0.7874015748031497" bottom="0.7874015748031497" header="0.31496062992125984" footer="0.31496062992125984"/>
  <pageSetup horizontalDpi="600" verticalDpi="600" orientation="portrait" paperSize="9" scale="91" r:id="rId1"/>
  <rowBreaks count="1" manualBreakCount="1">
    <brk id="49" max="16383" man="1"/>
  </rowBreaks>
  <ignoredErrors>
    <ignoredError sqref="A9:H9 A54:A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Sobola Jan</dc:creator>
  <cp:keywords/>
  <dc:description/>
  <cp:lastModifiedBy>Furch Dalibor</cp:lastModifiedBy>
  <cp:lastPrinted>2015-05-21T11:11:08Z</cp:lastPrinted>
  <dcterms:created xsi:type="dcterms:W3CDTF">2013-10-02T06:52:00Z</dcterms:created>
  <dcterms:modified xsi:type="dcterms:W3CDTF">2015-05-21T12:01:07Z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1521893404</vt:i4>
  </property>
  <property fmtid="{D5CDD505-2E9C-101B-9397-08002B2CF9AE}" pid="4" name="_EmailSubject">
    <vt:lpwstr>RE: Výměna osvětlení v trezoru pobočky ČNB HK - připomínky rozpočtu</vt:lpwstr>
  </property>
  <property fmtid="{D5CDD505-2E9C-101B-9397-08002B2CF9AE}" pid="5" name="_AuthorEmail">
    <vt:lpwstr>Jan.Sobola@cnb.cz</vt:lpwstr>
  </property>
  <property fmtid="{D5CDD505-2E9C-101B-9397-08002B2CF9AE}" pid="6" name="_AuthorEmailDisplayName">
    <vt:lpwstr>Sobola Jan</vt:lpwstr>
  </property>
  <property fmtid="{D5CDD505-2E9C-101B-9397-08002B2CF9AE}" pid="7" name="_PreviousAdHocReviewCycleID">
    <vt:i4>575421505</vt:i4>
  </property>
  <property fmtid="{D5CDD505-2E9C-101B-9397-08002B2CF9AE}" pid="8" name="_ReviewingToolsShownOnce">
    <vt:lpwstr/>
  </property>
</Properties>
</file>