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3 veřejné zakázky\23064 - OŘ - Výroba pamětních stříbrných mincí\ZD včetně příloh\Po změně_k uveřejnění\EN\"/>
    </mc:Choice>
  </mc:AlternateContent>
  <bookViews>
    <workbookView xWindow="0" yWindow="0" windowWidth="28800" windowHeight="13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F42" i="1" s="1"/>
  <c r="D37" i="1"/>
  <c r="F37" i="1" s="1"/>
  <c r="F31" i="1"/>
  <c r="D23" i="1"/>
  <c r="F23" i="1" s="1"/>
  <c r="F18" i="1"/>
  <c r="F10" i="1"/>
  <c r="D43" i="1"/>
  <c r="D41" i="1"/>
  <c r="D38" i="1"/>
  <c r="D36" i="1"/>
  <c r="D40" i="1"/>
  <c r="D39" i="1"/>
  <c r="D35" i="1"/>
  <c r="D34" i="1"/>
  <c r="D33" i="1"/>
  <c r="D32" i="1"/>
  <c r="D30" i="1"/>
  <c r="D29" i="1"/>
  <c r="D26" i="1"/>
  <c r="D25" i="1"/>
  <c r="D19" i="1"/>
  <c r="D15" i="1"/>
  <c r="D13" i="1"/>
  <c r="D12" i="1"/>
  <c r="F17" i="1" l="1"/>
  <c r="D24" i="1" l="1"/>
  <c r="D22" i="1"/>
  <c r="D21" i="1"/>
  <c r="F25" i="1" s="1"/>
  <c r="D20" i="1"/>
  <c r="F35" i="1" l="1"/>
  <c r="F41" i="1"/>
  <c r="F22" i="1"/>
  <c r="F39" i="1" l="1"/>
  <c r="F33" i="1"/>
  <c r="F40" i="1"/>
  <c r="F36" i="1"/>
  <c r="F34" i="1"/>
  <c r="F38" i="1"/>
  <c r="F13" i="1"/>
  <c r="F12" i="1"/>
  <c r="F43" i="1"/>
  <c r="F29" i="1"/>
  <c r="F15" i="1"/>
  <c r="F14" i="1"/>
  <c r="F16" i="1"/>
  <c r="F6" i="1" l="1"/>
  <c r="F30" i="1"/>
  <c r="F32" i="1"/>
  <c r="F28" i="1" l="1"/>
  <c r="F27" i="1"/>
  <c r="F26" i="1"/>
  <c r="F24" i="1"/>
  <c r="F21" i="1"/>
  <c r="F20" i="1"/>
  <c r="F19" i="1"/>
  <c r="F11" i="1"/>
  <c r="F9" i="1"/>
  <c r="F8" i="1"/>
  <c r="F7" i="1"/>
  <c r="F45" i="1" l="1"/>
</calcChain>
</file>

<file path=xl/sharedStrings.xml><?xml version="1.0" encoding="utf-8"?>
<sst xmlns="http://schemas.openxmlformats.org/spreadsheetml/2006/main" count="133" uniqueCount="96">
  <si>
    <t>Price table</t>
  </si>
  <si>
    <t>"Production of commemorative silver coins"</t>
  </si>
  <si>
    <t>Item number</t>
  </si>
  <si>
    <t xml:space="preserve"> Item</t>
  </si>
  <si>
    <t>Unit of measure</t>
  </si>
  <si>
    <t>Number of units of measure</t>
  </si>
  <si>
    <t>Price per unit
(in CZK without VAT)</t>
  </si>
  <si>
    <t>Total price (in CZK without VAT)</t>
  </si>
  <si>
    <t>1.</t>
  </si>
  <si>
    <t>piece</t>
  </si>
  <si>
    <t>2.</t>
  </si>
  <si>
    <t>3.</t>
  </si>
  <si>
    <t>4.</t>
  </si>
  <si>
    <t>5.</t>
  </si>
  <si>
    <t>6.</t>
  </si>
  <si>
    <t>Technological reserve for the production of a blank for a CZK 100 coin</t>
  </si>
  <si>
    <t>7.</t>
  </si>
  <si>
    <t>Technological reserve for the production of a blank for a CZK 200 coin</t>
  </si>
  <si>
    <t>8.</t>
  </si>
  <si>
    <t>Technological reserve for the production of a blank for a CZK 1,000 coin</t>
  </si>
  <si>
    <t>9.</t>
  </si>
  <si>
    <t>Technological reserve for the production of a blank for a CZK 10,000 coin</t>
  </si>
  <si>
    <t>10.</t>
  </si>
  <si>
    <t>Surcharge for a pre-shaped CZK 1,000 blank</t>
  </si>
  <si>
    <t>11.</t>
  </si>
  <si>
    <t>Surcharge for a pre-shaped CZK 10,000 blank</t>
  </si>
  <si>
    <t>12.</t>
  </si>
  <si>
    <t>13.</t>
  </si>
  <si>
    <t>14.</t>
  </si>
  <si>
    <t>15.</t>
  </si>
  <si>
    <t>16.</t>
  </si>
  <si>
    <t>17.</t>
  </si>
  <si>
    <t>Patination of a CZK 1,000 coin with high relief</t>
  </si>
  <si>
    <t>18.</t>
  </si>
  <si>
    <t>Patination of a CZK 10,000 coin with high relief</t>
  </si>
  <si>
    <t>19.</t>
  </si>
  <si>
    <t>20.</t>
  </si>
  <si>
    <t>21.</t>
  </si>
  <si>
    <t>Capsule for a CZK 100 coin</t>
  </si>
  <si>
    <t>22.</t>
  </si>
  <si>
    <t>Capsule for a CZK 200 coin</t>
  </si>
  <si>
    <t>23.</t>
  </si>
  <si>
    <t>Plastic case for a CZK 100 coin</t>
  </si>
  <si>
    <t>24.</t>
  </si>
  <si>
    <t>Plastic case for a CZK 200 coin</t>
  </si>
  <si>
    <t>25.</t>
  </si>
  <si>
    <t>Wooden case for a CZK 100 coin</t>
  </si>
  <si>
    <t>26.</t>
  </si>
  <si>
    <t>Wooden case for a CZK 200 coin</t>
  </si>
  <si>
    <t>27.</t>
  </si>
  <si>
    <t>Wooden case for a CZK 1,000 coin with high relief</t>
  </si>
  <si>
    <t>28.</t>
  </si>
  <si>
    <t>Wooden case for a CZK 10,000 coin with high relief</t>
  </si>
  <si>
    <t>29.</t>
  </si>
  <si>
    <t>Cardboard case for a CZK 100 coin</t>
  </si>
  <si>
    <t>30.</t>
  </si>
  <si>
    <t>Cardboard case for a CZK 200 coin</t>
  </si>
  <si>
    <t>31.</t>
  </si>
  <si>
    <t>Cardboard case for a CZK 1,000 coin with high relief</t>
  </si>
  <si>
    <t>32.</t>
  </si>
  <si>
    <t>Cardboard case for a CZK 10,000 coin with high relief</t>
  </si>
  <si>
    <t>33.</t>
  </si>
  <si>
    <t>Silver*</t>
  </si>
  <si>
    <t>g</t>
  </si>
  <si>
    <t>Total price</t>
  </si>
  <si>
    <t>Note:</t>
  </si>
  <si>
    <t>The Supplier will only fill in the yellow-shaded fields.</t>
  </si>
  <si>
    <t>The Supplier will state the prices in the price table in CZK without VAT with an accuracy to 2 decimal places.</t>
  </si>
  <si>
    <t>If more decimal places are used, the values will be automatically rounded to 2 decimal places.</t>
  </si>
  <si>
    <t>The estimated number of units in the price table is given only for the purpose of comparing offers and is based on the expected use of the services by the Contracting Authority over a period of 48 months. The Contracting Authority reserves the right to use these services according to its actual needs, so the actual number may differ from the expected number.</t>
  </si>
  <si>
    <t>Production of a blank for a CZK 100 coin in proof quality</t>
  </si>
  <si>
    <t>Production of a blank for a CZK 200 coin in normal quality</t>
  </si>
  <si>
    <t>Production of a blank for a CZK 200 coin in proof quality</t>
  </si>
  <si>
    <t>Production of a blank for a CZK 1,000 coin with high relief in normal quality</t>
  </si>
  <si>
    <t>Production of a blank for a CZK 10,000 coin with high relief in normal quality</t>
  </si>
  <si>
    <t>Production (minting) of a CZK 100 coin in proof quality</t>
  </si>
  <si>
    <t>Production (minting) of a CZK 200 coin in normal quality</t>
  </si>
  <si>
    <t>Production (minting) of a CZK 200 coin in proof quality</t>
  </si>
  <si>
    <t>Production (minting) of a CZK 1,000 coin with high relief in normal quality</t>
  </si>
  <si>
    <t>Production (minting) of a CZK 10,000 coin with high relief in normal quality</t>
  </si>
  <si>
    <t>Production of a tool for making imprints of a coin on a catalogue card</t>
  </si>
  <si>
    <t>Production of a CZK 10,000 original pattern coin</t>
  </si>
  <si>
    <t>34.</t>
  </si>
  <si>
    <t>Production of a blank for a CZK 1,000 coin with a hologram in proof quality</t>
  </si>
  <si>
    <t>35.</t>
  </si>
  <si>
    <t>Development and production of a nanostructure master for 1 motive</t>
  </si>
  <si>
    <t>36.</t>
  </si>
  <si>
    <t>Production (minting) of a CZK 1,000 coin with a hologram in proof quality</t>
  </si>
  <si>
    <t>Capsule for a CZK 1,000 coin with a hologram</t>
  </si>
  <si>
    <t>37.</t>
  </si>
  <si>
    <t>38.</t>
  </si>
  <si>
    <t>Wooden case for a CZK 1,000 coin with a hologram</t>
  </si>
  <si>
    <t>39.</t>
  </si>
  <si>
    <t>Cardboard case for a CZK 1,000 coin with a hologram</t>
  </si>
  <si>
    <t>Annex 2 to the TD</t>
  </si>
  <si>
    <t>*The price of silver is set for the purposes of evaluation as fixed, namely in the amount indicated in the green-shaded field. The formula assumes that, for the production of one blank, the amount of silver needed is according to Annex 1 to the draft contract (weight/1000*purity). After the conclusion of the contract with the selected Supplier, the actual price of the material will be determined pursuant to Article IV(25) of the draft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</si>
</sst>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0"/>
      <name val="Times New Roman"/>
      <family val="1"/>
      <charset val="238"/>
    </font>
    <font>
      <b/>
      <sz val="14"/>
      <name val="Times New Roman"/>
      <family val="1"/>
      <charset val="238"/>
    </font>
    <font>
      <b/>
      <sz val="10"/>
      <name val="Times New Roman"/>
      <family val="1"/>
      <charset val="238"/>
    </font>
    <font>
      <sz val="11"/>
      <name val="Calibri"/>
      <family val="2"/>
      <charset val="238"/>
      <scheme val="minor"/>
    </font>
    <font>
      <sz val="10"/>
      <color theme="1"/>
      <name val="Times New Roman"/>
      <family val="1"/>
      <charset val="23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17">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Protection="1">
      <protection hidden="1"/>
    </xf>
    <xf numFmtId="0" fontId="0" fillId="0" borderId="0" xfId="0" applyAlignment="1" applyProtection="1">
      <alignment wrapText="1"/>
      <protection hidden="1"/>
    </xf>
    <xf numFmtId="0" fontId="1" fillId="0" borderId="14" xfId="0" applyFont="1" applyBorder="1" applyAlignment="1" applyProtection="1">
      <alignment horizontal="left"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4" fillId="0" borderId="0" xfId="0" applyFont="1" applyProtection="1">
      <protection hidden="1"/>
    </xf>
    <xf numFmtId="0" fontId="1" fillId="0" borderId="0" xfId="0" applyFont="1" applyProtection="1">
      <protection hidden="1"/>
    </xf>
    <xf numFmtId="0" fontId="1" fillId="3" borderId="16" xfId="0" applyFont="1" applyFill="1" applyBorder="1" applyAlignment="1" applyProtection="1">
      <alignment horizontal="center" vertical="center" wrapText="1"/>
      <protection hidden="1"/>
    </xf>
    <xf numFmtId="0" fontId="1" fillId="0" borderId="4" xfId="0" applyFont="1" applyBorder="1" applyAlignment="1">
      <alignment horizontal="center" vertical="center" wrapText="1"/>
    </xf>
    <xf numFmtId="3" fontId="1" fillId="0" borderId="4" xfId="0" applyNumberFormat="1" applyFont="1" applyBorder="1" applyAlignment="1" applyProtection="1">
      <alignment horizontal="center" vertical="center" wrapText="1"/>
      <protection hidden="1"/>
    </xf>
    <xf numFmtId="4" fontId="1" fillId="4" borderId="4" xfId="0" applyNumberFormat="1" applyFont="1" applyFill="1" applyBorder="1" applyAlignment="1" applyProtection="1">
      <alignment horizontal="center" vertical="center" wrapText="1"/>
      <protection locked="0"/>
    </xf>
    <xf numFmtId="4" fontId="3" fillId="0" borderId="5" xfId="0" applyNumberFormat="1" applyFont="1" applyBorder="1" applyAlignment="1">
      <alignment horizontal="center" vertical="center" wrapText="1"/>
    </xf>
    <xf numFmtId="4" fontId="1" fillId="5" borderId="4" xfId="0" applyNumberFormat="1" applyFont="1" applyFill="1" applyBorder="1" applyAlignment="1">
      <alignment horizontal="center" vertical="center" wrapText="1"/>
    </xf>
    <xf numFmtId="4" fontId="3" fillId="2" borderId="15" xfId="0" applyNumberFormat="1" applyFont="1" applyFill="1" applyBorder="1" applyAlignment="1" applyProtection="1">
      <alignment horizontal="center" vertical="center" wrapText="1"/>
      <protection hidden="1"/>
    </xf>
    <xf numFmtId="0" fontId="1" fillId="0" borderId="9" xfId="0" applyFont="1" applyBorder="1" applyAlignment="1" applyProtection="1">
      <alignment vertical="center"/>
      <protection hidden="1"/>
    </xf>
    <xf numFmtId="0" fontId="1" fillId="0" borderId="9" xfId="0" applyFont="1" applyBorder="1" applyProtection="1">
      <protection hidden="1"/>
    </xf>
    <xf numFmtId="0" fontId="3" fillId="0" borderId="0" xfId="0" applyFont="1" applyAlignment="1" applyProtection="1">
      <alignment vertical="center"/>
      <protection hidden="1"/>
    </xf>
    <xf numFmtId="3" fontId="1" fillId="6" borderId="4" xfId="0" applyNumberFormat="1" applyFont="1" applyFill="1" applyBorder="1" applyAlignment="1" applyProtection="1">
      <alignment horizontal="center" vertical="center" wrapText="1"/>
      <protection hidden="1"/>
    </xf>
    <xf numFmtId="0" fontId="1" fillId="0" borderId="14" xfId="0" applyFont="1" applyBorder="1" applyAlignment="1" applyProtection="1">
      <alignment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2" xfId="0" applyFont="1" applyBorder="1" applyAlignment="1">
      <alignment vertical="top" wrapText="1"/>
    </xf>
    <xf numFmtId="0" fontId="1" fillId="0" borderId="3" xfId="0" applyFont="1" applyBorder="1" applyAlignment="1">
      <alignment vertical="top" wrapText="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 fillId="0" borderId="1" xfId="0" applyFont="1" applyBorder="1" applyAlignment="1" applyProtection="1">
      <alignment horizontal="right"/>
      <protection hidden="1"/>
    </xf>
    <xf numFmtId="0" fontId="2" fillId="0" borderId="1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3" fillId="2" borderId="16"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1" fillId="4" borderId="14" xfId="0" applyFont="1" applyFill="1" applyBorder="1" applyAlignment="1" applyProtection="1">
      <alignment vertical="top" wrapText="1"/>
      <protection hidden="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5" fillId="0" borderId="14" xfId="0" applyFont="1" applyBorder="1" applyAlignment="1" applyProtection="1">
      <alignment vertical="top" wrapText="1"/>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abSelected="1" topLeftCell="A6" zoomScaleNormal="100" workbookViewId="0">
      <selection activeCell="E6" sqref="E6"/>
    </sheetView>
  </sheetViews>
  <sheetFormatPr defaultColWidth="9.140625" defaultRowHeight="15" x14ac:dyDescent="0.25"/>
  <cols>
    <col min="1" max="1" width="8.7109375" style="1" bestFit="1" customWidth="1"/>
    <col min="2" max="2" width="52.42578125" style="1" customWidth="1"/>
    <col min="3" max="3" width="13.42578125" style="1" bestFit="1" customWidth="1"/>
    <col min="4" max="4" width="14" style="1" bestFit="1" customWidth="1"/>
    <col min="5" max="5" width="15.28515625" style="1" bestFit="1" customWidth="1"/>
    <col min="6" max="6" width="20.5703125" style="1" customWidth="1"/>
    <col min="7" max="16384" width="9.140625" style="1"/>
  </cols>
  <sheetData>
    <row r="1" spans="1:6" s="8" customFormat="1" ht="15.75" thickBot="1" x14ac:dyDescent="0.3">
      <c r="A1" s="32" t="s">
        <v>94</v>
      </c>
      <c r="B1" s="32"/>
      <c r="C1" s="32"/>
      <c r="D1" s="32"/>
      <c r="E1" s="32"/>
      <c r="F1" s="32"/>
    </row>
    <row r="2" spans="1:6" s="8" customFormat="1" x14ac:dyDescent="0.25">
      <c r="A2" s="26" t="s">
        <v>0</v>
      </c>
      <c r="B2" s="27"/>
      <c r="C2" s="27"/>
      <c r="D2" s="27"/>
      <c r="E2" s="27"/>
      <c r="F2" s="28"/>
    </row>
    <row r="3" spans="1:6" s="8" customFormat="1" x14ac:dyDescent="0.25">
      <c r="A3" s="29"/>
      <c r="B3" s="30"/>
      <c r="C3" s="30"/>
      <c r="D3" s="30"/>
      <c r="E3" s="30"/>
      <c r="F3" s="31"/>
    </row>
    <row r="4" spans="1:6" s="8" customFormat="1" ht="19.5" thickBot="1" x14ac:dyDescent="0.3">
      <c r="A4" s="33" t="s">
        <v>1</v>
      </c>
      <c r="B4" s="34"/>
      <c r="C4" s="34"/>
      <c r="D4" s="34"/>
      <c r="E4" s="34"/>
      <c r="F4" s="35"/>
    </row>
    <row r="5" spans="1:6" s="8" customFormat="1" ht="42" customHeight="1" x14ac:dyDescent="0.25">
      <c r="A5" s="4" t="s">
        <v>2</v>
      </c>
      <c r="B5" s="5" t="s">
        <v>3</v>
      </c>
      <c r="C5" s="6" t="s">
        <v>4</v>
      </c>
      <c r="D5" s="6" t="s">
        <v>5</v>
      </c>
      <c r="E5" s="6" t="s">
        <v>6</v>
      </c>
      <c r="F5" s="7" t="s">
        <v>7</v>
      </c>
    </row>
    <row r="6" spans="1:6" s="2" customFormat="1" ht="32.25" customHeight="1" x14ac:dyDescent="0.25">
      <c r="A6" s="10" t="s">
        <v>8</v>
      </c>
      <c r="B6" s="3" t="s">
        <v>70</v>
      </c>
      <c r="C6" s="11" t="s">
        <v>9</v>
      </c>
      <c r="D6" s="20">
        <v>80000</v>
      </c>
      <c r="E6" s="13">
        <v>0</v>
      </c>
      <c r="F6" s="14">
        <f t="shared" ref="F6" si="0">ROUND(E6,2)*D6</f>
        <v>0</v>
      </c>
    </row>
    <row r="7" spans="1:6" s="2" customFormat="1" ht="32.25" customHeight="1" x14ac:dyDescent="0.25">
      <c r="A7" s="10" t="s">
        <v>10</v>
      </c>
      <c r="B7" s="3" t="s">
        <v>71</v>
      </c>
      <c r="C7" s="11" t="s">
        <v>9</v>
      </c>
      <c r="D7" s="20">
        <v>28000</v>
      </c>
      <c r="E7" s="13">
        <v>0</v>
      </c>
      <c r="F7" s="14">
        <f t="shared" ref="F7:F33" si="1">ROUND(E7,2)*D7</f>
        <v>0</v>
      </c>
    </row>
    <row r="8" spans="1:6" s="2" customFormat="1" ht="32.25" customHeight="1" x14ac:dyDescent="0.25">
      <c r="A8" s="10" t="s">
        <v>11</v>
      </c>
      <c r="B8" s="3" t="s">
        <v>72</v>
      </c>
      <c r="C8" s="11" t="s">
        <v>9</v>
      </c>
      <c r="D8" s="20">
        <v>56000</v>
      </c>
      <c r="E8" s="13">
        <v>0</v>
      </c>
      <c r="F8" s="14">
        <f t="shared" si="1"/>
        <v>0</v>
      </c>
    </row>
    <row r="9" spans="1:6" s="2" customFormat="1" ht="32.25" customHeight="1" x14ac:dyDescent="0.25">
      <c r="A9" s="10" t="s">
        <v>12</v>
      </c>
      <c r="B9" s="3" t="s">
        <v>73</v>
      </c>
      <c r="C9" s="11" t="s">
        <v>9</v>
      </c>
      <c r="D9" s="20">
        <v>60000</v>
      </c>
      <c r="E9" s="13">
        <v>0</v>
      </c>
      <c r="F9" s="14">
        <f t="shared" si="1"/>
        <v>0</v>
      </c>
    </row>
    <row r="10" spans="1:6" s="2" customFormat="1" ht="32.25" customHeight="1" x14ac:dyDescent="0.25">
      <c r="A10" s="10" t="s">
        <v>13</v>
      </c>
      <c r="B10" s="3" t="s">
        <v>83</v>
      </c>
      <c r="C10" s="11" t="s">
        <v>9</v>
      </c>
      <c r="D10" s="20">
        <v>60000</v>
      </c>
      <c r="E10" s="13">
        <v>0</v>
      </c>
      <c r="F10" s="14">
        <f t="shared" si="1"/>
        <v>0</v>
      </c>
    </row>
    <row r="11" spans="1:6" s="2" customFormat="1" ht="32.25" customHeight="1" x14ac:dyDescent="0.25">
      <c r="A11" s="10" t="s">
        <v>14</v>
      </c>
      <c r="B11" s="3" t="s">
        <v>74</v>
      </c>
      <c r="C11" s="11" t="s">
        <v>9</v>
      </c>
      <c r="D11" s="20">
        <v>20000</v>
      </c>
      <c r="E11" s="13">
        <v>0</v>
      </c>
      <c r="F11" s="14">
        <f t="shared" si="1"/>
        <v>0</v>
      </c>
    </row>
    <row r="12" spans="1:6" s="2" customFormat="1" ht="32.25" customHeight="1" x14ac:dyDescent="0.25">
      <c r="A12" s="10" t="s">
        <v>16</v>
      </c>
      <c r="B12" s="3" t="s">
        <v>15</v>
      </c>
      <c r="C12" s="11" t="s">
        <v>9</v>
      </c>
      <c r="D12" s="20">
        <f>D6</f>
        <v>80000</v>
      </c>
      <c r="E12" s="13">
        <v>0</v>
      </c>
      <c r="F12" s="14">
        <f t="shared" ref="F12:F15" si="2">ROUND(E12,2)*D12</f>
        <v>0</v>
      </c>
    </row>
    <row r="13" spans="1:6" s="2" customFormat="1" ht="32.25" customHeight="1" x14ac:dyDescent="0.25">
      <c r="A13" s="10" t="s">
        <v>18</v>
      </c>
      <c r="B13" s="3" t="s">
        <v>17</v>
      </c>
      <c r="C13" s="11" t="s">
        <v>9</v>
      </c>
      <c r="D13" s="20">
        <f>D7+D8</f>
        <v>84000</v>
      </c>
      <c r="E13" s="13">
        <v>0</v>
      </c>
      <c r="F13" s="14">
        <f t="shared" si="2"/>
        <v>0</v>
      </c>
    </row>
    <row r="14" spans="1:6" s="2" customFormat="1" ht="32.25" customHeight="1" x14ac:dyDescent="0.25">
      <c r="A14" s="10" t="s">
        <v>20</v>
      </c>
      <c r="B14" s="3" t="s">
        <v>19</v>
      </c>
      <c r="C14" s="11" t="s">
        <v>9</v>
      </c>
      <c r="D14" s="20">
        <v>120000</v>
      </c>
      <c r="E14" s="13">
        <v>0</v>
      </c>
      <c r="F14" s="14">
        <f t="shared" si="2"/>
        <v>0</v>
      </c>
    </row>
    <row r="15" spans="1:6" s="2" customFormat="1" ht="32.25" customHeight="1" x14ac:dyDescent="0.25">
      <c r="A15" s="10" t="s">
        <v>22</v>
      </c>
      <c r="B15" s="3" t="s">
        <v>21</v>
      </c>
      <c r="C15" s="11" t="s">
        <v>9</v>
      </c>
      <c r="D15" s="20">
        <f>D11</f>
        <v>20000</v>
      </c>
      <c r="E15" s="13">
        <v>0</v>
      </c>
      <c r="F15" s="14">
        <f t="shared" si="2"/>
        <v>0</v>
      </c>
    </row>
    <row r="16" spans="1:6" s="2" customFormat="1" ht="32.25" customHeight="1" x14ac:dyDescent="0.25">
      <c r="A16" s="10" t="s">
        <v>24</v>
      </c>
      <c r="B16" s="3" t="s">
        <v>23</v>
      </c>
      <c r="C16" s="11" t="s">
        <v>9</v>
      </c>
      <c r="D16" s="20">
        <v>20000</v>
      </c>
      <c r="E16" s="13">
        <v>0</v>
      </c>
      <c r="F16" s="14">
        <f t="shared" ref="F16" si="3">ROUND(E16,2)*D16</f>
        <v>0</v>
      </c>
    </row>
    <row r="17" spans="1:6" s="2" customFormat="1" ht="32.25" customHeight="1" x14ac:dyDescent="0.25">
      <c r="A17" s="10" t="s">
        <v>26</v>
      </c>
      <c r="B17" s="3" t="s">
        <v>25</v>
      </c>
      <c r="C17" s="11" t="s">
        <v>9</v>
      </c>
      <c r="D17" s="20">
        <v>10000</v>
      </c>
      <c r="E17" s="13">
        <v>0</v>
      </c>
      <c r="F17" s="14">
        <f t="shared" ref="F17" si="4">ROUND(E17,2)*D17</f>
        <v>0</v>
      </c>
    </row>
    <row r="18" spans="1:6" s="2" customFormat="1" ht="32.25" customHeight="1" x14ac:dyDescent="0.25">
      <c r="A18" s="10" t="s">
        <v>27</v>
      </c>
      <c r="B18" s="3" t="s">
        <v>85</v>
      </c>
      <c r="C18" s="11" t="s">
        <v>9</v>
      </c>
      <c r="D18" s="20">
        <v>4</v>
      </c>
      <c r="E18" s="13">
        <v>0</v>
      </c>
      <c r="F18" s="14">
        <f t="shared" ref="F18" si="5">ROUND(E18,2)*D18</f>
        <v>0</v>
      </c>
    </row>
    <row r="19" spans="1:6" s="2" customFormat="1" ht="32.25" customHeight="1" x14ac:dyDescent="0.25">
      <c r="A19" s="10" t="s">
        <v>28</v>
      </c>
      <c r="B19" s="3" t="s">
        <v>75</v>
      </c>
      <c r="C19" s="11" t="s">
        <v>9</v>
      </c>
      <c r="D19" s="20">
        <f t="shared" ref="D19:D24" si="6">D6</f>
        <v>80000</v>
      </c>
      <c r="E19" s="13">
        <v>0</v>
      </c>
      <c r="F19" s="14">
        <f t="shared" si="1"/>
        <v>0</v>
      </c>
    </row>
    <row r="20" spans="1:6" s="2" customFormat="1" ht="32.25" customHeight="1" x14ac:dyDescent="0.25">
      <c r="A20" s="10" t="s">
        <v>29</v>
      </c>
      <c r="B20" s="3" t="s">
        <v>76</v>
      </c>
      <c r="C20" s="11" t="s">
        <v>9</v>
      </c>
      <c r="D20" s="20">
        <f t="shared" si="6"/>
        <v>28000</v>
      </c>
      <c r="E20" s="13">
        <v>0</v>
      </c>
      <c r="F20" s="14">
        <f t="shared" si="1"/>
        <v>0</v>
      </c>
    </row>
    <row r="21" spans="1:6" s="2" customFormat="1" ht="32.25" customHeight="1" x14ac:dyDescent="0.25">
      <c r="A21" s="10" t="s">
        <v>30</v>
      </c>
      <c r="B21" s="3" t="s">
        <v>77</v>
      </c>
      <c r="C21" s="11" t="s">
        <v>9</v>
      </c>
      <c r="D21" s="20">
        <f t="shared" si="6"/>
        <v>56000</v>
      </c>
      <c r="E21" s="13">
        <v>0</v>
      </c>
      <c r="F21" s="14">
        <f t="shared" si="1"/>
        <v>0</v>
      </c>
    </row>
    <row r="22" spans="1:6" s="2" customFormat="1" ht="32.25" customHeight="1" x14ac:dyDescent="0.25">
      <c r="A22" s="10" t="s">
        <v>31</v>
      </c>
      <c r="B22" s="3" t="s">
        <v>78</v>
      </c>
      <c r="C22" s="11" t="s">
        <v>9</v>
      </c>
      <c r="D22" s="20">
        <f t="shared" si="6"/>
        <v>60000</v>
      </c>
      <c r="E22" s="13">
        <v>0</v>
      </c>
      <c r="F22" s="14">
        <f t="shared" ref="F22" si="7">ROUND(E22,2)*D22</f>
        <v>0</v>
      </c>
    </row>
    <row r="23" spans="1:6" s="2" customFormat="1" ht="32.25" customHeight="1" x14ac:dyDescent="0.25">
      <c r="A23" s="10" t="s">
        <v>33</v>
      </c>
      <c r="B23" s="3" t="s">
        <v>87</v>
      </c>
      <c r="C23" s="11" t="s">
        <v>9</v>
      </c>
      <c r="D23" s="20">
        <f t="shared" si="6"/>
        <v>60000</v>
      </c>
      <c r="E23" s="13">
        <v>0</v>
      </c>
      <c r="F23" s="14">
        <f t="shared" ref="F23" si="8">ROUND(E23,2)*D23</f>
        <v>0</v>
      </c>
    </row>
    <row r="24" spans="1:6" s="2" customFormat="1" ht="32.25" customHeight="1" x14ac:dyDescent="0.25">
      <c r="A24" s="10" t="s">
        <v>35</v>
      </c>
      <c r="B24" s="3" t="s">
        <v>79</v>
      </c>
      <c r="C24" s="11" t="s">
        <v>9</v>
      </c>
      <c r="D24" s="20">
        <f t="shared" si="6"/>
        <v>20000</v>
      </c>
      <c r="E24" s="13">
        <v>0</v>
      </c>
      <c r="F24" s="14">
        <f t="shared" si="1"/>
        <v>0</v>
      </c>
    </row>
    <row r="25" spans="1:6" s="2" customFormat="1" ht="32.25" customHeight="1" x14ac:dyDescent="0.25">
      <c r="A25" s="10" t="s">
        <v>36</v>
      </c>
      <c r="B25" s="3" t="s">
        <v>32</v>
      </c>
      <c r="C25" s="11" t="s">
        <v>9</v>
      </c>
      <c r="D25" s="20">
        <f>D9</f>
        <v>60000</v>
      </c>
      <c r="E25" s="13">
        <v>0</v>
      </c>
      <c r="F25" s="14">
        <f t="shared" ref="F25" si="9">ROUND(E25,2)*D25</f>
        <v>0</v>
      </c>
    </row>
    <row r="26" spans="1:6" s="2" customFormat="1" ht="32.25" customHeight="1" x14ac:dyDescent="0.25">
      <c r="A26" s="10" t="s">
        <v>37</v>
      </c>
      <c r="B26" s="3" t="s">
        <v>34</v>
      </c>
      <c r="C26" s="11" t="s">
        <v>9</v>
      </c>
      <c r="D26" s="20">
        <f>D11</f>
        <v>20000</v>
      </c>
      <c r="E26" s="13">
        <v>0</v>
      </c>
      <c r="F26" s="14">
        <f t="shared" si="1"/>
        <v>0</v>
      </c>
    </row>
    <row r="27" spans="1:6" s="2" customFormat="1" ht="32.25" customHeight="1" x14ac:dyDescent="0.25">
      <c r="A27" s="10" t="s">
        <v>39</v>
      </c>
      <c r="B27" s="3" t="s">
        <v>81</v>
      </c>
      <c r="C27" s="11" t="s">
        <v>9</v>
      </c>
      <c r="D27" s="20">
        <v>20</v>
      </c>
      <c r="E27" s="13">
        <v>0</v>
      </c>
      <c r="F27" s="14">
        <f t="shared" si="1"/>
        <v>0</v>
      </c>
    </row>
    <row r="28" spans="1:6" s="2" customFormat="1" ht="32.25" customHeight="1" x14ac:dyDescent="0.25">
      <c r="A28" s="10" t="s">
        <v>41</v>
      </c>
      <c r="B28" s="3" t="s">
        <v>80</v>
      </c>
      <c r="C28" s="11" t="s">
        <v>9</v>
      </c>
      <c r="D28" s="20">
        <v>28</v>
      </c>
      <c r="E28" s="13">
        <v>0</v>
      </c>
      <c r="F28" s="14">
        <f t="shared" si="1"/>
        <v>0</v>
      </c>
    </row>
    <row r="29" spans="1:6" s="2" customFormat="1" ht="32.25" customHeight="1" x14ac:dyDescent="0.25">
      <c r="A29" s="10" t="s">
        <v>43</v>
      </c>
      <c r="B29" s="3" t="s">
        <v>38</v>
      </c>
      <c r="C29" s="11" t="s">
        <v>9</v>
      </c>
      <c r="D29" s="20">
        <f>D6</f>
        <v>80000</v>
      </c>
      <c r="E29" s="13">
        <v>0</v>
      </c>
      <c r="F29" s="14">
        <f t="shared" ref="F29" si="10">ROUND(E29,2)*D29</f>
        <v>0</v>
      </c>
    </row>
    <row r="30" spans="1:6" s="2" customFormat="1" ht="32.25" customHeight="1" x14ac:dyDescent="0.25">
      <c r="A30" s="10" t="s">
        <v>45</v>
      </c>
      <c r="B30" s="3" t="s">
        <v>40</v>
      </c>
      <c r="C30" s="11" t="s">
        <v>9</v>
      </c>
      <c r="D30" s="20">
        <f>D7+D8</f>
        <v>84000</v>
      </c>
      <c r="E30" s="13">
        <v>0</v>
      </c>
      <c r="F30" s="14">
        <f t="shared" si="1"/>
        <v>0</v>
      </c>
    </row>
    <row r="31" spans="1:6" s="2" customFormat="1" ht="32.25" customHeight="1" x14ac:dyDescent="0.25">
      <c r="A31" s="10" t="s">
        <v>47</v>
      </c>
      <c r="B31" s="3" t="s">
        <v>88</v>
      </c>
      <c r="C31" s="11" t="s">
        <v>9</v>
      </c>
      <c r="D31" s="20">
        <v>60000</v>
      </c>
      <c r="E31" s="13">
        <v>0</v>
      </c>
      <c r="F31" s="14">
        <f t="shared" ref="F31" si="11">ROUND(E31,2)*D31</f>
        <v>0</v>
      </c>
    </row>
    <row r="32" spans="1:6" s="2" customFormat="1" ht="32.25" customHeight="1" x14ac:dyDescent="0.25">
      <c r="A32" s="10" t="s">
        <v>49</v>
      </c>
      <c r="B32" s="3" t="s">
        <v>42</v>
      </c>
      <c r="C32" s="11" t="s">
        <v>9</v>
      </c>
      <c r="D32" s="20">
        <f>D6</f>
        <v>80000</v>
      </c>
      <c r="E32" s="13">
        <v>0</v>
      </c>
      <c r="F32" s="14">
        <f t="shared" si="1"/>
        <v>0</v>
      </c>
    </row>
    <row r="33" spans="1:6" s="2" customFormat="1" ht="32.25" customHeight="1" x14ac:dyDescent="0.25">
      <c r="A33" s="10" t="s">
        <v>51</v>
      </c>
      <c r="B33" s="3" t="s">
        <v>44</v>
      </c>
      <c r="C33" s="11" t="s">
        <v>9</v>
      </c>
      <c r="D33" s="20">
        <f>D8</f>
        <v>56000</v>
      </c>
      <c r="E33" s="13">
        <v>0</v>
      </c>
      <c r="F33" s="14">
        <f t="shared" si="1"/>
        <v>0</v>
      </c>
    </row>
    <row r="34" spans="1:6" s="2" customFormat="1" ht="32.25" customHeight="1" x14ac:dyDescent="0.25">
      <c r="A34" s="10" t="s">
        <v>53</v>
      </c>
      <c r="B34" s="3" t="s">
        <v>46</v>
      </c>
      <c r="C34" s="11" t="s">
        <v>9</v>
      </c>
      <c r="D34" s="20">
        <f>D6</f>
        <v>80000</v>
      </c>
      <c r="E34" s="13">
        <v>0</v>
      </c>
      <c r="F34" s="14">
        <f t="shared" ref="F34:F43" si="12">ROUND(E34,2)*D34</f>
        <v>0</v>
      </c>
    </row>
    <row r="35" spans="1:6" s="2" customFormat="1" ht="32.25" customHeight="1" x14ac:dyDescent="0.25">
      <c r="A35" s="10" t="s">
        <v>55</v>
      </c>
      <c r="B35" s="3" t="s">
        <v>48</v>
      </c>
      <c r="C35" s="11" t="s">
        <v>9</v>
      </c>
      <c r="D35" s="20">
        <f>D8</f>
        <v>56000</v>
      </c>
      <c r="E35" s="13">
        <v>0</v>
      </c>
      <c r="F35" s="14">
        <f t="shared" si="12"/>
        <v>0</v>
      </c>
    </row>
    <row r="36" spans="1:6" s="2" customFormat="1" ht="32.25" customHeight="1" x14ac:dyDescent="0.25">
      <c r="A36" s="10" t="s">
        <v>57</v>
      </c>
      <c r="B36" s="3" t="s">
        <v>50</v>
      </c>
      <c r="C36" s="11" t="s">
        <v>9</v>
      </c>
      <c r="D36" s="20">
        <f>D9</f>
        <v>60000</v>
      </c>
      <c r="E36" s="13">
        <v>0</v>
      </c>
      <c r="F36" s="14">
        <f t="shared" si="12"/>
        <v>0</v>
      </c>
    </row>
    <row r="37" spans="1:6" s="2" customFormat="1" ht="32.25" customHeight="1" x14ac:dyDescent="0.25">
      <c r="A37" s="10" t="s">
        <v>59</v>
      </c>
      <c r="B37" s="3" t="s">
        <v>91</v>
      </c>
      <c r="C37" s="11" t="s">
        <v>9</v>
      </c>
      <c r="D37" s="20">
        <f>D10</f>
        <v>60000</v>
      </c>
      <c r="E37" s="13">
        <v>0</v>
      </c>
      <c r="F37" s="14">
        <f t="shared" ref="F37" si="13">ROUND(E37,2)*D37</f>
        <v>0</v>
      </c>
    </row>
    <row r="38" spans="1:6" s="2" customFormat="1" ht="32.25" customHeight="1" x14ac:dyDescent="0.25">
      <c r="A38" s="10" t="s">
        <v>61</v>
      </c>
      <c r="B38" s="3" t="s">
        <v>52</v>
      </c>
      <c r="C38" s="11" t="s">
        <v>9</v>
      </c>
      <c r="D38" s="20">
        <f>D11</f>
        <v>20000</v>
      </c>
      <c r="E38" s="13">
        <v>0</v>
      </c>
      <c r="F38" s="14">
        <f t="shared" si="12"/>
        <v>0</v>
      </c>
    </row>
    <row r="39" spans="1:6" s="2" customFormat="1" ht="32.25" customHeight="1" x14ac:dyDescent="0.25">
      <c r="A39" s="10" t="s">
        <v>82</v>
      </c>
      <c r="B39" s="3" t="s">
        <v>54</v>
      </c>
      <c r="C39" s="11" t="s">
        <v>9</v>
      </c>
      <c r="D39" s="20">
        <f>D6</f>
        <v>80000</v>
      </c>
      <c r="E39" s="13">
        <v>0</v>
      </c>
      <c r="F39" s="14">
        <f t="shared" si="12"/>
        <v>0</v>
      </c>
    </row>
    <row r="40" spans="1:6" s="2" customFormat="1" ht="32.25" customHeight="1" x14ac:dyDescent="0.25">
      <c r="A40" s="10" t="s">
        <v>84</v>
      </c>
      <c r="B40" s="3" t="s">
        <v>56</v>
      </c>
      <c r="C40" s="11" t="s">
        <v>9</v>
      </c>
      <c r="D40" s="20">
        <f>D8</f>
        <v>56000</v>
      </c>
      <c r="E40" s="13">
        <v>0</v>
      </c>
      <c r="F40" s="14">
        <f t="shared" si="12"/>
        <v>0</v>
      </c>
    </row>
    <row r="41" spans="1:6" s="2" customFormat="1" ht="32.25" customHeight="1" x14ac:dyDescent="0.25">
      <c r="A41" s="10" t="s">
        <v>86</v>
      </c>
      <c r="B41" s="3" t="s">
        <v>58</v>
      </c>
      <c r="C41" s="11" t="s">
        <v>9</v>
      </c>
      <c r="D41" s="20">
        <f>D9</f>
        <v>60000</v>
      </c>
      <c r="E41" s="13">
        <v>0</v>
      </c>
      <c r="F41" s="14">
        <f t="shared" si="12"/>
        <v>0</v>
      </c>
    </row>
    <row r="42" spans="1:6" s="2" customFormat="1" ht="32.25" customHeight="1" x14ac:dyDescent="0.25">
      <c r="A42" s="10" t="s">
        <v>89</v>
      </c>
      <c r="B42" s="3" t="s">
        <v>93</v>
      </c>
      <c r="C42" s="11" t="s">
        <v>9</v>
      </c>
      <c r="D42" s="20">
        <f>D10</f>
        <v>60000</v>
      </c>
      <c r="E42" s="13">
        <v>0</v>
      </c>
      <c r="F42" s="14">
        <f t="shared" ref="F42" si="14">ROUND(E42,2)*D42</f>
        <v>0</v>
      </c>
    </row>
    <row r="43" spans="1:6" s="2" customFormat="1" ht="32.25" customHeight="1" x14ac:dyDescent="0.25">
      <c r="A43" s="10" t="s">
        <v>90</v>
      </c>
      <c r="B43" s="3" t="s">
        <v>60</v>
      </c>
      <c r="C43" s="11" t="s">
        <v>9</v>
      </c>
      <c r="D43" s="20">
        <f>D11</f>
        <v>20000</v>
      </c>
      <c r="E43" s="13">
        <v>0</v>
      </c>
      <c r="F43" s="14">
        <f t="shared" si="12"/>
        <v>0</v>
      </c>
    </row>
    <row r="44" spans="1:6" s="2" customFormat="1" ht="32.25" customHeight="1" x14ac:dyDescent="0.25">
      <c r="A44" s="10" t="s">
        <v>92</v>
      </c>
      <c r="B44" s="3" t="s">
        <v>62</v>
      </c>
      <c r="C44" s="11" t="s">
        <v>63</v>
      </c>
      <c r="D44" s="12">
        <v>33644100</v>
      </c>
      <c r="E44" s="15">
        <v>17.02</v>
      </c>
      <c r="F44" s="14">
        <v>572622582</v>
      </c>
    </row>
    <row r="45" spans="1:6" s="8" customFormat="1" ht="15" customHeight="1" thickBot="1" x14ac:dyDescent="0.3">
      <c r="A45" s="36" t="s">
        <v>64</v>
      </c>
      <c r="B45" s="37"/>
      <c r="C45" s="37"/>
      <c r="D45" s="37"/>
      <c r="E45" s="38"/>
      <c r="F45" s="16">
        <f>SUM(F6:F44)</f>
        <v>572622582</v>
      </c>
    </row>
    <row r="46" spans="1:6" s="8" customFormat="1" x14ac:dyDescent="0.25">
      <c r="A46" s="17"/>
      <c r="B46" s="18"/>
      <c r="C46" s="18"/>
      <c r="D46" s="18"/>
      <c r="E46" s="18"/>
      <c r="F46" s="18"/>
    </row>
    <row r="47" spans="1:6" s="8" customFormat="1" x14ac:dyDescent="0.25">
      <c r="A47" s="19" t="s">
        <v>65</v>
      </c>
      <c r="B47" s="9"/>
      <c r="C47" s="9"/>
      <c r="D47" s="9"/>
      <c r="E47" s="9"/>
      <c r="F47" s="9"/>
    </row>
    <row r="48" spans="1:6" s="8" customFormat="1" x14ac:dyDescent="0.25">
      <c r="A48" s="39" t="s">
        <v>66</v>
      </c>
      <c r="B48" s="40"/>
      <c r="C48" s="40"/>
      <c r="D48" s="40"/>
      <c r="E48" s="40"/>
      <c r="F48" s="41"/>
    </row>
    <row r="49" spans="1:6" s="8" customFormat="1" x14ac:dyDescent="0.25">
      <c r="A49" s="21" t="s">
        <v>67</v>
      </c>
      <c r="B49" s="24"/>
      <c r="C49" s="24"/>
      <c r="D49" s="24"/>
      <c r="E49" s="24"/>
      <c r="F49" s="25"/>
    </row>
    <row r="50" spans="1:6" s="8" customFormat="1" x14ac:dyDescent="0.25">
      <c r="A50" s="21" t="s">
        <v>68</v>
      </c>
      <c r="B50" s="24"/>
      <c r="C50" s="24"/>
      <c r="D50" s="24"/>
      <c r="E50" s="24"/>
      <c r="F50" s="25"/>
    </row>
    <row r="51" spans="1:6" s="8" customFormat="1" ht="41.25" customHeight="1" x14ac:dyDescent="0.25">
      <c r="A51" s="21" t="s">
        <v>69</v>
      </c>
      <c r="B51" s="24"/>
      <c r="C51" s="24"/>
      <c r="D51" s="24"/>
      <c r="E51" s="24"/>
      <c r="F51" s="25"/>
    </row>
    <row r="52" spans="1:6" ht="42" customHeight="1" x14ac:dyDescent="0.25">
      <c r="A52" s="42" t="s">
        <v>95</v>
      </c>
      <c r="B52" s="22"/>
      <c r="C52" s="22"/>
      <c r="D52" s="22"/>
      <c r="E52" s="22"/>
      <c r="F52" s="23"/>
    </row>
    <row r="53" spans="1:6" s="8" customFormat="1" x14ac:dyDescent="0.25">
      <c r="A53" s="9"/>
      <c r="B53" s="9"/>
      <c r="C53" s="9"/>
      <c r="D53" s="9"/>
      <c r="E53" s="9"/>
      <c r="F53" s="9"/>
    </row>
    <row r="54" spans="1:6" s="8" customFormat="1" x14ac:dyDescent="0.25"/>
    <row r="55" spans="1:6" s="8" customFormat="1" x14ac:dyDescent="0.25"/>
    <row r="56" spans="1:6" s="8" customFormat="1" x14ac:dyDescent="0.25"/>
    <row r="57" spans="1:6" s="8" customFormat="1" x14ac:dyDescent="0.25"/>
    <row r="58" spans="1:6" s="8" customFormat="1" x14ac:dyDescent="0.25"/>
    <row r="59" spans="1:6" s="8" customFormat="1" x14ac:dyDescent="0.25"/>
    <row r="60" spans="1:6" s="8" customFormat="1" x14ac:dyDescent="0.25"/>
    <row r="61" spans="1:6" s="8" customFormat="1" x14ac:dyDescent="0.25"/>
    <row r="62" spans="1:6" s="8" customFormat="1" x14ac:dyDescent="0.25"/>
    <row r="63" spans="1:6" s="8" customFormat="1" x14ac:dyDescent="0.25"/>
    <row r="64" spans="1:6"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sheetData>
  <sheetProtection algorithmName="SHA-512" hashValue="gQDrVj3m4MwVo8aDgnkpcXTfMFNCxU4YSaTsSjqgTRSHf/OpFanJDh/hsHadFbbbrfpWkVssXFjqiN36zSYWWQ==" saltValue="XYtO/ieWvxJYRoKHm7iazA==" spinCount="100000" sheet="1" selectLockedCells="1"/>
  <mergeCells count="9">
    <mergeCell ref="A52:F52"/>
    <mergeCell ref="A51:F51"/>
    <mergeCell ref="A2:F3"/>
    <mergeCell ref="A1:F1"/>
    <mergeCell ref="A4:F4"/>
    <mergeCell ref="A45:E45"/>
    <mergeCell ref="A50:F50"/>
    <mergeCell ref="A49:F49"/>
    <mergeCell ref="A48:F48"/>
  </mergeCells>
  <pageMargins left="0.7" right="0.7" top="0.78740157499999996" bottom="0.78740157499999996" header="0.3" footer="0.3"/>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2.xml><?xml version="1.0" encoding="utf-8"?>
<p:properties xmlns:p="http://schemas.microsoft.com/office/2006/metadata/properties" xmlns:xsi="http://www.w3.org/2001/XMLSchema-instance" xmlns:pc="http://schemas.microsoft.com/office/infopath/2007/PartnerControls">
  <documentManagement>
    <CnbPopis xmlns="http://schemas.microsoft.com/sharepoint/v3/fields" xsi:nil="true"/>
    <CnbBodJednani xmlns="http://schemas.microsoft.com/sharepoint/v3/fields" xsi:nil="true"/>
    <a2ab73b9f272419aacf269982370e80e xmlns="19b2bf11-3b66-4acb-a2be-fc35990225a4">
      <Terms xmlns="http://schemas.microsoft.com/office/infopath/2007/PartnerControls"/>
    </a2ab73b9f272419aacf269982370e80e>
    <TaxCatchAll xmlns="19b2bf11-3b66-4acb-a2be-fc35990225a4">
      <Value>27</Value>
      <Value>185</Value>
      <Value>16</Value>
      <Value>224</Value>
    </TaxCatchAll>
    <CnbObeliskId xmlns="http://schemas.microsoft.com/sharepoint/v3/fields" xsi:nil="true"/>
    <m1977e8adf834e9ca5f7b5d8ba62f572 xmlns="19b2bf11-3b66-4acb-a2be-fc35990225a4">
      <Terms xmlns="http://schemas.microsoft.com/office/infopath/2007/PartnerControls"/>
    </m1977e8adf834e9ca5f7b5d8ba62f572>
    <CnbKlasifikace xmlns="http://schemas.microsoft.com/sharepoint/v3/fields">Neklasifikováno</CnbKlasifikace>
    <j72a9573d2a54f9aa368a3a636b19c56 xmlns="19b2bf11-3b66-4acb-a2be-fc35990225a4">
      <Terms xmlns="http://schemas.microsoft.com/office/infopath/2007/PartnerControls"/>
    </j72a9573d2a54f9aa368a3a636b19c56>
    <o1c19c9738284182a4498041d7f96872 xmlns="19b2bf11-3b66-4acb-a2be-fc35990225a4">
      <Terms xmlns="http://schemas.microsoft.com/office/infopath/2007/PartnerControls">
        <TermInfo xmlns="http://schemas.microsoft.com/office/infopath/2007/PartnerControls">
          <TermName xmlns="http://schemas.microsoft.com/office/infopath/2007/PartnerControls">Sekce 720 - informatiky</TermName>
          <TermId xmlns="http://schemas.microsoft.com/office/infopath/2007/PartnerControls">3e404560-e4e6-406a-b25e-562710c89ba0</TermId>
        </TermInfo>
      </Terms>
    </o1c19c9738284182a4498041d7f96872>
    <CnbPlatnostOd xmlns="http://schemas.microsoft.com/sharepoint/v3/fields" xsi:nil="true"/>
    <CnbEvidovatVeSpis xmlns="http://schemas.microsoft.com/sharepoint/v3/fields">false</CnbEvidovatVeSpis>
    <CnbCisloJednani xmlns="http://schemas.microsoft.com/sharepoint/v3/fields" xsi:nil="true"/>
    <j93ee915f80344888858d490e0e07a44 xmlns="19b2bf11-3b66-4acb-a2be-fc35990225a4">
      <Terms xmlns="http://schemas.microsoft.com/office/infopath/2007/PartnerControls">
        <TermInfo xmlns="http://schemas.microsoft.com/office/infopath/2007/PartnerControls">
          <TermName xmlns="http://schemas.microsoft.com/office/infopath/2007/PartnerControls">Mimoprojektová řešení</TermName>
          <TermId xmlns="http://schemas.microsoft.com/office/infopath/2007/PartnerControls">c4638e71-357f-4e93-b8d8-249841185698</TermId>
        </TermInfo>
      </Terms>
    </j93ee915f80344888858d490e0e07a44>
    <CnbSkartacniZnak xmlns="http://schemas.microsoft.com/sharepoint/v3/fields" xsi:nil="true"/>
    <CnbDatumJednani xmlns="http://schemas.microsoft.com/sharepoint/v3/fields" xsi:nil="true"/>
    <CnbArchivacniZnak xmlns="http://schemas.microsoft.com/sharepoint/v3/fields">S5</CnbArchivacniZnak>
    <CnbIDProjektu xmlns="http://schemas.microsoft.com/sharepoint/v3/fields">7030-2021 Bankovky_mince</CnbIDProjektu>
    <deb1bdda0e734cc1ba879da0f199e25d xmlns="19b2bf11-3b66-4acb-a2be-fc35990225a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6dbcca8d-3ef7-4d8b-8408-c3aeb5abddab</TermId>
        </TermInfo>
      </Terms>
    </deb1bdda0e734cc1ba879da0f199e25d>
    <FormData xmlns="http://schemas.microsoft.com/sharepoint/v3">&lt;?xml version="1.0" encoding="utf-8"?&gt;&lt;FormVariables&gt;&lt;Version /&gt;&lt;/FormVariables&gt;</FormData>
    <CnbCJeSpis xmlns="http://schemas.microsoft.com/sharepoint/v3/fields" xsi:nil="true"/>
    <ic475cfa076043da87c32410073341d5 xmlns="19b2bf11-3b66-4acb-a2be-fc35990225a4">
      <Terms xmlns="http://schemas.microsoft.com/office/infopath/2007/PartnerControls">
        <TermInfo xmlns="http://schemas.microsoft.com/office/infopath/2007/PartnerControls">
          <TermName xmlns="http://schemas.microsoft.com/office/infopath/2007/PartnerControls">Výběrové řízení</TermName>
          <TermId xmlns="http://schemas.microsoft.com/office/infopath/2007/PartnerControls">769dbacd-b3ae-4b1a-894c-7cf450851938</TermId>
        </TermInfo>
      </Terms>
    </ic475cfa076043da87c32410073341d5>
    <CnbPlatnostDo xmlns="http://schemas.microsoft.com/sharepoint/v3/fields" xsi:nil="true"/>
    <CnbVazba xmlns="http://schemas.microsoft.com/sharepoint/v3/fields">&lt;?xml version="1.0" encoding="utf-8"?&gt;&lt;RepeaterData&gt;&lt;Version /&gt;&lt;Items&gt;&lt;Item&gt;&lt;TypVazby type="System.String"&gt;&lt;/TypVazby&gt;&lt;VazbaURL type="System.String"&gt;&lt;/VazbaURL&gt;&lt;VazbaHyperlink type="System.String"&gt;&amp;amp;lt;a href=&amp;amp;quot;&amp;amp;quot; target=&amp;amp;quot;_blank&amp;amp;quot; data-documentId=&amp;amp;quot;undefined&amp;amp;quot;&amp;amp;gt;&amp;amp;lt;/a&amp;amp;gt;&lt;/VazbaHyperlink&gt;&lt;/Item&gt;&lt;/Items&gt;&lt;/RepeaterData&gt;</CnbVazba>
    <CnbCisloSpisu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jekty" ma:contentTypeID="0x0101005DA9546D640F4930BF56C0E0F0BA3D4500D689BBDCA6FC6048823CFA78AEC92995" ma:contentTypeVersion="0" ma:contentTypeDescription="" ma:contentTypeScope="" ma:versionID="ccda32566829b945cabe7f1e3f6ef15b">
  <xsd:schema xmlns:xsd="http://www.w3.org/2001/XMLSchema" xmlns:xs="http://www.w3.org/2001/XMLSchema" xmlns:p="http://schemas.microsoft.com/office/2006/metadata/properties" xmlns:ns1="http://schemas.microsoft.com/sharepoint/v3" xmlns:ns2="http://schemas.microsoft.com/sharepoint/v3/fields" xmlns:ns3="19b2bf11-3b66-4acb-a2be-fc35990225a4" targetNamespace="http://schemas.microsoft.com/office/2006/metadata/properties" ma:root="true" ma:fieldsID="bc3a5351d85ff0af3c889a62b8645cbd" ns1:_="" ns2:_="" ns3:_="">
    <xsd:import namespace="http://schemas.microsoft.com/sharepoint/v3"/>
    <xsd:import namespace="http://schemas.microsoft.com/sharepoint/v3/fields"/>
    <xsd:import namespace="19b2bf11-3b66-4acb-a2be-fc35990225a4"/>
    <xsd:element name="properties">
      <xsd:complexType>
        <xsd:sequence>
          <xsd:element name="documentManagement">
            <xsd:complexType>
              <xsd:all>
                <xsd:element ref="ns2:CnbPopis" minOccurs="0"/>
                <xsd:element ref="ns2:CnbKlasifikace"/>
                <xsd:element ref="ns2:CnbArchivacniZnak"/>
                <xsd:element ref="ns2:CnbEvidovatVeSpis" minOccurs="0"/>
                <xsd:element ref="ns2:CnbCJeSpis" minOccurs="0"/>
                <xsd:element ref="ns2:CnbCisloSpisu" minOccurs="0"/>
                <xsd:element ref="ns2:CnbDatumJednani" minOccurs="0"/>
                <xsd:element ref="ns2:CnbCisloJednani" minOccurs="0"/>
                <xsd:element ref="ns2:CnbBodJednani" minOccurs="0"/>
                <xsd:element ref="ns2:CnbSkartacniZnak" minOccurs="0"/>
                <xsd:element ref="ns2:CnbPlatnostOd" minOccurs="0"/>
                <xsd:element ref="ns2:CnbPlatnostDo" minOccurs="0"/>
                <xsd:element ref="ns2:CnbVazba" minOccurs="0"/>
                <xsd:element ref="ns2:CnbObeliskId" minOccurs="0"/>
                <xsd:element ref="ns2:CnbIDProjektu" minOccurs="0"/>
                <xsd:element ref="ns3:deb1bdda0e734cc1ba879da0f199e25d" minOccurs="0"/>
                <xsd:element ref="ns3:j93ee915f80344888858d490e0e07a44" minOccurs="0"/>
                <xsd:element ref="ns3:o1c19c9738284182a4498041d7f96872" minOccurs="0"/>
                <xsd:element ref="ns3:m1977e8adf834e9ca5f7b5d8ba62f572" minOccurs="0"/>
                <xsd:element ref="ns3:j72a9573d2a54f9aa368a3a636b19c56" minOccurs="0"/>
                <xsd:element ref="ns3:a2ab73b9f272419aacf269982370e80e" minOccurs="0"/>
                <xsd:element ref="ns3:ic475cfa076043da87c32410073341d5" minOccurs="0"/>
                <xsd:element ref="ns3:TaxCatchAll" minOccurs="0"/>
                <xsd:element ref="ns3:TaxCatchAllLabel"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39" nillable="true" ma:displayName="Data formuláře" ma:description=""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CnbPopis" ma:index="2" nillable="true" ma:displayName="Popis" ma:internalName="CnbPopis">
      <xsd:simpleType>
        <xsd:restriction base="dms:Note">
          <xsd:maxLength value="255"/>
        </xsd:restriction>
      </xsd:simpleType>
    </xsd:element>
    <xsd:element name="CnbKlasifikace" ma:index="3" ma:displayName="Klasifikace" ma:default="Neklasifikováno" ma:format="Dropdown" ma:internalName="CnbKlasifikace">
      <xsd:simpleType>
        <xsd:restriction base="dms:Choice">
          <xsd:enumeration value="Neklasifikováno"/>
          <xsd:enumeration value="Omezený přístup"/>
          <xsd:enumeration value="Chráněno"/>
          <xsd:enumeration value="Přísně chráněno"/>
        </xsd:restriction>
      </xsd:simpleType>
    </xsd:element>
    <xsd:element name="CnbArchivacniZnak" ma:index="5" ma:displayName="Archivační znak a lhůta" ma:default="S5" ma:description="Archivační znak a lhůta (DMS)" ma:format="Dropdown" ma:internalName="CnbArchivacniZnak">
      <xsd:simpleType>
        <xsd:restriction base="dms:Choice">
          <xsd:enumeration value="S5"/>
          <xsd:enumeration value="S10"/>
        </xsd:restriction>
      </xsd:simpleType>
    </xsd:element>
    <xsd:element name="CnbEvidovatVeSpis" ma:index="6" nillable="true" ma:displayName="Evidovat v e-Spis" ma:internalName="CnbEvidovatVeSpis">
      <xsd:simpleType>
        <xsd:restriction base="dms:Boolean"/>
      </xsd:simpleType>
    </xsd:element>
    <xsd:element name="CnbCJeSpis" ma:index="7" nillable="true" ma:displayName="Číslo jednací v e-Spis" ma:internalName="CnbCJeSpis">
      <xsd:simpleType>
        <xsd:restriction base="dms:Text"/>
      </xsd:simpleType>
    </xsd:element>
    <xsd:element name="CnbCisloSpisu" ma:index="8" nillable="true" ma:displayName="Číslo spisu v e-Spis" ma:internalName="CnbCisloSpisu">
      <xsd:simpleType>
        <xsd:restriction base="dms:Text"/>
      </xsd:simpleType>
    </xsd:element>
    <xsd:element name="CnbDatumJednani" ma:index="11" nillable="true" ma:displayName="Datum jednání 1" ma:format="DateTime" ma:internalName="CnbDatumJednani">
      <xsd:simpleType>
        <xsd:restriction base="dms:DateTime"/>
      </xsd:simpleType>
    </xsd:element>
    <xsd:element name="CnbCisloJednani" ma:index="12" nillable="true" ma:displayName="Pořadové číslo jednání 1" ma:internalName="CnbCisloJednani">
      <xsd:simpleType>
        <xsd:restriction base="dms:Number"/>
      </xsd:simpleType>
    </xsd:element>
    <xsd:element name="CnbBodJednani" ma:index="13" nillable="true" ma:displayName="Bod jednání 1" ma:internalName="CnbBodJednani">
      <xsd:simpleType>
        <xsd:restriction base="dms:Text">
          <xsd:maxLength value="255"/>
        </xsd:restriction>
      </xsd:simpleType>
    </xsd:element>
    <xsd:element name="CnbSkartacniZnak" ma:index="14" nillable="true" ma:displayName="Skartační znak a lhůta" ma:description="Skartační znak a lhůta  (e-Spis)" ma:format="Dropdown" ma:internalName="CnbSkartacniZnak">
      <xsd:simpleType>
        <xsd:restriction base="dms:Choice">
          <xsd:enumeration value="A5"/>
          <xsd:enumeration value="A10"/>
          <xsd:enumeration value="S5"/>
          <xsd:enumeration value="S10"/>
          <xsd:enumeration value="V5"/>
          <xsd:enumeration value="V10"/>
        </xsd:restriction>
      </xsd:simpleType>
    </xsd:element>
    <xsd:element name="CnbPlatnostOd" ma:index="15" nillable="true" ma:displayName="Platnost od" ma:format="DateOnly" ma:internalName="CnbPlatnostOd">
      <xsd:simpleType>
        <xsd:restriction base="dms:DateTime"/>
      </xsd:simpleType>
    </xsd:element>
    <xsd:element name="CnbPlatnostDo" ma:index="16" nillable="true" ma:displayName="Platnost do" ma:format="DateOnly" ma:internalName="CnbPlatnostDo">
      <xsd:simpleType>
        <xsd:restriction base="dms:DateTime"/>
      </xsd:simpleType>
    </xsd:element>
    <xsd:element name="CnbVazba" ma:index="19" nillable="true" ma:displayName="Vazba" ma:hidden="true" ma:internalName="CnbVazba">
      <xsd:simpleType>
        <xsd:restriction base="dms:Note"/>
      </xsd:simpleType>
    </xsd:element>
    <xsd:element name="CnbObeliskId" ma:index="22" nillable="true" ma:displayName="Obelisk Id" ma:internalName="CnbObeliskId">
      <xsd:simpleType>
        <xsd:restriction base="dms:Text"/>
      </xsd:simpleType>
    </xsd:element>
    <xsd:element name="CnbIDProjektu" ma:index="23" nillable="true" ma:displayName="ID Projektu" ma:internalName="CnbIDProjektu">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b2bf11-3b66-4acb-a2be-fc35990225a4" elementFormDefault="qualified">
    <xsd:import namespace="http://schemas.microsoft.com/office/2006/documentManagement/types"/>
    <xsd:import namespace="http://schemas.microsoft.com/office/infopath/2007/PartnerControls"/>
    <xsd:element name="deb1bdda0e734cc1ba879da0f199e25d" ma:index="28" ma:taxonomy="true" ma:internalName="deb1bdda0e734cc1ba879da0f199e25d" ma:taxonomyFieldName="CnbStavDokumentu" ma:displayName="Stav dokumentu" ma:fieldId="{deb1bdda-0e73-4cc1-ba87-9da0f199e25d}" ma:sspId="817d6221-fd89-4df5-bf24-9f81aa5dec6a" ma:termSetId="f42df4b6-1c08-47c9-a56f-9986415481cb" ma:anchorId="00000000-0000-0000-0000-000000000000" ma:open="false" ma:isKeyword="false">
      <xsd:complexType>
        <xsd:sequence>
          <xsd:element ref="pc:Terms" minOccurs="0" maxOccurs="1"/>
        </xsd:sequence>
      </xsd:complexType>
    </xsd:element>
    <xsd:element name="j93ee915f80344888858d490e0e07a44" ma:index="30" ma:taxonomy="true" ma:internalName="j93ee915f80344888858d490e0e07a44" ma:taxonomyFieldName="CnbZamereni" ma:displayName="Zaměření" ma:fieldId="{393ee915-f803-4488-8858-d490e0e07a44}" ma:taxonomyMulti="true" ma:sspId="817d6221-fd89-4df5-bf24-9f81aa5dec6a" ma:termSetId="a1281ec7-d468-47e4-ba55-42672cd0c6e1" ma:anchorId="00000000-0000-0000-0000-000000000000" ma:open="false" ma:isKeyword="false">
      <xsd:complexType>
        <xsd:sequence>
          <xsd:element ref="pc:Terms" minOccurs="0" maxOccurs="1"/>
        </xsd:sequence>
      </xsd:complexType>
    </xsd:element>
    <xsd:element name="o1c19c9738284182a4498041d7f96872" ma:index="31" ma:taxonomy="true" ma:internalName="o1c19c9738284182a4498041d7f96872" ma:taxonomyFieldName="CnbGestor" ma:displayName="Gestor" ma:fieldId="{81c19c97-3828-4182-a449-8041d7f96872}" ma:sspId="817d6221-fd89-4df5-bf24-9f81aa5dec6a" ma:termSetId="116426df-773d-458d-82f4-8a591dedb681" ma:anchorId="00000000-0000-0000-0000-000000000000" ma:open="false" ma:isKeyword="false">
      <xsd:complexType>
        <xsd:sequence>
          <xsd:element ref="pc:Terms" minOccurs="0" maxOccurs="1"/>
        </xsd:sequence>
      </xsd:complexType>
    </xsd:element>
    <xsd:element name="m1977e8adf834e9ca5f7b5d8ba62f572" ma:index="33" nillable="true" ma:taxonomy="true" ma:internalName="m1977e8adf834e9ca5f7b5d8ba62f572" ma:taxonomyFieldName="CnbProjektovaDokumentace" ma:displayName="Projektová dokumentace" ma:fieldId="{61977e8a-df83-4e9c-a5f7-b5d8ba62f572}" ma:sspId="817d6221-fd89-4df5-bf24-9f81aa5dec6a" ma:termSetId="45d8c766-0e67-4cbc-8c22-c732e528148d" ma:anchorId="00000000-0000-0000-0000-000000000000" ma:open="false" ma:isKeyword="false">
      <xsd:complexType>
        <xsd:sequence>
          <xsd:element ref="pc:Terms" minOccurs="0" maxOccurs="1"/>
        </xsd:sequence>
      </xsd:complexType>
    </xsd:element>
    <xsd:element name="j72a9573d2a54f9aa368a3a636b19c56" ma:index="34" nillable="true" ma:taxonomy="true" ma:internalName="j72a9573d2a54f9aa368a3a636b19c56" ma:taxonomyFieldName="CnbSpolugestor" ma:displayName="Spolugestor" ma:fieldId="{372a9573-d2a5-4f9a-a368-a3a636b19c56}" ma:taxonomyMulti="true" ma:sspId="817d6221-fd89-4df5-bf24-9f81aa5dec6a" ma:termSetId="116426df-773d-458d-82f4-8a591dedb681" ma:anchorId="00000000-0000-0000-0000-000000000000" ma:open="false" ma:isKeyword="false">
      <xsd:complexType>
        <xsd:sequence>
          <xsd:element ref="pc:Terms" minOccurs="0" maxOccurs="1"/>
        </xsd:sequence>
      </xsd:complexType>
    </xsd:element>
    <xsd:element name="a2ab73b9f272419aacf269982370e80e" ma:index="35" nillable="true" ma:taxonomy="true" ma:internalName="a2ab73b9f272419aacf269982370e80e" ma:taxonomyFieldName="CnbEtapaProjektu" ma:displayName="Etapa projektu" ma:fieldId="{a2ab73b9-f272-419a-acf2-69982370e80e}" ma:sspId="817d6221-fd89-4df5-bf24-9f81aa5dec6a" ma:termSetId="dd7ee17e-3114-4074-8d02-39eee61d90a1" ma:anchorId="00000000-0000-0000-0000-000000000000" ma:open="false" ma:isKeyword="false">
      <xsd:complexType>
        <xsd:sequence>
          <xsd:element ref="pc:Terms" minOccurs="0" maxOccurs="1"/>
        </xsd:sequence>
      </xsd:complexType>
    </xsd:element>
    <xsd:element name="ic475cfa076043da87c32410073341d5" ma:index="36" ma:taxonomy="true" ma:internalName="ic475cfa076043da87c32410073341d5" ma:taxonomyFieldName="CnbDruhDokumentu" ma:displayName="Druh dokumentu " ma:fieldId="{2c475cfa-0760-43da-87c3-2410073341d5}" ma:sspId="817d6221-fd89-4df5-bf24-9f81aa5dec6a" ma:termSetId="81a4c043-f281-43fc-88b2-cccadd95e113" ma:anchorId="00000000-0000-0000-0000-000000000000" ma:open="false" ma:isKeyword="false">
      <xsd:complexType>
        <xsd:sequence>
          <xsd:element ref="pc:Terms" minOccurs="0" maxOccurs="1"/>
        </xsd:sequence>
      </xsd:complexType>
    </xsd:element>
    <xsd:element name="TaxCatchAll" ma:index="37" nillable="true" ma:displayName="Taxonomy Catch All Column" ma:hidden="true" ma:list="{b302d4a0-bca4-4a62-95e9-86acd08e7e35}" ma:internalName="TaxCatchAll" ma:showField="CatchAllData" ma:web="44bec3c6-8215-41b5-8446-b89a996e493f">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y Catch All Column1" ma:hidden="true" ma:list="{b302d4a0-bca4-4a62-95e9-86acd08e7e35}" ma:internalName="TaxCatchAllLabel" ma:readOnly="true" ma:showField="CatchAllDataLabel" ma:web="44bec3c6-8215-41b5-8446-b89a996e49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Typ obsahu"/>
        <xsd:element ref="dc:title"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17d6221-fd89-4df5-bf24-9f81aa5dec6a" ContentTypeId="0x0101005DA9546D640F4930BF56C0E0F0BA3D45" PreviousValue="false"/>
</file>

<file path=customXml/item5.xml><?xml version="1.0" encoding="utf-8"?>
<?mso-contentType ?>
<FormTemplates>
  <Display>DocumentLibraryForm</Display>
  <Edit>DocumentLibraryForm</Edit>
  <New>DocumentLibraryForm</New>
  <MobileDisplayFormUrl/>
  <MobileEditFormUrl/>
  <MobileNewFormUrl/>
</FormTemplates>
</file>

<file path=customXml/item6.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CF424A77-FFC7-4355-9F43-A735A139E787}">
  <ds:schemaRefs>
    <ds:schemaRef ds:uri="http://schemas.microsoft.com/sharepoint/v3/contenttype/forms/url"/>
  </ds:schemaRefs>
</ds:datastoreItem>
</file>

<file path=customXml/itemProps2.xml><?xml version="1.0" encoding="utf-8"?>
<ds:datastoreItem xmlns:ds="http://schemas.openxmlformats.org/officeDocument/2006/customXml" ds:itemID="{911E7851-2328-48EE-92C3-CCD3CA07F32F}">
  <ds:schemaRefs>
    <ds:schemaRef ds:uri="http://schemas.microsoft.com/office/2006/documentManagement/types"/>
    <ds:schemaRef ds:uri="http://purl.org/dc/dcmitype/"/>
    <ds:schemaRef ds:uri="http://purl.org/dc/elements/1.1/"/>
    <ds:schemaRef ds:uri="http://purl.org/dc/terms/"/>
    <ds:schemaRef ds:uri="http://schemas.microsoft.com/sharepoint/v3"/>
    <ds:schemaRef ds:uri="http://schemas.microsoft.com/office/2006/metadata/properties"/>
    <ds:schemaRef ds:uri="http://schemas.openxmlformats.org/package/2006/metadata/core-properties"/>
    <ds:schemaRef ds:uri="19b2bf11-3b66-4acb-a2be-fc35990225a4"/>
    <ds:schemaRef ds:uri="http://schemas.microsoft.com/office/infopath/2007/PartnerControl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9E41445A-292F-4E90-A3EF-695DE890C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19b2bf11-3b66-4acb-a2be-fc3599022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C86D1A-D40D-4384-A4ED-EAAEFC18D926}">
  <ds:schemaRefs>
    <ds:schemaRef ds:uri="Microsoft.SharePoint.Taxonomy.ContentTypeSync"/>
  </ds:schemaRefs>
</ds:datastoreItem>
</file>

<file path=customXml/itemProps5.xml><?xml version="1.0" encoding="utf-8"?>
<ds:datastoreItem xmlns:ds="http://schemas.openxmlformats.org/officeDocument/2006/customXml" ds:itemID="{5B506888-8366-4B33-9609-FC83BB9B591F}">
  <ds:schemaRefs/>
</ds:datastoreItem>
</file>

<file path=customXml/itemProps6.xml><?xml version="1.0" encoding="utf-8"?>
<ds:datastoreItem xmlns:ds="http://schemas.openxmlformats.org/officeDocument/2006/customXml" ds:itemID="{86CFE061-DFC6-4778-8F17-83019F498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ZD - Cenová tabulka-VF2</dc:title>
  <dc:subject/>
  <dc:creator>Fiala Vlastimil</dc:creator>
  <cp:keywords/>
  <dc:description/>
  <cp:lastModifiedBy>Dyluš Vojtěch</cp:lastModifiedBy>
  <cp:revision/>
  <dcterms:created xsi:type="dcterms:W3CDTF">2020-02-13T10:19:02Z</dcterms:created>
  <dcterms:modified xsi:type="dcterms:W3CDTF">2024-08-12T09:05:34Z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0x0101005DA9546D640F4930BF56C0E0F0BA3D4500D689BBDCA6FC6048823CFA78AEC92995</vt:lpwstr>
  </property>
  <property fmtid="{D5CDD505-2E9C-101B-9397-08002B2CF9AE}" pid="4" name="CnbMJ1">
    <vt:lpwstr/>
  </property>
  <property fmtid="{D5CDD505-2E9C-101B-9397-08002B2CF9AE}" pid="5" name="CnbDruhDokumentu">
    <vt:lpwstr>224;#Výběrové řízení|769dbacd-b3ae-4b1a-894c-7cf450851938</vt:lpwstr>
  </property>
  <property fmtid="{D5CDD505-2E9C-101B-9397-08002B2CF9AE}" pid="6" name="CnbPuvodce">
    <vt:lpwstr/>
  </property>
  <property fmtid="{D5CDD505-2E9C-101B-9397-08002B2CF9AE}" pid="7" name="CnbUdalost">
    <vt:lpwstr/>
  </property>
  <property fmtid="{D5CDD505-2E9C-101B-9397-08002B2CF9AE}" pid="8" name="ne168a6d206b4b7cb511f98ca996367f">
    <vt:lpwstr/>
  </property>
  <property fmtid="{D5CDD505-2E9C-101B-9397-08002B2CF9AE}" pid="9" name="f3a1ebffc3014e34920f31df7b0d1d8f">
    <vt:lpwstr/>
  </property>
  <property fmtid="{D5CDD505-2E9C-101B-9397-08002B2CF9AE}" pid="10" name="ifb1c2b34838431da4960ef378708017">
    <vt:lpwstr/>
  </property>
  <property fmtid="{D5CDD505-2E9C-101B-9397-08002B2CF9AE}" pid="11" name="CnbZamereni">
    <vt:lpwstr>27;#Mimoprojektová řešení|c4638e71-357f-4e93-b8d8-249841185698</vt:lpwstr>
  </property>
  <property fmtid="{D5CDD505-2E9C-101B-9397-08002B2CF9AE}" pid="12" name="CnbProjektovaDokumentace">
    <vt:lpwstr/>
  </property>
  <property fmtid="{D5CDD505-2E9C-101B-9397-08002B2CF9AE}" pid="13" name="CnbMJ2">
    <vt:lpwstr/>
  </property>
  <property fmtid="{D5CDD505-2E9C-101B-9397-08002B2CF9AE}" pid="14" name="CnbStavDokumentu">
    <vt:lpwstr>185;#Draft|6dbcca8d-3ef7-4d8b-8408-c3aeb5abddab</vt:lpwstr>
  </property>
  <property fmtid="{D5CDD505-2E9C-101B-9397-08002B2CF9AE}" pid="15" name="CnbGestor">
    <vt:lpwstr>16;#Sekce 720 - informatiky|3e404560-e4e6-406a-b25e-562710c89ba0</vt:lpwstr>
  </property>
  <property fmtid="{D5CDD505-2E9C-101B-9397-08002B2CF9AE}" pid="16" name="gcb788325a964e02901176eec419579a">
    <vt:lpwstr/>
  </property>
  <property fmtid="{D5CDD505-2E9C-101B-9397-08002B2CF9AE}" pid="17" name="CnbEtapaProjektu">
    <vt:lpwstr/>
  </property>
  <property fmtid="{D5CDD505-2E9C-101B-9397-08002B2CF9AE}" pid="18" name="CnbSpolugestor">
    <vt:lpwstr/>
  </property>
</Properties>
</file>