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23250" windowHeight="12450" activeTab="0"/>
  </bookViews>
  <sheets>
    <sheet name="cenová tabulka" sheetId="3" r:id="rId1"/>
  </sheets>
  <definedNames/>
  <calcPr calcId="162913"/>
  <extLst/>
</workbook>
</file>

<file path=xl/sharedStrings.xml><?xml version="1.0" encoding="utf-8"?>
<sst xmlns="http://schemas.openxmlformats.org/spreadsheetml/2006/main" count="115" uniqueCount="68">
  <si>
    <t>ks</t>
  </si>
  <si>
    <t>kpl</t>
  </si>
  <si>
    <t>m</t>
  </si>
  <si>
    <t>Trubka ohebná 2316E/LPE-1</t>
  </si>
  <si>
    <t>Položka</t>
  </si>
  <si>
    <t>Počet</t>
  </si>
  <si>
    <t>Měrná jednotka</t>
  </si>
  <si>
    <t>Jednotková cena za měrnou jednotku</t>
  </si>
  <si>
    <t>Cena v Kč bez DPH</t>
  </si>
  <si>
    <t>Průběžný a závěrečný úklid</t>
  </si>
  <si>
    <t>Zaškolení 2 zaměstnanců v rozsahu obsluhy osvětlení</t>
  </si>
  <si>
    <t>Celkem za tabulku "A" - cena v Kč bez DPH</t>
  </si>
  <si>
    <t>Mimozáruční opravy - tabulka "B"</t>
  </si>
  <si>
    <t>Předpokládaný počet měrných jednotek po dobu záruky - 60 měsíců*)</t>
  </si>
  <si>
    <t>hod.</t>
  </si>
  <si>
    <t>Výjezd k provedení mimozáruční opravy v prac. dny</t>
  </si>
  <si>
    <t>výjezd</t>
  </si>
  <si>
    <t>Celkem za tabulku "B" - cena v Kč bez DPH</t>
  </si>
  <si>
    <t>Celková nabídková cena v Kč bez DPH (součet celkem za tabulku "A" + tabulku "B")</t>
  </si>
  <si>
    <t>Kabel UTP, Cat6</t>
  </si>
  <si>
    <t>Drobný materiál (Wago, Cyky, krabice)</t>
  </si>
  <si>
    <t xml:space="preserve">Montáž zásuvek a spínačů </t>
  </si>
  <si>
    <t>Zapravení díry v SDK po svítidle, práce včetně veškerého materiálu (zejména SDK, tmel atd.)</t>
  </si>
  <si>
    <t>Čtvercová kazeta 595x595 do SDK podhledu</t>
  </si>
  <si>
    <t>Přípravné zednické práce (zasekání Cyky)</t>
  </si>
  <si>
    <t>Doprava, parkovné, čas strávený na cestě, přesun hmot</t>
  </si>
  <si>
    <t>Výchozí revize elektro a předání revizních zpráv</t>
  </si>
  <si>
    <t>Zednické zapravení, práce včetně dodání veškerého materiálu (zejména omitky, tmel atd.)</t>
  </si>
  <si>
    <t>Autorizované měření intenzity osvětlení na určeném souboru</t>
  </si>
  <si>
    <t>Certifikace repasovaných svítidel (typ D, E, F), Prohlášení shody</t>
  </si>
  <si>
    <t>Demontáž stávajících svítídel a zajištění ekologické likvidace</t>
  </si>
  <si>
    <t xml:space="preserve">Vypracování dokumentace skutečného provedení </t>
  </si>
  <si>
    <t>Malování stropů prostor dotčených výměnou světel, práce včetně dodání veškerého materiálu (zejména barva, tmely, krytí podlahových krytin a zařízení kanceláří)</t>
  </si>
  <si>
    <t>Příloha č. 3 ZD</t>
  </si>
  <si>
    <t>CENOVÁ TABULKA - "ČNB BRNO, Rooseveltova 18 – výměna osvětlení"</t>
  </si>
  <si>
    <t>ČNB BRNO, Rooseveltova 18 – výměna osvětlení - tabulka "A"</t>
  </si>
  <si>
    <t>Demontáž rozvodů, zásuvek, spínačů, el. krabic, vypinačů atd. včetně ekologické likvidace, ukončení nevyužitých rozvodů</t>
  </si>
  <si>
    <t>Dodávka svítidel včetně montáže, potřebných prací a recyklačního poplatku - Svítidlo typ A</t>
  </si>
  <si>
    <t>Dodávka svítidel včetně montáže, potřebných prací a recyklačního poplatku - Svítidlo typ A1 (nouz) - svítící při výpadku el. energie 1 hodina, s vlastní baterií</t>
  </si>
  <si>
    <t>Dodávka svítidel včetně montáže, včetně závěsné sady, potřebných prací a recyklačního poplatku - Svítidlo typ B</t>
  </si>
  <si>
    <t>Dodávka svítidel včetně montáže, potřebných prací a recyklačního poplatku - Svítidlo typ C</t>
  </si>
  <si>
    <t>Dodávka svítidel včetně montáže, potřebných prací a recyklačního poplatku - Svítidlo typ C s rámem na přisazení</t>
  </si>
  <si>
    <t>Dodávka svítidel včetně montáže, potřebných prací a recyklačního poplatku - Svítidlo typ D (repase)</t>
  </si>
  <si>
    <t>Dodávka svítidel včetně montáže, potřebných prací a recyklačního poplatku - Svítidlo typ E (repase)</t>
  </si>
  <si>
    <t>Dodávka svítidel včetně montáže, potřebných prací a recyklačního poplatku - Svítidlo typ F (repase)</t>
  </si>
  <si>
    <t>Dodávka svítidel včetně montáže, potřebných prací a recyklačního poplatku - Svítidlo typ G</t>
  </si>
  <si>
    <t>Dodávka svítidel včetně montáže, potřebných prací a recyklačního poplatku - Svítidlo typ I</t>
  </si>
  <si>
    <t>Dodávka svítidel včetně montáže, potřebných prací a recyklačního poplatku - Svítidlo typ J, včetně závěsné sady</t>
  </si>
  <si>
    <t xml:space="preserve">Dodávka svítidel včetně montáže, potřebných prací a recyklačního poplatku - Svítidlo typ K </t>
  </si>
  <si>
    <t xml:space="preserve">Dodávka svítidel včetně montáže, potřebných prací a recyklačního poplatku - Svítidlo typ L - LED páska 30 m </t>
  </si>
  <si>
    <t xml:space="preserve">Dodávka svítidel včetně montáže, potřebných prací a recyklačního poplatku - Svítidlo typ L - LED páska 5 m </t>
  </si>
  <si>
    <t>Dodávka svítidel včetně montáže, potřebných prací a recyklačního poplatku - Svítidlo typ M</t>
  </si>
  <si>
    <t>Dodávka svítidel včetně montáže, potřebných prací a recyklačního poplatku - Svítidlo typ N</t>
  </si>
  <si>
    <t>Zásuvka - podomítková umožňující montáž samostatně nebo do svislého dvoj či třírámečku jako kombinace</t>
  </si>
  <si>
    <t>Spínač č. 1 - podomítkový umožňující montáž samostatně nebo do svislého dvoj či třírámečku jako kombinace</t>
  </si>
  <si>
    <t>Spínač č. 5 - podomítkový umožňující montáž samostatně nebo do svislého dvoj či třírámečku jako kombinace</t>
  </si>
  <si>
    <t>Spínač č. 6 - podomítkový umožňující montáž samostatně nebo do svislého dvoj či třírámečku jako kombinace</t>
  </si>
  <si>
    <t>Spínač č. 6+6 - podomítkový umožňující montáž samostatně nebo do svislého dvoj či třírámečku jako kombinace</t>
  </si>
  <si>
    <t>Spínač č. 7 - podomítkový umožňující montáž samostatně nebo do svislého dvoj či třírámečku jako kombinace</t>
  </si>
  <si>
    <t>Rámeček pro samostatou zásuvku či spínač</t>
  </si>
  <si>
    <t>Dvojrámeček svislý</t>
  </si>
  <si>
    <t>Trojrámeček svislý</t>
  </si>
  <si>
    <t>Čtyřrámeček svislý</t>
  </si>
  <si>
    <t>Lešení (v 12,5 m) - doprava, montáž, demontáž, manipulace</t>
  </si>
  <si>
    <r>
      <t>Dodávka a montáž potřebné kabeláže,</t>
    </r>
    <r>
      <rPr>
        <b/>
        <sz val="10"/>
        <color rgb="FF0070C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spínacích prvků</t>
    </r>
    <r>
      <rPr>
        <b/>
        <sz val="10"/>
        <rFont val="Calibri"/>
        <family val="2"/>
        <scheme val="minor"/>
      </rPr>
      <t>, lišt, el. krabic</t>
    </r>
    <r>
      <rPr>
        <b/>
        <sz val="10"/>
        <rFont val="Calibri"/>
        <family val="2"/>
        <scheme val="minor"/>
      </rPr>
      <t xml:space="preserve"> a dalšího materiálu potřebného pro zapojení a zprovoznění systému osvětlení</t>
    </r>
  </si>
  <si>
    <t>Práce v pracovní dny (Po - Pá 7:00 - 18:00 hod.) - mimozáruční opravy</t>
  </si>
  <si>
    <t>*) Předpokládané množství hodin a výjezdů v cenové tabulce je stanoveno po dobu záruky (60 měsíců)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</si>
  <si>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>Poznámka: Dodavatel vyplní pouze žlutě podbarvená pole. Ceny uvádí dodavatel s přesností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</si>
</sst>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39" fontId="9" fillId="4" borderId="9" xfId="0" applyNumberFormat="1" applyFont="1" applyFill="1" applyBorder="1" applyAlignment="1" applyProtection="1">
      <alignment wrapText="1"/>
      <protection/>
    </xf>
    <xf numFmtId="39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39" fontId="5" fillId="3" borderId="14" xfId="0" applyNumberFormat="1" applyFont="1" applyFill="1" applyBorder="1" applyAlignment="1" applyProtection="1">
      <alignment horizontal="center" vertical="center"/>
      <protection/>
    </xf>
    <xf numFmtId="39" fontId="10" fillId="4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4" xfId="0" applyFont="1" applyBorder="1" applyAlignment="1" applyProtection="1">
      <alignment vertical="center"/>
      <protection/>
    </xf>
    <xf numFmtId="164" fontId="13" fillId="6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3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/>
    </xf>
    <xf numFmtId="0" fontId="15" fillId="0" borderId="0" xfId="0" applyFont="1"/>
    <xf numFmtId="0" fontId="15" fillId="0" borderId="0" xfId="0" applyFont="1"/>
    <xf numFmtId="0" fontId="7" fillId="3" borderId="1" xfId="0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 applyProtection="1">
      <alignment horizontal="left" vertical="center" wrapText="1"/>
      <protection/>
    </xf>
    <xf numFmtId="0" fontId="8" fillId="4" borderId="12" xfId="0" applyFont="1" applyFill="1" applyBorder="1" applyAlignment="1" applyProtection="1">
      <alignment horizontal="left" vertical="center" wrapText="1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4" borderId="6" xfId="0" applyFont="1" applyFill="1" applyBorder="1" applyAlignment="1" applyProtection="1">
      <alignment horizontal="left" vertical="center" wrapText="1"/>
      <protection/>
    </xf>
    <xf numFmtId="0" fontId="13" fillId="6" borderId="25" xfId="0" applyFont="1" applyFill="1" applyBorder="1" applyAlignment="1" applyProtection="1">
      <alignment horizontal="left" vertical="center"/>
      <protection/>
    </xf>
    <xf numFmtId="0" fontId="13" fillId="6" borderId="17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4"/>
  <sheetViews>
    <sheetView tabSelected="1" workbookViewId="0" topLeftCell="A1">
      <selection activeCell="C42" sqref="C42"/>
    </sheetView>
  </sheetViews>
  <sheetFormatPr defaultColWidth="9.140625" defaultRowHeight="15"/>
  <cols>
    <col min="1" max="1" width="4.57421875" style="0" customWidth="1"/>
    <col min="2" max="2" width="3.7109375" style="0" hidden="1" customWidth="1"/>
    <col min="3" max="3" width="59.7109375" style="0" customWidth="1"/>
    <col min="4" max="4" width="13.7109375" style="0" customWidth="1"/>
    <col min="5" max="5" width="33.7109375" style="0" customWidth="1"/>
    <col min="6" max="6" width="28.28125" style="0" customWidth="1"/>
    <col min="7" max="7" width="48.28125" style="0" customWidth="1"/>
    <col min="9" max="9" width="0.9921875" style="0" customWidth="1"/>
    <col min="12" max="12" width="8.8515625" style="0" customWidth="1"/>
    <col min="13" max="13" width="5.00390625" style="0" customWidth="1"/>
    <col min="14" max="14" width="39.421875" style="0" customWidth="1"/>
  </cols>
  <sheetData>
    <row r="1" ht="15">
      <c r="G1" s="36" t="s">
        <v>33</v>
      </c>
    </row>
    <row r="3" spans="3:7" ht="29.25" thickBot="1">
      <c r="C3" s="38" t="s">
        <v>34</v>
      </c>
      <c r="D3" s="38"/>
      <c r="E3" s="38"/>
      <c r="F3" s="38"/>
      <c r="G3" s="38"/>
    </row>
    <row r="4" spans="3:7" ht="15">
      <c r="C4" s="39" t="s">
        <v>35</v>
      </c>
      <c r="D4" s="40"/>
      <c r="E4" s="40"/>
      <c r="F4" s="40"/>
      <c r="G4" s="41"/>
    </row>
    <row r="5" spans="3:7" ht="15">
      <c r="C5" s="42"/>
      <c r="D5" s="43"/>
      <c r="E5" s="43"/>
      <c r="F5" s="43"/>
      <c r="G5" s="44"/>
    </row>
    <row r="6" spans="3:7" ht="25.5">
      <c r="C6" s="1" t="s">
        <v>4</v>
      </c>
      <c r="D6" s="2" t="s">
        <v>5</v>
      </c>
      <c r="E6" s="2" t="s">
        <v>6</v>
      </c>
      <c r="F6" s="3" t="s">
        <v>7</v>
      </c>
      <c r="G6" s="4" t="s">
        <v>8</v>
      </c>
    </row>
    <row r="7" spans="3:7" ht="25.9" customHeight="1">
      <c r="C7" s="5" t="s">
        <v>31</v>
      </c>
      <c r="D7" s="6">
        <v>1</v>
      </c>
      <c r="E7" s="6" t="s">
        <v>1</v>
      </c>
      <c r="F7" s="21">
        <v>0</v>
      </c>
      <c r="G7" s="7">
        <f>ROUND(F7,2)*D7</f>
        <v>0</v>
      </c>
    </row>
    <row r="8" spans="3:10" ht="15">
      <c r="C8" s="8" t="s">
        <v>30</v>
      </c>
      <c r="D8" s="6">
        <v>626</v>
      </c>
      <c r="E8" s="6" t="s">
        <v>0</v>
      </c>
      <c r="F8" s="21">
        <v>0</v>
      </c>
      <c r="G8" s="7">
        <f>ROUND(F8,2)*D8</f>
        <v>0</v>
      </c>
      <c r="J8" s="33"/>
    </row>
    <row r="9" spans="3:8" ht="28.9" customHeight="1">
      <c r="C9" s="8" t="s">
        <v>36</v>
      </c>
      <c r="D9" s="6">
        <v>1</v>
      </c>
      <c r="E9" s="6" t="s">
        <v>1</v>
      </c>
      <c r="F9" s="21">
        <v>0</v>
      </c>
      <c r="G9" s="7">
        <f>ROUND(F9,2)*D9</f>
        <v>0</v>
      </c>
      <c r="H9" s="34"/>
    </row>
    <row r="10" spans="3:7" ht="33" customHeight="1">
      <c r="C10" s="9" t="s">
        <v>37</v>
      </c>
      <c r="D10" s="29">
        <v>29</v>
      </c>
      <c r="E10" s="10" t="s">
        <v>0</v>
      </c>
      <c r="F10" s="21">
        <v>0</v>
      </c>
      <c r="G10" s="7">
        <f>ROUND(F10,2)*D10</f>
        <v>0</v>
      </c>
    </row>
    <row r="11" spans="3:7" ht="38.25">
      <c r="C11" s="8" t="s">
        <v>38</v>
      </c>
      <c r="D11" s="30">
        <v>21</v>
      </c>
      <c r="E11" s="6" t="s">
        <v>0</v>
      </c>
      <c r="F11" s="21">
        <v>0</v>
      </c>
      <c r="G11" s="7">
        <f>ROUND(F11,2)*D11</f>
        <v>0</v>
      </c>
    </row>
    <row r="12" spans="3:7" ht="25.5">
      <c r="C12" s="5" t="s">
        <v>39</v>
      </c>
      <c r="D12" s="31">
        <v>186</v>
      </c>
      <c r="E12" s="11" t="s">
        <v>0</v>
      </c>
      <c r="F12" s="21">
        <v>0</v>
      </c>
      <c r="G12" s="7">
        <f>ROUND(F12,2)*D12</f>
        <v>0</v>
      </c>
    </row>
    <row r="13" spans="3:7" ht="25.5">
      <c r="C13" s="5" t="s">
        <v>40</v>
      </c>
      <c r="D13" s="30">
        <v>73</v>
      </c>
      <c r="E13" s="6" t="s">
        <v>0</v>
      </c>
      <c r="F13" s="21">
        <v>0</v>
      </c>
      <c r="G13" s="7">
        <f>ROUND(F13,2)*D13</f>
        <v>0</v>
      </c>
    </row>
    <row r="14" spans="3:7" ht="25.5">
      <c r="C14" s="5" t="s">
        <v>41</v>
      </c>
      <c r="D14" s="30">
        <v>14</v>
      </c>
      <c r="E14" s="6" t="s">
        <v>0</v>
      </c>
      <c r="F14" s="21">
        <v>0</v>
      </c>
      <c r="G14" s="7">
        <f>ROUND(F14,2)*D14</f>
        <v>0</v>
      </c>
    </row>
    <row r="15" spans="3:7" ht="25.5">
      <c r="C15" s="5" t="s">
        <v>42</v>
      </c>
      <c r="D15" s="30">
        <v>44</v>
      </c>
      <c r="E15" s="6" t="s">
        <v>0</v>
      </c>
      <c r="F15" s="21">
        <v>0</v>
      </c>
      <c r="G15" s="7">
        <f>ROUND(F15,2)*D15</f>
        <v>0</v>
      </c>
    </row>
    <row r="16" spans="3:7" ht="25.5">
      <c r="C16" s="5" t="s">
        <v>43</v>
      </c>
      <c r="D16" s="30">
        <v>17</v>
      </c>
      <c r="E16" s="6" t="s">
        <v>0</v>
      </c>
      <c r="F16" s="21">
        <v>0</v>
      </c>
      <c r="G16" s="7">
        <f>ROUND(F16,2)*D16</f>
        <v>0</v>
      </c>
    </row>
    <row r="17" spans="3:7" ht="25.5">
      <c r="C17" s="5" t="s">
        <v>44</v>
      </c>
      <c r="D17" s="30">
        <v>37</v>
      </c>
      <c r="E17" s="6" t="s">
        <v>0</v>
      </c>
      <c r="F17" s="21">
        <v>0</v>
      </c>
      <c r="G17" s="7">
        <f>ROUND(F17,2)*D17</f>
        <v>0</v>
      </c>
    </row>
    <row r="18" spans="3:7" ht="25.5">
      <c r="C18" s="5" t="s">
        <v>45</v>
      </c>
      <c r="D18" s="30">
        <v>45</v>
      </c>
      <c r="E18" s="6" t="s">
        <v>0</v>
      </c>
      <c r="F18" s="21">
        <v>0</v>
      </c>
      <c r="G18" s="7">
        <f>ROUND(F18,2)*D18</f>
        <v>0</v>
      </c>
    </row>
    <row r="19" spans="3:7" ht="25.5">
      <c r="C19" s="5" t="s">
        <v>46</v>
      </c>
      <c r="D19" s="30">
        <v>1</v>
      </c>
      <c r="E19" s="6" t="s">
        <v>0</v>
      </c>
      <c r="F19" s="21">
        <v>0</v>
      </c>
      <c r="G19" s="7">
        <f>ROUND(F19,2)*D19</f>
        <v>0</v>
      </c>
    </row>
    <row r="20" spans="3:7" ht="25.5">
      <c r="C20" s="5" t="s">
        <v>47</v>
      </c>
      <c r="D20" s="30">
        <v>8</v>
      </c>
      <c r="E20" s="6" t="s">
        <v>0</v>
      </c>
      <c r="F20" s="21">
        <v>0</v>
      </c>
      <c r="G20" s="7">
        <f>ROUND(F20,2)*D20</f>
        <v>0</v>
      </c>
    </row>
    <row r="21" spans="3:7" ht="25.5">
      <c r="C21" s="5" t="s">
        <v>48</v>
      </c>
      <c r="D21" s="30">
        <v>6</v>
      </c>
      <c r="E21" s="6" t="s">
        <v>0</v>
      </c>
      <c r="F21" s="21">
        <v>0</v>
      </c>
      <c r="G21" s="7">
        <f>ROUND(F21,2)*D21</f>
        <v>0</v>
      </c>
    </row>
    <row r="22" spans="3:7" ht="25.5">
      <c r="C22" s="5" t="s">
        <v>49</v>
      </c>
      <c r="D22" s="30">
        <v>2</v>
      </c>
      <c r="E22" s="6" t="s">
        <v>0</v>
      </c>
      <c r="F22" s="21">
        <v>0</v>
      </c>
      <c r="G22" s="7">
        <f>ROUND(F22,2)*D22</f>
        <v>0</v>
      </c>
    </row>
    <row r="23" spans="3:7" ht="25.5">
      <c r="C23" s="5" t="s">
        <v>50</v>
      </c>
      <c r="D23" s="30">
        <v>2</v>
      </c>
      <c r="E23" s="6" t="s">
        <v>0</v>
      </c>
      <c r="F23" s="21">
        <v>0</v>
      </c>
      <c r="G23" s="7">
        <f>ROUND(F23,2)*D23</f>
        <v>0</v>
      </c>
    </row>
    <row r="24" spans="3:7" ht="25.5">
      <c r="C24" s="32" t="s">
        <v>51</v>
      </c>
      <c r="D24" s="30">
        <v>7</v>
      </c>
      <c r="E24" s="6" t="s">
        <v>0</v>
      </c>
      <c r="F24" s="21">
        <v>0</v>
      </c>
      <c r="G24" s="7">
        <f>ROUND(F24,2)*D24</f>
        <v>0</v>
      </c>
    </row>
    <row r="25" spans="3:7" ht="25.5">
      <c r="C25" s="5" t="s">
        <v>52</v>
      </c>
      <c r="D25" s="30">
        <v>12</v>
      </c>
      <c r="E25" s="6" t="s">
        <v>0</v>
      </c>
      <c r="F25" s="21">
        <v>0</v>
      </c>
      <c r="G25" s="7">
        <f>ROUND(F25,2)*D25</f>
        <v>0</v>
      </c>
    </row>
    <row r="26" spans="3:7" ht="25.5">
      <c r="C26" s="5" t="s">
        <v>53</v>
      </c>
      <c r="D26" s="30">
        <v>147</v>
      </c>
      <c r="E26" s="6" t="s">
        <v>0</v>
      </c>
      <c r="F26" s="21">
        <v>0</v>
      </c>
      <c r="G26" s="7">
        <f>ROUND(F26,2)*D26</f>
        <v>0</v>
      </c>
    </row>
    <row r="27" spans="3:7" ht="25.5">
      <c r="C27" s="5" t="s">
        <v>54</v>
      </c>
      <c r="D27" s="30">
        <v>79</v>
      </c>
      <c r="E27" s="6" t="s">
        <v>0</v>
      </c>
      <c r="F27" s="21">
        <v>0</v>
      </c>
      <c r="G27" s="7">
        <f>ROUND(F27,2)*D27</f>
        <v>0</v>
      </c>
    </row>
    <row r="28" spans="3:7" ht="25.5">
      <c r="C28" s="5" t="s">
        <v>55</v>
      </c>
      <c r="D28" s="30">
        <v>68</v>
      </c>
      <c r="E28" s="6" t="s">
        <v>0</v>
      </c>
      <c r="F28" s="21">
        <v>0</v>
      </c>
      <c r="G28" s="7">
        <f>ROUND(F28,2)*D28</f>
        <v>0</v>
      </c>
    </row>
    <row r="29" spans="3:7" ht="25.5">
      <c r="C29" s="5" t="s">
        <v>56</v>
      </c>
      <c r="D29" s="30">
        <v>12</v>
      </c>
      <c r="E29" s="6" t="s">
        <v>0</v>
      </c>
      <c r="F29" s="21">
        <v>0</v>
      </c>
      <c r="G29" s="7">
        <f>ROUND(F29,2)*D29</f>
        <v>0</v>
      </c>
    </row>
    <row r="30" spans="3:7" ht="25.5">
      <c r="C30" s="5" t="s">
        <v>57</v>
      </c>
      <c r="D30" s="30">
        <v>7</v>
      </c>
      <c r="E30" s="6" t="s">
        <v>0</v>
      </c>
      <c r="F30" s="21">
        <v>0</v>
      </c>
      <c r="G30" s="7">
        <f>ROUND(F30,2)*D30</f>
        <v>0</v>
      </c>
    </row>
    <row r="31" spans="3:7" ht="25.5">
      <c r="C31" s="5" t="s">
        <v>58</v>
      </c>
      <c r="D31" s="30">
        <v>4</v>
      </c>
      <c r="E31" s="6" t="s">
        <v>0</v>
      </c>
      <c r="F31" s="21">
        <v>0</v>
      </c>
      <c r="G31" s="7">
        <f>ROUND(F31,2)*D31</f>
        <v>0</v>
      </c>
    </row>
    <row r="32" spans="3:7" ht="15">
      <c r="C32" s="5" t="s">
        <v>59</v>
      </c>
      <c r="D32" s="30">
        <v>140</v>
      </c>
      <c r="E32" s="6" t="s">
        <v>0</v>
      </c>
      <c r="F32" s="21">
        <v>0</v>
      </c>
      <c r="G32" s="7">
        <f>ROUND(F32,2)*D32</f>
        <v>0</v>
      </c>
    </row>
    <row r="33" spans="3:7" ht="15">
      <c r="C33" s="5" t="s">
        <v>60</v>
      </c>
      <c r="D33" s="30">
        <v>80</v>
      </c>
      <c r="E33" s="6" t="s">
        <v>0</v>
      </c>
      <c r="F33" s="21">
        <v>0</v>
      </c>
      <c r="G33" s="7">
        <f>ROUND(F33,2)*D33</f>
        <v>0</v>
      </c>
    </row>
    <row r="34" spans="3:7" ht="15">
      <c r="C34" s="5" t="s">
        <v>61</v>
      </c>
      <c r="D34" s="30">
        <v>21</v>
      </c>
      <c r="E34" s="6" t="s">
        <v>0</v>
      </c>
      <c r="F34" s="21">
        <v>0</v>
      </c>
      <c r="G34" s="7">
        <f>ROUND(F34,2)*D34</f>
        <v>0</v>
      </c>
    </row>
    <row r="35" spans="3:7" ht="15">
      <c r="C35" s="5" t="s">
        <v>62</v>
      </c>
      <c r="D35" s="30">
        <v>2</v>
      </c>
      <c r="E35" s="6" t="s">
        <v>0</v>
      </c>
      <c r="F35" s="21">
        <v>0</v>
      </c>
      <c r="G35" s="7">
        <f>ROUND(D35,2)*F35</f>
        <v>0</v>
      </c>
    </row>
    <row r="36" spans="3:7" ht="15">
      <c r="C36" s="12" t="s">
        <v>19</v>
      </c>
      <c r="D36" s="13">
        <v>500</v>
      </c>
      <c r="E36" s="6" t="s">
        <v>2</v>
      </c>
      <c r="F36" s="21">
        <v>0</v>
      </c>
      <c r="G36" s="7">
        <f>ROUND(F36,2)*D36</f>
        <v>0</v>
      </c>
    </row>
    <row r="37" spans="3:7" ht="15">
      <c r="C37" s="12" t="s">
        <v>3</v>
      </c>
      <c r="D37" s="13">
        <v>200</v>
      </c>
      <c r="E37" s="6" t="s">
        <v>2</v>
      </c>
      <c r="F37" s="21">
        <v>0</v>
      </c>
      <c r="G37" s="7">
        <f>ROUND(F37,2)*D37</f>
        <v>0</v>
      </c>
    </row>
    <row r="38" spans="3:7" ht="15">
      <c r="C38" s="12" t="s">
        <v>20</v>
      </c>
      <c r="D38" s="13">
        <v>1</v>
      </c>
      <c r="E38" s="6" t="s">
        <v>1</v>
      </c>
      <c r="F38" s="21">
        <v>0</v>
      </c>
      <c r="G38" s="7">
        <f>ROUND(F38,2)*D38</f>
        <v>0</v>
      </c>
    </row>
    <row r="39" spans="3:7" ht="15">
      <c r="C39" s="12" t="s">
        <v>21</v>
      </c>
      <c r="D39" s="13">
        <v>1</v>
      </c>
      <c r="E39" s="6" t="s">
        <v>1</v>
      </c>
      <c r="F39" s="21">
        <v>0</v>
      </c>
      <c r="G39" s="7">
        <f>ROUND(F39,2)*D39</f>
        <v>0</v>
      </c>
    </row>
    <row r="40" spans="3:7" ht="25.5">
      <c r="C40" s="12" t="s">
        <v>22</v>
      </c>
      <c r="D40" s="13">
        <v>40</v>
      </c>
      <c r="E40" s="6" t="s">
        <v>0</v>
      </c>
      <c r="F40" s="21">
        <v>0</v>
      </c>
      <c r="G40" s="7">
        <f>ROUND(F40,2)*D40</f>
        <v>0</v>
      </c>
    </row>
    <row r="41" spans="3:7" ht="15">
      <c r="C41" s="12" t="s">
        <v>23</v>
      </c>
      <c r="D41" s="13">
        <v>40</v>
      </c>
      <c r="E41" s="6" t="s">
        <v>0</v>
      </c>
      <c r="F41" s="21">
        <v>0</v>
      </c>
      <c r="G41" s="7">
        <f>ROUND(F41,2)*D41</f>
        <v>0</v>
      </c>
    </row>
    <row r="42" spans="3:7" ht="15">
      <c r="C42" s="12" t="s">
        <v>24</v>
      </c>
      <c r="D42" s="13">
        <v>1</v>
      </c>
      <c r="E42" s="6" t="s">
        <v>1</v>
      </c>
      <c r="F42" s="21">
        <v>0</v>
      </c>
      <c r="G42" s="7">
        <f>ROUND(F42,2)*D42</f>
        <v>0</v>
      </c>
    </row>
    <row r="43" spans="3:7" ht="25.5">
      <c r="C43" s="12" t="s">
        <v>27</v>
      </c>
      <c r="D43" s="13">
        <v>1</v>
      </c>
      <c r="E43" s="6" t="s">
        <v>1</v>
      </c>
      <c r="F43" s="21">
        <v>0</v>
      </c>
      <c r="G43" s="7">
        <f>ROUND(F43,2)*D43</f>
        <v>0</v>
      </c>
    </row>
    <row r="44" spans="3:7" ht="15">
      <c r="C44" s="12" t="s">
        <v>63</v>
      </c>
      <c r="D44" s="13">
        <v>1</v>
      </c>
      <c r="E44" s="6" t="s">
        <v>1</v>
      </c>
      <c r="F44" s="21">
        <v>0</v>
      </c>
      <c r="G44" s="7">
        <f>ROUND(F44,2)*D44</f>
        <v>0</v>
      </c>
    </row>
    <row r="45" spans="3:7" ht="15">
      <c r="C45" s="12" t="s">
        <v>29</v>
      </c>
      <c r="D45" s="13">
        <v>3</v>
      </c>
      <c r="E45" s="6" t="s">
        <v>0</v>
      </c>
      <c r="F45" s="21">
        <v>0</v>
      </c>
      <c r="G45" s="7">
        <f>ROUND(F45,2)*D45</f>
        <v>0</v>
      </c>
    </row>
    <row r="46" spans="3:7" ht="15">
      <c r="C46" s="12" t="s">
        <v>26</v>
      </c>
      <c r="D46" s="13">
        <v>1</v>
      </c>
      <c r="E46" s="6" t="s">
        <v>1</v>
      </c>
      <c r="F46" s="21">
        <v>0</v>
      </c>
      <c r="G46" s="7">
        <f>ROUND(F46,2)*D46</f>
        <v>0</v>
      </c>
    </row>
    <row r="47" spans="3:7" ht="15">
      <c r="C47" s="35" t="s">
        <v>28</v>
      </c>
      <c r="D47" s="13">
        <v>1</v>
      </c>
      <c r="E47" s="6" t="s">
        <v>1</v>
      </c>
      <c r="F47" s="21">
        <v>0</v>
      </c>
      <c r="G47" s="7">
        <f>ROUND(F47,2)*D47</f>
        <v>0</v>
      </c>
    </row>
    <row r="48" spans="3:7" ht="15">
      <c r="C48" s="12" t="s">
        <v>25</v>
      </c>
      <c r="D48" s="13">
        <v>1</v>
      </c>
      <c r="E48" s="6" t="s">
        <v>1</v>
      </c>
      <c r="F48" s="21">
        <v>0</v>
      </c>
      <c r="G48" s="7">
        <f>ROUND(F48,2)*D48</f>
        <v>0</v>
      </c>
    </row>
    <row r="49" spans="3:7" ht="38.25">
      <c r="C49" s="5" t="s">
        <v>64</v>
      </c>
      <c r="D49" s="13">
        <v>1</v>
      </c>
      <c r="E49" s="6" t="s">
        <v>1</v>
      </c>
      <c r="F49" s="21">
        <v>0</v>
      </c>
      <c r="G49" s="7">
        <f>ROUND(F49,2)*D49</f>
        <v>0</v>
      </c>
    </row>
    <row r="50" spans="3:7" ht="15">
      <c r="C50" s="8" t="s">
        <v>9</v>
      </c>
      <c r="D50" s="6">
        <v>1</v>
      </c>
      <c r="E50" s="6" t="s">
        <v>1</v>
      </c>
      <c r="F50" s="21">
        <v>0</v>
      </c>
      <c r="G50" s="7">
        <f>ROUND(F50,2)*D50</f>
        <v>0</v>
      </c>
    </row>
    <row r="51" spans="3:7" ht="38.25">
      <c r="C51" s="8" t="s">
        <v>32</v>
      </c>
      <c r="D51" s="6">
        <v>4000</v>
      </c>
      <c r="E51" s="6" t="s">
        <v>2</v>
      </c>
      <c r="F51" s="21">
        <v>0</v>
      </c>
      <c r="G51" s="7">
        <f>ROUND(F51,2)*D51</f>
        <v>0</v>
      </c>
    </row>
    <row r="52" spans="3:7" ht="15">
      <c r="C52" s="9" t="s">
        <v>10</v>
      </c>
      <c r="D52" s="10">
        <v>1</v>
      </c>
      <c r="E52" s="10" t="s">
        <v>1</v>
      </c>
      <c r="F52" s="21">
        <v>0</v>
      </c>
      <c r="G52" s="7">
        <f>ROUND(F52,2)*D52</f>
        <v>0</v>
      </c>
    </row>
    <row r="53" spans="3:7" ht="18.75">
      <c r="C53" s="45" t="s">
        <v>11</v>
      </c>
      <c r="D53" s="46"/>
      <c r="E53" s="47"/>
      <c r="F53" s="14"/>
      <c r="G53" s="15">
        <f>SUM(G7:G52)</f>
        <v>0</v>
      </c>
    </row>
    <row r="54" spans="3:7" ht="21">
      <c r="C54" s="48" t="s">
        <v>12</v>
      </c>
      <c r="D54" s="49"/>
      <c r="E54" s="49"/>
      <c r="F54" s="50"/>
      <c r="G54" s="51"/>
    </row>
    <row r="55" spans="3:7" ht="63.75">
      <c r="C55" s="1" t="s">
        <v>4</v>
      </c>
      <c r="D55" s="16" t="s">
        <v>13</v>
      </c>
      <c r="E55" s="2" t="s">
        <v>6</v>
      </c>
      <c r="F55" s="2" t="s">
        <v>7</v>
      </c>
      <c r="G55" s="17" t="s">
        <v>8</v>
      </c>
    </row>
    <row r="56" spans="3:7" ht="15">
      <c r="C56" s="18" t="s">
        <v>65</v>
      </c>
      <c r="D56" s="19">
        <v>10</v>
      </c>
      <c r="E56" s="20" t="s">
        <v>14</v>
      </c>
      <c r="F56" s="21">
        <v>0</v>
      </c>
      <c r="G56" s="22">
        <f>D56*ROUND(F56,2)</f>
        <v>0</v>
      </c>
    </row>
    <row r="57" spans="3:7" ht="15">
      <c r="C57" s="18" t="s">
        <v>15</v>
      </c>
      <c r="D57" s="19">
        <v>2</v>
      </c>
      <c r="E57" s="20" t="s">
        <v>16</v>
      </c>
      <c r="F57" s="21">
        <v>0</v>
      </c>
      <c r="G57" s="22">
        <f>D57*ROUND(F57,2)</f>
        <v>0</v>
      </c>
    </row>
    <row r="58" spans="3:7" ht="18.75">
      <c r="C58" s="52" t="s">
        <v>17</v>
      </c>
      <c r="D58" s="46"/>
      <c r="E58" s="46"/>
      <c r="F58" s="47"/>
      <c r="G58" s="23">
        <f>SUM(G56+G57)</f>
        <v>0</v>
      </c>
    </row>
    <row r="59" spans="3:7" ht="15">
      <c r="C59" s="24"/>
      <c r="D59" s="25"/>
      <c r="E59" s="25"/>
      <c r="F59" s="25"/>
      <c r="G59" s="26"/>
    </row>
    <row r="60" spans="3:7" ht="24" thickBot="1">
      <c r="C60" s="53" t="s">
        <v>18</v>
      </c>
      <c r="D60" s="54"/>
      <c r="E60" s="54"/>
      <c r="F60" s="54"/>
      <c r="G60" s="27">
        <f>G53+G58</f>
        <v>0</v>
      </c>
    </row>
    <row r="61" spans="3:7" ht="52.5" customHeight="1">
      <c r="C61" s="37" t="s">
        <v>66</v>
      </c>
      <c r="D61" s="37"/>
      <c r="E61" s="37"/>
      <c r="F61" s="37"/>
      <c r="G61" s="37"/>
    </row>
    <row r="62" spans="3:7" ht="33.75" customHeight="1">
      <c r="C62" s="37" t="s">
        <v>67</v>
      </c>
      <c r="D62" s="37"/>
      <c r="E62" s="37"/>
      <c r="F62" s="37"/>
      <c r="G62" s="37"/>
    </row>
    <row r="63" spans="3:7" ht="15">
      <c r="C63" s="28"/>
      <c r="D63" s="28"/>
      <c r="E63" s="28"/>
      <c r="F63" s="28"/>
      <c r="G63" s="28"/>
    </row>
    <row r="64" spans="3:7" ht="15">
      <c r="C64" s="28"/>
      <c r="D64" s="28"/>
      <c r="E64" s="28"/>
      <c r="F64" s="28"/>
      <c r="G64" s="28"/>
    </row>
  </sheetData>
  <sheetProtection algorithmName="SHA-512" hashValue="NOkgxEWCUvxnJNZGlv6gANfCv7l4qHctXf5mJShCR5AGIUkib/aCvOZMbgDvPjAi1SXoWPOOOwm8vwMj83Uymg==" saltValue="pYNnVmiT7Y9nFVK2Is4AFA==" spinCount="100000" sheet="1" objects="1" scenarios="1"/>
  <mergeCells count="8">
    <mergeCell ref="C61:G61"/>
    <mergeCell ref="C62:G62"/>
    <mergeCell ref="C3:G3"/>
    <mergeCell ref="C4:G5"/>
    <mergeCell ref="C53:E53"/>
    <mergeCell ref="C54:G54"/>
    <mergeCell ref="C58:F58"/>
    <mergeCell ref="C60:F60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2024-04-22T11:29:04Z</dcterms:modified>
  <cp:category/>
  <cp:version/>
  <cp:contentType/>
  <cp:contentStatus/>
</cp:coreProperties>
</file>