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585" windowWidth="19320" windowHeight="11640" activeTab="0"/>
  </bookViews>
  <sheets>
    <sheet name="List2" sheetId="2" r:id="rId1"/>
  </sheets>
  <definedNames>
    <definedName name="_xlnm.Print_Area" localSheetId="0">'List2'!$A$1:$F$37</definedName>
  </definedNames>
  <calcPr calcId="145621"/>
</workbook>
</file>

<file path=xl/comments1.xml><?xml version="1.0" encoding="utf-8"?>
<comments xmlns="http://schemas.openxmlformats.org/spreadsheetml/2006/main">
  <authors>
    <author>Marhoul Michal</author>
  </authors>
  <commentList>
    <comment ref="C20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 prohlídky ročně x</t>
        </r>
        <r>
          <rPr>
            <b/>
            <sz val="9"/>
            <rFont val="Tahoma"/>
            <family val="2"/>
          </rPr>
          <t xml:space="preserve"> 5 </t>
        </r>
        <r>
          <rPr>
            <sz val="9"/>
            <rFont val="Tahoma"/>
            <family val="2"/>
          </rPr>
          <t>let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
3 </t>
        </r>
        <r>
          <rPr>
            <sz val="9"/>
            <rFont val="Tahoma"/>
            <family val="2"/>
          </rPr>
          <t>prohlídky ročně x</t>
        </r>
        <r>
          <rPr>
            <b/>
            <sz val="9"/>
            <rFont val="Tahoma"/>
            <family val="2"/>
          </rPr>
          <t xml:space="preserve"> 5 </t>
        </r>
        <r>
          <rPr>
            <sz val="9"/>
            <rFont val="Tahoma"/>
            <family val="2"/>
          </rPr>
          <t>let</t>
        </r>
      </text>
    </comment>
  </commentList>
</comments>
</file>

<file path=xl/sharedStrings.xml><?xml version="1.0" encoding="utf-8"?>
<sst xmlns="http://schemas.openxmlformats.org/spreadsheetml/2006/main" count="54" uniqueCount="37">
  <si>
    <t>Dodavatel:</t>
  </si>
  <si>
    <t>Položka</t>
  </si>
  <si>
    <t>Popis činnosti</t>
  </si>
  <si>
    <t>MJ</t>
  </si>
  <si>
    <t>kpl</t>
  </si>
  <si>
    <t>hod</t>
  </si>
  <si>
    <t>Jednotková cena v Kč bez DPH</t>
  </si>
  <si>
    <t>Cena v Kč bez DPH</t>
  </si>
  <si>
    <t>Počet</t>
  </si>
  <si>
    <t>Mimozáruční opravy (modelový příklad za účelem porovnání nabídek)</t>
  </si>
  <si>
    <t>výjezd</t>
  </si>
  <si>
    <t>Příloha č. 2 poptávky</t>
  </si>
  <si>
    <t xml:space="preserve">kpl /1 prohlídka </t>
  </si>
  <si>
    <t>Prohlídky a zkoušky výtahů po dobu záruky (60 měsíců)</t>
  </si>
  <si>
    <t>Odborná prohlídka dle platné legislativy (ČSN 274002 - 1x za 4 měsíce) vč. nákladů na výjezd zhotovitele.</t>
  </si>
  <si>
    <t>Odborná zkouška výtahu dle  dle platné legislativy (ČSN 274007 - 1x za 3 roky) vč. nákladů na výjezd zhotovitele.</t>
  </si>
  <si>
    <t>Profylaktická prohlídka se základní údržbou dle požadavků výrobce vč. nákladů na drobný spotřební materiál, maziva a pod.  a vč. nákladů na výjezd zhotovitele.</t>
  </si>
  <si>
    <t>CENOVÁ TABULKA - "Výměna osobního výtahu ČNB Plzeň" (účastník vyplní jen žlutá pole)</t>
  </si>
  <si>
    <t>Předpokládaný počet*</t>
  </si>
  <si>
    <t>Předpokládaný počet po dobu záruky</t>
  </si>
  <si>
    <t>Demontáž stávajícího trakčního výtahu v šachtě včetně šachetních dveří, demontáž technologie pohonu výtahu ve strojovně výtahu včetně zajištění ekologické likvidace  demontovaných prvků a provozních kapalin</t>
  </si>
  <si>
    <t>Stavební úpravy strojovny výtahu včetně dodávky a montáže nových protipožárních dveří s odolností min. 15 min, začištění prostror po demontážích, vymalování, stavební příprava pro montáž nového trakčního výtahu, vymalování šachty, doplnění soklů a dlažeb u šachetních dveří a stavební začištění šachetních dveří</t>
  </si>
  <si>
    <t>Dodávka a montáž nového bezpřevodového trakčního výtahu včetně dveří s hnacím ústrojím ve strojovně, včetně ovládacích, signalizačních, bezpečnostních a komunikačních prvků a splňující technické parametry dle popisu uvedeného v technickém zadání, vč. uvedení do provozu a nastavení všech provozních parametrů</t>
  </si>
  <si>
    <t>Průběžný a závěrečný úklid, doprava a transport v místě instalace včetně zajištění BOZP na staveništi a ochrana stávajících konstrukcí proti poškození</t>
  </si>
  <si>
    <t>Dokumentace pro předání díla a dokumentace skutečného provedení</t>
  </si>
  <si>
    <t>Ostatní náklady jinde neuvedené nutné pro úspěšné dokončení, zprovoznění a předání díla</t>
  </si>
  <si>
    <t>Zaškolení k obsluze výtahu v rozsahu dozorce výtahu (zejména na případné vyproštění osob) max. 6 osob</t>
  </si>
  <si>
    <t>Zkoušky a revize dle platné legislativy (montážní zkouška, výchozí revize elektro, inspekční prohlídka TI)</t>
  </si>
  <si>
    <t>*) Předpokládaný počet mimozáručních oprav a výjezdů technika, profylaktických, a odborných prohlídek a zkoušek v cenové tabulce je uveden pouze za účelem porovnání nabídek a vychází z předpokládaného čerpání  (v souladu se ZZVZ po dobu trvání smlouvy). Zadavatel si vyhrazuje právo uvedené množství čerpat dle svých skutečných potřeb, tj. toto množství nedočerpat, i přečerpat či vůbec nečerpat, skutečný počet se tak může od předpokládaného počtu lišit.</t>
  </si>
  <si>
    <t>Investiční náklady celkem v Kč bez DPH (mezisoučet za položky č. 1 až 8)</t>
  </si>
  <si>
    <t>náklady na mimozáruční opravy celkem v Kč bez DPH (mezisoučet za položky č. 12 až 15)</t>
  </si>
  <si>
    <t>náklady na prohlídky a zkoušky výtahů po dobu záruky  Kč bez DPH (mezisoučet za položky č. 9 až 10)</t>
  </si>
  <si>
    <r>
      <t xml:space="preserve">Celková nabídková cena v Kč bez DPH </t>
    </r>
    <r>
      <rPr>
        <b/>
        <sz val="11"/>
        <color theme="1"/>
        <rFont val="Calibri"/>
        <family val="2"/>
        <scheme val="minor"/>
      </rPr>
      <t>(součet položek č. 1 až 15)</t>
    </r>
  </si>
  <si>
    <t>Hodinová sazba za mimozáruční opravy v pracovních dnech tj. pondělí až pátek v době od 7:30 do 16:30 hod.</t>
  </si>
  <si>
    <t>Hodinová sazba za mimozáruční opravy v pracovních dnech tj. pondělí až pátek v době od 16:30 do 7:30 hod následujícího dne a dnech pracovního volna (po celý den).</t>
  </si>
  <si>
    <t>Výjezd zhotovitele (tam i zpět) na provedení mimozáruční opravy v pracovních dnech tj. pondělí až pátek v době od 7:30 do 16:30 hod.</t>
  </si>
  <si>
    <t>Výjezd zhotovitele (tam i zpět) na provedení mimozáruční opravy v pracovních dnech tj. pondělí až pátek v době od 16:30 do 7:30 hod následujícího dne a ve dnech pracovního volna (po celý den).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</si>
</sst>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wrapText="1"/>
      <protection/>
    </xf>
    <xf numFmtId="0" fontId="0" fillId="2" borderId="8" xfId="0" applyFill="1" applyBorder="1" applyAlignment="1" applyProtection="1">
      <alignment horizontal="center"/>
      <protection/>
    </xf>
    <xf numFmtId="44" fontId="0" fillId="0" borderId="9" xfId="0" applyNumberFormat="1" applyFill="1" applyBorder="1" applyProtection="1">
      <protection/>
    </xf>
    <xf numFmtId="0" fontId="0" fillId="2" borderId="7" xfId="0" applyFill="1" applyBorder="1" applyAlignment="1" applyProtection="1">
      <alignment wrapText="1"/>
      <protection/>
    </xf>
    <xf numFmtId="0" fontId="8" fillId="2" borderId="8" xfId="0" applyFont="1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wrapText="1"/>
      <protection/>
    </xf>
    <xf numFmtId="0" fontId="0" fillId="0" borderId="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4" fontId="8" fillId="0" borderId="12" xfId="0" applyNumberFormat="1" applyFont="1" applyFill="1" applyBorder="1" applyProtection="1">
      <protection/>
    </xf>
    <xf numFmtId="0" fontId="0" fillId="0" borderId="13" xfId="0" applyBorder="1" applyAlignment="1" applyProtection="1">
      <alignment horizontal="center"/>
      <protection/>
    </xf>
    <xf numFmtId="0" fontId="7" fillId="0" borderId="0" xfId="0" applyFont="1" applyProtection="1">
      <protection/>
    </xf>
    <xf numFmtId="0" fontId="0" fillId="0" borderId="14" xfId="0" applyBorder="1" applyProtection="1">
      <protection/>
    </xf>
    <xf numFmtId="42" fontId="0" fillId="0" borderId="15" xfId="0" applyNumberFormat="1" applyFill="1" applyBorder="1" applyProtection="1"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" fontId="0" fillId="3" borderId="8" xfId="0" applyNumberFormat="1" applyFill="1" applyBorder="1" applyAlignment="1" applyProtection="1">
      <alignment horizontal="right"/>
      <protection locked="0"/>
    </xf>
    <xf numFmtId="4" fontId="8" fillId="3" borderId="17" xfId="0" applyNumberFormat="1" applyFont="1" applyFill="1" applyBorder="1" applyAlignment="1" applyProtection="1">
      <alignment horizontal="right"/>
      <protection locked="0"/>
    </xf>
    <xf numFmtId="4" fontId="8" fillId="3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" fontId="8" fillId="3" borderId="6" xfId="0" applyNumberFormat="1" applyFont="1" applyFill="1" applyBorder="1" applyAlignment="1" applyProtection="1">
      <alignment horizontal="right"/>
      <protection locked="0"/>
    </xf>
    <xf numFmtId="44" fontId="8" fillId="0" borderId="23" xfId="0" applyNumberFormat="1" applyFont="1" applyFill="1" applyBorder="1" applyProtection="1"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wrapText="1"/>
      <protection/>
    </xf>
    <xf numFmtId="0" fontId="0" fillId="2" borderId="27" xfId="0" applyFill="1" applyBorder="1" applyAlignment="1" applyProtection="1">
      <alignment wrapText="1"/>
      <protection/>
    </xf>
    <xf numFmtId="0" fontId="0" fillId="2" borderId="28" xfId="0" applyFill="1" applyBorder="1" applyAlignment="1" applyProtection="1">
      <alignment horizontal="center"/>
      <protection/>
    </xf>
    <xf numFmtId="4" fontId="8" fillId="3" borderId="28" xfId="0" applyNumberFormat="1" applyFont="1" applyFill="1" applyBorder="1" applyAlignment="1" applyProtection="1">
      <alignment horizontal="right"/>
      <protection locked="0"/>
    </xf>
    <xf numFmtId="44" fontId="8" fillId="0" borderId="29" xfId="0" applyNumberFormat="1" applyFont="1" applyFill="1" applyBorder="1" applyProtection="1">
      <protection/>
    </xf>
    <xf numFmtId="0" fontId="0" fillId="0" borderId="0" xfId="0" applyAlignment="1" applyProtection="1">
      <alignment horizontal="left" wrapText="1"/>
      <protection/>
    </xf>
    <xf numFmtId="0" fontId="11" fillId="0" borderId="0" xfId="0" applyFont="1" applyProtection="1">
      <protection/>
    </xf>
    <xf numFmtId="0" fontId="0" fillId="2" borderId="17" xfId="0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vertical="center" wrapText="1"/>
      <protection/>
    </xf>
    <xf numFmtId="0" fontId="0" fillId="2" borderId="6" xfId="0" applyFill="1" applyBorder="1" applyAlignment="1" applyProtection="1">
      <alignment horizontal="center" wrapText="1"/>
      <protection/>
    </xf>
    <xf numFmtId="0" fontId="0" fillId="2" borderId="8" xfId="0" applyFill="1" applyBorder="1" applyAlignment="1" applyProtection="1">
      <alignment horizontal="center" wrapText="1"/>
      <protection/>
    </xf>
    <xf numFmtId="0" fontId="0" fillId="2" borderId="28" xfId="0" applyFill="1" applyBorder="1" applyAlignment="1" applyProtection="1">
      <alignment horizontal="center" wrapText="1"/>
      <protection/>
    </xf>
    <xf numFmtId="0" fontId="0" fillId="2" borderId="30" xfId="0" applyFill="1" applyBorder="1" applyAlignment="1" applyProtection="1">
      <alignment wrapText="1"/>
      <protection/>
    </xf>
    <xf numFmtId="0" fontId="0" fillId="0" borderId="31" xfId="0" applyBorder="1" applyProtection="1">
      <protection/>
    </xf>
    <xf numFmtId="0" fontId="0" fillId="0" borderId="32" xfId="0" applyBorder="1" applyProtection="1">
      <protection/>
    </xf>
    <xf numFmtId="0" fontId="6" fillId="0" borderId="33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44" fontId="3" fillId="0" borderId="35" xfId="0" applyNumberFormat="1" applyFont="1" applyFill="1" applyBorder="1" applyProtection="1">
      <protection/>
    </xf>
    <xf numFmtId="0" fontId="3" fillId="0" borderId="33" xfId="0" applyFont="1" applyBorder="1" applyProtection="1">
      <protection/>
    </xf>
    <xf numFmtId="0" fontId="3" fillId="0" borderId="34" xfId="0" applyFont="1" applyBorder="1" applyProtection="1"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4" fontId="0" fillId="0" borderId="15" xfId="0" applyNumberFormat="1" applyFill="1" applyBorder="1" applyProtection="1">
      <protection/>
    </xf>
    <xf numFmtId="0" fontId="6" fillId="0" borderId="36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4" fontId="0" fillId="0" borderId="32" xfId="0" applyNumberFormat="1" applyFill="1" applyBorder="1" applyProtection="1">
      <protection/>
    </xf>
    <xf numFmtId="0" fontId="0" fillId="0" borderId="18" xfId="0" applyBorder="1" applyProtection="1"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8" fillId="2" borderId="26" xfId="0" applyFont="1" applyFill="1" applyBorder="1" applyAlignment="1" applyProtection="1">
      <alignment wrapText="1"/>
      <protection/>
    </xf>
    <xf numFmtId="0" fontId="8" fillId="2" borderId="30" xfId="0" applyFont="1" applyFill="1" applyBorder="1" applyAlignment="1" applyProtection="1">
      <alignment wrapText="1"/>
      <protection/>
    </xf>
    <xf numFmtId="0" fontId="8" fillId="2" borderId="27" xfId="0" applyFont="1" applyFill="1" applyBorder="1" applyAlignment="1" applyProtection="1">
      <alignment wrapText="1"/>
      <protection/>
    </xf>
    <xf numFmtId="0" fontId="0" fillId="3" borderId="33" xfId="0" applyFill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90" zoomScaleNormal="90" workbookViewId="0" topLeftCell="A1">
      <selection activeCell="B8" sqref="B8"/>
    </sheetView>
  </sheetViews>
  <sheetFormatPr defaultColWidth="9.140625" defaultRowHeight="15"/>
  <cols>
    <col min="1" max="1" width="7.8515625" style="1" bestFit="1" customWidth="1"/>
    <col min="2" max="2" width="94.28125" style="1" customWidth="1"/>
    <col min="3" max="3" width="14.140625" style="1" customWidth="1"/>
    <col min="4" max="4" width="15.28125" style="1" customWidth="1"/>
    <col min="5" max="5" width="16.8515625" style="1" customWidth="1"/>
    <col min="6" max="6" width="21.00390625" style="1" customWidth="1"/>
    <col min="7" max="16384" width="9.140625" style="1" customWidth="1"/>
  </cols>
  <sheetData>
    <row r="1" spans="2:6" ht="22.5" customHeight="1">
      <c r="B1" s="2"/>
      <c r="C1" s="2"/>
      <c r="D1" s="2"/>
      <c r="E1" s="2"/>
      <c r="F1" s="3" t="s">
        <v>11</v>
      </c>
    </row>
    <row r="2" spans="2:5" ht="23.25" customHeight="1">
      <c r="B2" s="81" t="s">
        <v>17</v>
      </c>
      <c r="C2" s="81"/>
      <c r="D2" s="81"/>
      <c r="E2" s="81"/>
    </row>
    <row r="3" ht="24" customHeight="1" thickBot="1">
      <c r="B3" s="1" t="s">
        <v>0</v>
      </c>
    </row>
    <row r="4" spans="2:6" ht="15.75" thickBot="1">
      <c r="B4" s="78"/>
      <c r="C4" s="79"/>
      <c r="D4" s="79"/>
      <c r="E4" s="79"/>
      <c r="F4" s="80"/>
    </row>
    <row r="5" ht="15.75" thickBot="1"/>
    <row r="6" spans="1:6" ht="30.75" thickBot="1">
      <c r="A6" s="67" t="s">
        <v>1</v>
      </c>
      <c r="B6" s="4" t="s">
        <v>2</v>
      </c>
      <c r="C6" s="5" t="s">
        <v>8</v>
      </c>
      <c r="D6" s="5" t="s">
        <v>3</v>
      </c>
      <c r="E6" s="6" t="s">
        <v>6</v>
      </c>
      <c r="F6" s="7" t="s">
        <v>7</v>
      </c>
    </row>
    <row r="7" spans="1:6" ht="15">
      <c r="A7" s="71"/>
      <c r="B7" s="8"/>
      <c r="C7" s="8"/>
      <c r="D7" s="8"/>
      <c r="E7" s="8"/>
      <c r="F7" s="9"/>
    </row>
    <row r="8" spans="1:6" ht="41.25" customHeight="1">
      <c r="A8" s="10">
        <v>1</v>
      </c>
      <c r="B8" s="51" t="s">
        <v>20</v>
      </c>
      <c r="C8" s="13">
        <v>1</v>
      </c>
      <c r="D8" s="53" t="s">
        <v>4</v>
      </c>
      <c r="E8" s="27"/>
      <c r="F8" s="14">
        <f>ROUND(E8,2)*C8</f>
        <v>0</v>
      </c>
    </row>
    <row r="9" spans="1:6" ht="48.75" customHeight="1">
      <c r="A9" s="10">
        <v>2</v>
      </c>
      <c r="B9" s="12" t="s">
        <v>21</v>
      </c>
      <c r="C9" s="13">
        <v>1</v>
      </c>
      <c r="D9" s="53" t="s">
        <v>4</v>
      </c>
      <c r="E9" s="27"/>
      <c r="F9" s="14">
        <f>ROUND(E9,2)*C9</f>
        <v>0</v>
      </c>
    </row>
    <row r="10" spans="1:6" ht="48" customHeight="1">
      <c r="A10" s="10">
        <v>3</v>
      </c>
      <c r="B10" s="12" t="s">
        <v>22</v>
      </c>
      <c r="C10" s="13">
        <v>1</v>
      </c>
      <c r="D10" s="53" t="s">
        <v>4</v>
      </c>
      <c r="E10" s="27"/>
      <c r="F10" s="14">
        <f>ROUND(E10,2)*C10</f>
        <v>0</v>
      </c>
    </row>
    <row r="11" spans="1:6" ht="30">
      <c r="A11" s="10">
        <v>4</v>
      </c>
      <c r="B11" s="12" t="s">
        <v>23</v>
      </c>
      <c r="C11" s="13">
        <v>1</v>
      </c>
      <c r="D11" s="53" t="s">
        <v>4</v>
      </c>
      <c r="E11" s="27"/>
      <c r="F11" s="14">
        <f>ROUND(E11,2)*C11</f>
        <v>0</v>
      </c>
    </row>
    <row r="12" spans="1:6" ht="18" customHeight="1">
      <c r="A12" s="10">
        <v>5</v>
      </c>
      <c r="B12" s="15" t="s">
        <v>26</v>
      </c>
      <c r="C12" s="13">
        <v>1</v>
      </c>
      <c r="D12" s="53" t="s">
        <v>4</v>
      </c>
      <c r="E12" s="27"/>
      <c r="F12" s="14">
        <f>ROUND(E12,2)*C12</f>
        <v>0</v>
      </c>
    </row>
    <row r="13" spans="1:6" ht="18.75" customHeight="1">
      <c r="A13" s="10">
        <v>6</v>
      </c>
      <c r="B13" s="15" t="s">
        <v>27</v>
      </c>
      <c r="C13" s="13">
        <v>1</v>
      </c>
      <c r="D13" s="53" t="s">
        <v>4</v>
      </c>
      <c r="E13" s="27"/>
      <c r="F13" s="14">
        <f>ROUND(E13,2)*C13</f>
        <v>0</v>
      </c>
    </row>
    <row r="14" spans="1:6" ht="15">
      <c r="A14" s="10">
        <v>7</v>
      </c>
      <c r="B14" s="15" t="s">
        <v>24</v>
      </c>
      <c r="C14" s="13">
        <v>1</v>
      </c>
      <c r="D14" s="53" t="s">
        <v>4</v>
      </c>
      <c r="E14" s="27"/>
      <c r="F14" s="14">
        <f>ROUND(E14,2)*C14</f>
        <v>0</v>
      </c>
    </row>
    <row r="15" spans="1:6" ht="15.75" thickBot="1">
      <c r="A15" s="25">
        <v>8</v>
      </c>
      <c r="B15" s="17" t="s">
        <v>25</v>
      </c>
      <c r="C15" s="16">
        <v>1</v>
      </c>
      <c r="D15" s="53" t="s">
        <v>4</v>
      </c>
      <c r="E15" s="27"/>
      <c r="F15" s="14">
        <f>ROUND(E15,2)*C15</f>
        <v>0</v>
      </c>
    </row>
    <row r="16" spans="1:6" ht="15.75" thickBot="1">
      <c r="A16" s="30"/>
      <c r="B16" s="68"/>
      <c r="C16" s="68"/>
      <c r="D16" s="69"/>
      <c r="E16" s="69"/>
      <c r="F16" s="70"/>
    </row>
    <row r="17" spans="1:6" ht="19.5" thickBot="1">
      <c r="A17" s="73"/>
      <c r="B17" s="58" t="s">
        <v>29</v>
      </c>
      <c r="C17" s="59"/>
      <c r="D17" s="60"/>
      <c r="E17" s="60"/>
      <c r="F17" s="61">
        <f>SUM(F8:F15)</f>
        <v>0</v>
      </c>
    </row>
    <row r="18" spans="1:8" ht="16.5" thickBot="1">
      <c r="A18" s="74"/>
      <c r="B18" s="64"/>
      <c r="C18" s="64"/>
      <c r="D18" s="65"/>
      <c r="E18" s="65"/>
      <c r="F18" s="66"/>
      <c r="H18" s="49"/>
    </row>
    <row r="19" spans="1:6" ht="45.75" thickBot="1">
      <c r="A19" s="18"/>
      <c r="B19" s="39" t="s">
        <v>13</v>
      </c>
      <c r="C19" s="40" t="s">
        <v>19</v>
      </c>
      <c r="D19" s="41" t="s">
        <v>3</v>
      </c>
      <c r="E19" s="40" t="s">
        <v>6</v>
      </c>
      <c r="F19" s="42" t="s">
        <v>7</v>
      </c>
    </row>
    <row r="20" spans="1:6" ht="30">
      <c r="A20" s="36">
        <v>9</v>
      </c>
      <c r="B20" s="43" t="s">
        <v>16</v>
      </c>
      <c r="C20" s="11">
        <f>3*5</f>
        <v>15</v>
      </c>
      <c r="D20" s="52" t="s">
        <v>12</v>
      </c>
      <c r="E20" s="37"/>
      <c r="F20" s="38">
        <f>ROUND(E20,2)*C20</f>
        <v>0</v>
      </c>
    </row>
    <row r="21" spans="1:6" ht="17.25" customHeight="1">
      <c r="A21" s="10">
        <v>10</v>
      </c>
      <c r="B21" s="55" t="s">
        <v>14</v>
      </c>
      <c r="C21" s="13">
        <v>15</v>
      </c>
      <c r="D21" s="53" t="s">
        <v>12</v>
      </c>
      <c r="E21" s="27"/>
      <c r="F21" s="14">
        <f>ROUND(E21,2)*C21</f>
        <v>0</v>
      </c>
    </row>
    <row r="22" spans="1:6" ht="30" customHeight="1" thickBot="1">
      <c r="A22" s="25">
        <v>11</v>
      </c>
      <c r="B22" s="44" t="s">
        <v>15</v>
      </c>
      <c r="C22" s="45">
        <v>1</v>
      </c>
      <c r="D22" s="54" t="s">
        <v>12</v>
      </c>
      <c r="E22" s="46"/>
      <c r="F22" s="47">
        <f>ROUND(E22,2)*C22</f>
        <v>0</v>
      </c>
    </row>
    <row r="23" spans="1:6" ht="15.75" thickBot="1">
      <c r="A23" s="30"/>
      <c r="B23" s="23"/>
      <c r="C23" s="23"/>
      <c r="D23" s="23"/>
      <c r="E23" s="23"/>
      <c r="F23" s="24"/>
    </row>
    <row r="24" spans="1:6" ht="19.5" thickBot="1">
      <c r="A24" s="73"/>
      <c r="B24" s="58" t="s">
        <v>31</v>
      </c>
      <c r="C24" s="59"/>
      <c r="D24" s="60"/>
      <c r="E24" s="60"/>
      <c r="F24" s="61">
        <f>SUM(F20:F22)</f>
        <v>0</v>
      </c>
    </row>
    <row r="25" spans="1:6" ht="24" customHeight="1" thickBot="1">
      <c r="A25" s="74"/>
      <c r="B25" s="64"/>
      <c r="C25" s="64"/>
      <c r="D25" s="65"/>
      <c r="E25" s="65"/>
      <c r="F25" s="66"/>
    </row>
    <row r="26" spans="1:6" ht="30.75" thickBot="1">
      <c r="A26" s="35"/>
      <c r="B26" s="31" t="s">
        <v>9</v>
      </c>
      <c r="C26" s="32" t="s">
        <v>18</v>
      </c>
      <c r="D26" s="33" t="s">
        <v>3</v>
      </c>
      <c r="E26" s="32" t="s">
        <v>6</v>
      </c>
      <c r="F26" s="34" t="s">
        <v>7</v>
      </c>
    </row>
    <row r="27" spans="1:6" ht="36.75" customHeight="1">
      <c r="A27" s="19">
        <v>12</v>
      </c>
      <c r="B27" s="75" t="s">
        <v>33</v>
      </c>
      <c r="C27" s="11">
        <v>24</v>
      </c>
      <c r="D27" s="11" t="s">
        <v>5</v>
      </c>
      <c r="E27" s="37"/>
      <c r="F27" s="38">
        <f>ROUND(E27,2)*C27</f>
        <v>0</v>
      </c>
    </row>
    <row r="28" spans="1:6" ht="30">
      <c r="A28" s="21">
        <v>13</v>
      </c>
      <c r="B28" s="76" t="s">
        <v>34</v>
      </c>
      <c r="C28" s="50">
        <v>24</v>
      </c>
      <c r="D28" s="13" t="s">
        <v>5</v>
      </c>
      <c r="E28" s="28"/>
      <c r="F28" s="20">
        <f>ROUND(E28,2)*C28</f>
        <v>0</v>
      </c>
    </row>
    <row r="29" spans="1:6" ht="30">
      <c r="A29" s="21">
        <v>14</v>
      </c>
      <c r="B29" s="76" t="s">
        <v>35</v>
      </c>
      <c r="C29" s="13">
        <v>6</v>
      </c>
      <c r="D29" s="13" t="s">
        <v>10</v>
      </c>
      <c r="E29" s="29"/>
      <c r="F29" s="20">
        <f>ROUND(E29,2)*C29</f>
        <v>0</v>
      </c>
    </row>
    <row r="30" spans="1:6" s="22" customFormat="1" ht="31.5" customHeight="1" thickBot="1">
      <c r="A30" s="25">
        <v>15</v>
      </c>
      <c r="B30" s="77" t="s">
        <v>36</v>
      </c>
      <c r="C30" s="45">
        <v>6</v>
      </c>
      <c r="D30" s="45" t="s">
        <v>10</v>
      </c>
      <c r="E30" s="46"/>
      <c r="F30" s="47">
        <f>ROUND(E30,2)*C30</f>
        <v>0</v>
      </c>
    </row>
    <row r="31" spans="1:6" ht="15.75" thickBot="1">
      <c r="A31" s="30"/>
      <c r="B31" s="23"/>
      <c r="C31" s="23"/>
      <c r="D31" s="23"/>
      <c r="E31" s="23"/>
      <c r="F31" s="24"/>
    </row>
    <row r="32" spans="1:6" ht="19.5" thickBot="1">
      <c r="A32" s="73"/>
      <c r="B32" s="58" t="s">
        <v>30</v>
      </c>
      <c r="C32" s="59"/>
      <c r="D32" s="60"/>
      <c r="E32" s="60"/>
      <c r="F32" s="61">
        <f>SUM(F27:F30)</f>
        <v>0</v>
      </c>
    </row>
    <row r="33" spans="1:6" ht="15.75" thickBot="1">
      <c r="A33" s="71"/>
      <c r="B33" s="56"/>
      <c r="C33" s="56"/>
      <c r="D33" s="56"/>
      <c r="E33" s="56"/>
      <c r="F33" s="57"/>
    </row>
    <row r="34" spans="1:6" s="22" customFormat="1" ht="19.5" thickBot="1">
      <c r="A34" s="72"/>
      <c r="B34" s="62" t="s">
        <v>32</v>
      </c>
      <c r="C34" s="63"/>
      <c r="D34" s="63"/>
      <c r="E34" s="63"/>
      <c r="F34" s="61">
        <f>F17+F24+F32</f>
        <v>0</v>
      </c>
    </row>
    <row r="35" spans="1:6" s="22" customFormat="1" ht="15">
      <c r="A35" s="1"/>
      <c r="B35" s="1"/>
      <c r="C35" s="1"/>
      <c r="D35" s="1"/>
      <c r="E35" s="1"/>
      <c r="F35" s="1"/>
    </row>
    <row r="36" spans="2:5" ht="15">
      <c r="B36" s="48"/>
      <c r="C36" s="48"/>
      <c r="D36" s="48"/>
      <c r="E36" s="48"/>
    </row>
    <row r="37" spans="1:6" s="26" customFormat="1" ht="75">
      <c r="A37" s="1"/>
      <c r="B37" s="48" t="s">
        <v>28</v>
      </c>
      <c r="C37" s="48"/>
      <c r="D37" s="48"/>
      <c r="E37" s="48"/>
      <c r="F37" s="1"/>
    </row>
    <row r="39" ht="21.75" customHeight="1"/>
  </sheetData>
  <sheetProtection password="DEE3" sheet="1" objects="1" scenarios="1"/>
  <protectedRanges>
    <protectedRange sqref="E27:E30 E20:E22" name="Oblast3_1"/>
    <protectedRange sqref="E8:E15" name="Oblast2_1"/>
    <protectedRange sqref="B4" name="Oblast1"/>
  </protectedRanges>
  <mergeCells count="2">
    <mergeCell ref="B4:F4"/>
    <mergeCell ref="B2:E2"/>
  </mergeCells>
  <printOptions horizontalCentered="1"/>
  <pageMargins left="0" right="0" top="0" bottom="0" header="0" footer="0"/>
  <pageSetup fitToHeight="1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Dyluš Vojtěch</cp:lastModifiedBy>
  <cp:lastPrinted>2021-03-01T10:22:38Z</cp:lastPrinted>
  <dcterms:created xsi:type="dcterms:W3CDTF">2016-01-06T09:30:23Z</dcterms:created>
  <dcterms:modified xsi:type="dcterms:W3CDTF">2021-04-08T09:59:57Z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