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7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<sst xmlns="http://schemas.openxmlformats.org/spreadsheetml/2006/main" count="141" uniqueCount="99">
  <si>
    <t>"Odborné prohlídky"</t>
  </si>
  <si>
    <t>"Preventivní údržba"</t>
  </si>
  <si>
    <t>"Odborné zkoušky"</t>
  </si>
  <si>
    <t>Položky</t>
  </si>
  <si>
    <t>Hodinová sazba pro provádění činností mimo pracovní dobu od 18.00hod do 06.00 hod</t>
  </si>
  <si>
    <t>Hodinová sazba pro provádění činností ve dnech pracovního klidu od 00.00hod do 24.00 hod</t>
  </si>
  <si>
    <t>hod</t>
  </si>
  <si>
    <t>Jednotky</t>
  </si>
  <si>
    <t>Jednotková cena v Kč bez DPH</t>
  </si>
  <si>
    <t>Cena za 1 "Odbornou prohlídku" (v Kč bez DPH)</t>
  </si>
  <si>
    <t>Cena za 1 "Preventivní údržbu" (v Kč bez DPH)</t>
  </si>
  <si>
    <t>Cena celkem</t>
  </si>
  <si>
    <t>Cena za 4 roky bez DPH</t>
  </si>
  <si>
    <t>Cena za provádění činností celkem za 4 roky</t>
  </si>
  <si>
    <t>Cena "Odborných prohlídek" za 48 měsíců (v Kč bez DPH)</t>
  </si>
  <si>
    <t>Cena "Preventivní údržby" za 48 měsíců (v Kč bez DPH)</t>
  </si>
  <si>
    <t>Cena "Odborných zkoušek" za 48 měsíců (v Kč bez DPH)</t>
  </si>
  <si>
    <t>-</t>
  </si>
  <si>
    <r>
      <t xml:space="preserve">Příloha č. 2 ZD - cenová tabulka - </t>
    </r>
    <r>
      <rPr>
        <sz val="14"/>
        <rFont val="Arial"/>
        <family val="2"/>
      </rPr>
      <t>vyplňte pouze žlutá pole</t>
    </r>
  </si>
  <si>
    <t>Modelový počet jednotek za rok</t>
  </si>
  <si>
    <t>Počet "Odborných prohlidek" za 48 měsíců</t>
  </si>
  <si>
    <t>Počet provedení "Preventivní údržby" za 48 měsíců</t>
  </si>
  <si>
    <t>Počet "Odborných zkoušek" za 48 měsíců</t>
  </si>
  <si>
    <t>Šikmá plošina/2962</t>
  </si>
  <si>
    <t>Svislá plošina/2963</t>
  </si>
  <si>
    <t>Označení výtahu/Výrobní číslo C5KE</t>
  </si>
  <si>
    <t>A1/2943</t>
  </si>
  <si>
    <t>A2/2205</t>
  </si>
  <si>
    <t>A3/2206</t>
  </si>
  <si>
    <t>A4/2207</t>
  </si>
  <si>
    <t>A5/2222</t>
  </si>
  <si>
    <t>B1/2210</t>
  </si>
  <si>
    <t>B2/2211</t>
  </si>
  <si>
    <t>B3/2226</t>
  </si>
  <si>
    <t>B4/2223</t>
  </si>
  <si>
    <t>B5/2224</t>
  </si>
  <si>
    <t>C1/2208</t>
  </si>
  <si>
    <t>C2/2209</t>
  </si>
  <si>
    <t>C3/2225</t>
  </si>
  <si>
    <t>C4/2227</t>
  </si>
  <si>
    <t>D1/2212</t>
  </si>
  <si>
    <t>D2/2213</t>
  </si>
  <si>
    <t>D3/2214</t>
  </si>
  <si>
    <t>D4/2215</t>
  </si>
  <si>
    <t>E1/2216</t>
  </si>
  <si>
    <t>E2/2221</t>
  </si>
  <si>
    <t>F1/2217</t>
  </si>
  <si>
    <t>G1/2219</t>
  </si>
  <si>
    <t>G2/2220</t>
  </si>
  <si>
    <t>H1/2218</t>
  </si>
  <si>
    <t>I1/2232</t>
  </si>
  <si>
    <t>J1/2231</t>
  </si>
  <si>
    <t>J2/2230</t>
  </si>
  <si>
    <t>J3/2234</t>
  </si>
  <si>
    <t>K1/2228</t>
  </si>
  <si>
    <t>K3/2233</t>
  </si>
  <si>
    <t>L1/2229</t>
  </si>
  <si>
    <t>Modernizace a opravy</t>
  </si>
  <si>
    <t>Cena za provedení oprav (v Kč bez DPH)</t>
  </si>
  <si>
    <t>Cena modernizace, oprav a prováděných činností za 4 roky celkem (bez DPH)</t>
  </si>
  <si>
    <t>Provádění oprav a součinnosti dle čl.I, odst.2 smlouvy</t>
  </si>
  <si>
    <t>Hodinová sazba pro provádění školení a činností v pracovní době od 06.00hod do 18.00 hod</t>
  </si>
  <si>
    <t>Cena za zaškolení 30 pracovníků objednatele jako řidič/dozorce výtahu</t>
  </si>
  <si>
    <t>Typ zařízení +Nosnost/Rychlost/ Počet stanic/Nástupišť</t>
  </si>
  <si>
    <t>TNV Otis 2000 EH 05823D FF-EI 400/1/8/8 Duplex</t>
  </si>
  <si>
    <t>TOV Otis 2000 VF 320/1/ 6/6 Duplex</t>
  </si>
  <si>
    <t>TOV Otis 2000 VF 630/1/ 7/7 Duplex</t>
  </si>
  <si>
    <t>TOV Otis 2000 VF 630/1/ 6/6 Duplex</t>
  </si>
  <si>
    <t>NHV Otis ELH 2500/0,4/ 3/3</t>
  </si>
  <si>
    <t>TOV Otis 2000 VF 630/1,6/ 11/11 Duplex</t>
  </si>
  <si>
    <t>NHV Otis ELH 1600/0,34/ 2/2</t>
  </si>
  <si>
    <t>NHV Otis ELH 630/0,25/ 3/3</t>
  </si>
  <si>
    <t>NHV Otis ELH 2000/0,36/ 5/5</t>
  </si>
  <si>
    <t>NHV Otis ELH 2000/0,36/ 4/4</t>
  </si>
  <si>
    <t>TOV Otis 2000 VF 630/1,6/ 8/8 Duplex</t>
  </si>
  <si>
    <t>TOV Otis 2000 VF 320/1/ 8/8 Simplex</t>
  </si>
  <si>
    <t>TOV Otis 2000 VF 630/1/ 8/8 Simplex</t>
  </si>
  <si>
    <t>NHV Otis ELH 5000/0,25/ 2/2</t>
  </si>
  <si>
    <t>Malý TNV SKG ISO-A 100/0,4/ 2/2</t>
  </si>
  <si>
    <t>TOV E-line EP 2612 D 3200/1/ 9/10 Simplex</t>
  </si>
  <si>
    <t>TOV Otis 2000 VF 630/1,6/ 9/9 Simplex</t>
  </si>
  <si>
    <t>TOV Otis 2000 VF 630/1,6/ 10/10 Simplex</t>
  </si>
  <si>
    <t>OHV ELH 630/0,63/ 3/4</t>
  </si>
  <si>
    <t>OHV ELH 320/0,4/ 2/2</t>
  </si>
  <si>
    <t>TOV Otis 2000 VF 630/1/ 5/5 Simplex</t>
  </si>
  <si>
    <t>Nákladní řetězový SG 500/0,18-D 2/2</t>
  </si>
  <si>
    <t>TOV E-Line EH 03512 D 250/0,63/ 6/6</t>
  </si>
  <si>
    <t>Šikmá schodová plošina SP 150 2/2</t>
  </si>
  <si>
    <t>Svislá zvedací plošina 2/2</t>
  </si>
  <si>
    <t>na vyžádání</t>
  </si>
  <si>
    <t>lhůty provádění "Odborných zkoušek" (periody v měsících)</t>
  </si>
  <si>
    <t>Etapa</t>
  </si>
  <si>
    <t>Cena za provedení modernizace     (v Kč bez DPH)</t>
  </si>
  <si>
    <t>Cena za provedení modernizace a oprav celkem    (v Kč bez DPH)</t>
  </si>
  <si>
    <t>Lhůty provádění "Preventivní údržby" (periody v měsících)</t>
  </si>
  <si>
    <t>Lhůty provádění "Odborných prohlídek" (periody v měsících)</t>
  </si>
  <si>
    <t>Cena za "Odbornou zkoušku"         (v Kč bez DPH)</t>
  </si>
  <si>
    <t>1 výjezd</t>
  </si>
  <si>
    <t>Cena za výjezd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</si>
</sst>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top" wrapText="1"/>
      <protection hidden="1"/>
    </xf>
    <xf numFmtId="0" fontId="2" fillId="0" borderId="24" xfId="0" applyFont="1" applyFill="1" applyBorder="1" applyAlignment="1" applyProtection="1">
      <alignment horizontal="center" vertical="top" wrapText="1"/>
      <protection hidden="1"/>
    </xf>
    <xf numFmtId="0" fontId="47" fillId="0" borderId="23" xfId="0" applyFont="1" applyFill="1" applyBorder="1" applyAlignment="1" applyProtection="1">
      <alignment horizontal="center" vertical="center" wrapText="1"/>
      <protection hidden="1"/>
    </xf>
    <xf numFmtId="168" fontId="2" fillId="0" borderId="29" xfId="0" applyNumberFormat="1" applyFont="1" applyFill="1" applyBorder="1" applyAlignment="1" applyProtection="1">
      <alignment horizontal="center" vertical="top" wrapText="1"/>
      <protection hidden="1"/>
    </xf>
    <xf numFmtId="1" fontId="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 applyProtection="1">
      <alignment horizontal="center" vertical="top" wrapText="1"/>
      <protection hidden="1"/>
    </xf>
    <xf numFmtId="168" fontId="3" fillId="0" borderId="29" xfId="0" applyNumberFormat="1" applyFont="1" applyFill="1" applyBorder="1" applyAlignment="1" applyProtection="1">
      <alignment/>
      <protection hidden="1"/>
    </xf>
    <xf numFmtId="1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31" xfId="0" applyFont="1" applyFill="1" applyBorder="1" applyAlignment="1" applyProtection="1">
      <alignment horizontal="center" vertical="top" wrapText="1"/>
      <protection hidden="1"/>
    </xf>
    <xf numFmtId="1" fontId="3" fillId="0" borderId="23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168" fontId="2" fillId="33" borderId="23" xfId="0" applyNumberFormat="1" applyFont="1" applyFill="1" applyBorder="1" applyAlignment="1" applyProtection="1">
      <alignment horizontal="center" vertical="top" wrapText="1"/>
      <protection hidden="1"/>
    </xf>
    <xf numFmtId="168" fontId="2" fillId="33" borderId="31" xfId="0" applyNumberFormat="1" applyFont="1" applyFill="1" applyBorder="1" applyAlignment="1" applyProtection="1">
      <alignment horizontal="center" vertical="top" wrapText="1"/>
      <protection hidden="1"/>
    </xf>
    <xf numFmtId="168" fontId="2" fillId="33" borderId="29" xfId="0" applyNumberFormat="1" applyFont="1" applyFill="1" applyBorder="1" applyAlignment="1" applyProtection="1">
      <alignment horizontal="center" vertical="top" wrapText="1"/>
      <protection hidden="1"/>
    </xf>
    <xf numFmtId="49" fontId="2" fillId="0" borderId="31" xfId="0" applyNumberFormat="1" applyFont="1" applyFill="1" applyBorder="1" applyAlignment="1" applyProtection="1">
      <alignment horizontal="center" vertical="top" wrapText="1"/>
      <protection hidden="1"/>
    </xf>
    <xf numFmtId="168" fontId="2" fillId="0" borderId="3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30" xfId="0" applyNumberFormat="1" applyFont="1" applyFill="1" applyBorder="1" applyAlignment="1" applyProtection="1">
      <alignment vertical="top" wrapText="1"/>
      <protection hidden="1"/>
    </xf>
    <xf numFmtId="1" fontId="2" fillId="33" borderId="31" xfId="0" applyNumberFormat="1" applyFont="1" applyFill="1" applyBorder="1" applyAlignment="1" applyProtection="1">
      <alignment vertical="top" wrapText="1"/>
      <protection hidden="1"/>
    </xf>
    <xf numFmtId="168" fontId="2" fillId="33" borderId="31" xfId="0" applyNumberFormat="1" applyFont="1" applyFill="1" applyBorder="1" applyAlignment="1" applyProtection="1">
      <alignment vertical="top" wrapText="1"/>
      <protection hidden="1"/>
    </xf>
    <xf numFmtId="1" fontId="3" fillId="0" borderId="23" xfId="0" applyNumberFormat="1" applyFont="1" applyBorder="1" applyAlignment="1" applyProtection="1">
      <alignment/>
      <protection hidden="1"/>
    </xf>
    <xf numFmtId="1" fontId="3" fillId="0" borderId="31" xfId="0" applyNumberFormat="1" applyFont="1" applyBorder="1" applyAlignment="1" applyProtection="1">
      <alignment/>
      <protection hidden="1"/>
    </xf>
    <xf numFmtId="168" fontId="3" fillId="0" borderId="31" xfId="0" applyNumberFormat="1" applyFont="1" applyBorder="1" applyAlignment="1" applyProtection="1">
      <alignment/>
      <protection hidden="1"/>
    </xf>
    <xf numFmtId="1" fontId="3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0" fontId="2" fillId="0" borderId="32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33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vertical="top" wrapText="1"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0" fontId="2" fillId="0" borderId="34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34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1" fontId="0" fillId="0" borderId="31" xfId="0" applyNumberFormat="1" applyBorder="1" applyAlignment="1" applyProtection="1">
      <alignment horizontal="center"/>
      <protection hidden="1"/>
    </xf>
    <xf numFmtId="168" fontId="3" fillId="0" borderId="31" xfId="0" applyNumberFormat="1" applyFont="1" applyBorder="1" applyAlignment="1" applyProtection="1">
      <alignment horizontal="center"/>
      <protection hidden="1"/>
    </xf>
    <xf numFmtId="168" fontId="3" fillId="0" borderId="29" xfId="0" applyNumberFormat="1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8" fontId="5" fillId="0" borderId="18" xfId="0" applyNumberFormat="1" applyFont="1" applyBorder="1" applyAlignment="1" applyProtection="1">
      <alignment horizontal="center" vertical="center"/>
      <protection hidden="1"/>
    </xf>
    <xf numFmtId="168" fontId="5" fillId="0" borderId="19" xfId="0" applyNumberFormat="1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168" fontId="5" fillId="0" borderId="42" xfId="0" applyNumberFormat="1" applyFont="1" applyBorder="1" applyAlignment="1" applyProtection="1">
      <alignment horizontal="center" vertical="center"/>
      <protection hidden="1"/>
    </xf>
    <xf numFmtId="168" fontId="5" fillId="0" borderId="4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8" fontId="2" fillId="34" borderId="31" xfId="0" applyNumberFormat="1" applyFont="1" applyFill="1" applyBorder="1" applyAlignment="1" applyProtection="1">
      <alignment horizontal="center" vertical="top" wrapText="1"/>
      <protection hidden="1" locked="0"/>
    </xf>
    <xf numFmtId="168" fontId="2" fillId="35" borderId="31" xfId="0" applyNumberFormat="1" applyFont="1" applyFill="1" applyBorder="1" applyAlignment="1" applyProtection="1">
      <alignment vertical="top" wrapText="1"/>
      <protection hidden="1" locked="0"/>
    </xf>
    <xf numFmtId="168" fontId="3" fillId="35" borderId="31" xfId="0" applyNumberFormat="1" applyFont="1" applyFill="1" applyBorder="1" applyAlignment="1" applyProtection="1">
      <alignment/>
      <protection hidden="1" locked="0"/>
    </xf>
    <xf numFmtId="168" fontId="3" fillId="35" borderId="31" xfId="0" applyNumberFormat="1" applyFont="1" applyFill="1" applyBorder="1" applyAlignment="1" applyProtection="1">
      <alignment horizontal="center" vertical="center" wrapText="1"/>
      <protection hidden="1" locked="0"/>
    </xf>
    <xf numFmtId="168" fontId="0" fillId="34" borderId="24" xfId="0" applyNumberFormat="1" applyFill="1" applyBorder="1" applyAlignment="1" applyProtection="1">
      <alignment horizontal="center"/>
      <protection hidden="1" locked="0"/>
    </xf>
    <xf numFmtId="168" fontId="0" fillId="34" borderId="40" xfId="0" applyNumberFormat="1" applyFill="1" applyBorder="1" applyAlignment="1" applyProtection="1">
      <alignment horizontal="center"/>
      <protection hidden="1" locked="0"/>
    </xf>
    <xf numFmtId="168" fontId="0" fillId="34" borderId="30" xfId="0" applyNumberForma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85" zoomScaleNormal="85" workbookViewId="0" topLeftCell="A1">
      <selection activeCell="L28" sqref="L28"/>
    </sheetView>
  </sheetViews>
  <sheetFormatPr defaultColWidth="9.140625" defaultRowHeight="12.75"/>
  <cols>
    <col min="1" max="1" width="21.7109375" style="4" customWidth="1"/>
    <col min="2" max="2" width="38.140625" style="4" customWidth="1"/>
    <col min="3" max="3" width="6.8515625" style="4" customWidth="1"/>
    <col min="4" max="4" width="16.00390625" style="117" customWidth="1"/>
    <col min="5" max="5" width="16.140625" style="117" customWidth="1"/>
    <col min="6" max="6" width="18.140625" style="117" customWidth="1"/>
    <col min="7" max="7" width="15.57421875" style="117" customWidth="1"/>
    <col min="8" max="8" width="12.140625" style="4" customWidth="1"/>
    <col min="9" max="9" width="14.00390625" style="4" customWidth="1"/>
    <col min="10" max="10" width="15.8515625" style="4" customWidth="1"/>
    <col min="11" max="11" width="16.140625" style="118" customWidth="1"/>
    <col min="12" max="12" width="12.28125" style="4" customWidth="1"/>
    <col min="13" max="13" width="13.7109375" style="4" customWidth="1"/>
    <col min="14" max="14" width="13.8515625" style="4" customWidth="1"/>
    <col min="15" max="15" width="14.8515625" style="4" customWidth="1"/>
    <col min="16" max="16" width="13.28125" style="4" customWidth="1"/>
    <col min="17" max="17" width="14.140625" style="4" customWidth="1"/>
    <col min="18" max="18" width="12.8515625" style="4" customWidth="1"/>
    <col min="19" max="19" width="14.00390625" style="4" customWidth="1"/>
    <col min="20" max="16384" width="9.140625" style="4" customWidth="1"/>
  </cols>
  <sheetData>
    <row r="1" spans="1:19" ht="14.2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4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4.25" customHeight="1" thickBot="1">
      <c r="A3" s="8" t="s">
        <v>25</v>
      </c>
      <c r="B3" s="9" t="s">
        <v>63</v>
      </c>
      <c r="C3" s="10" t="s">
        <v>57</v>
      </c>
      <c r="D3" s="11"/>
      <c r="E3" s="11"/>
      <c r="F3" s="11"/>
      <c r="G3" s="12"/>
      <c r="H3" s="13" t="s">
        <v>0</v>
      </c>
      <c r="I3" s="14"/>
      <c r="J3" s="14"/>
      <c r="K3" s="15"/>
      <c r="L3" s="13" t="s">
        <v>1</v>
      </c>
      <c r="M3" s="14"/>
      <c r="N3" s="14"/>
      <c r="O3" s="15"/>
      <c r="P3" s="16" t="s">
        <v>2</v>
      </c>
      <c r="Q3" s="17"/>
      <c r="R3" s="17"/>
      <c r="S3" s="18"/>
    </row>
    <row r="4" spans="1:19" ht="87" customHeight="1">
      <c r="A4" s="19"/>
      <c r="B4" s="20"/>
      <c r="C4" s="21" t="s">
        <v>91</v>
      </c>
      <c r="D4" s="22" t="s">
        <v>92</v>
      </c>
      <c r="E4" s="22" t="s">
        <v>58</v>
      </c>
      <c r="F4" s="22" t="s">
        <v>62</v>
      </c>
      <c r="G4" s="23" t="s">
        <v>93</v>
      </c>
      <c r="H4" s="24" t="s">
        <v>20</v>
      </c>
      <c r="I4" s="25" t="s">
        <v>95</v>
      </c>
      <c r="J4" s="26" t="s">
        <v>9</v>
      </c>
      <c r="K4" s="27" t="s">
        <v>14</v>
      </c>
      <c r="L4" s="28" t="s">
        <v>21</v>
      </c>
      <c r="M4" s="25" t="s">
        <v>94</v>
      </c>
      <c r="N4" s="26" t="s">
        <v>10</v>
      </c>
      <c r="O4" s="27" t="s">
        <v>15</v>
      </c>
      <c r="P4" s="24" t="s">
        <v>22</v>
      </c>
      <c r="Q4" s="25" t="s">
        <v>90</v>
      </c>
      <c r="R4" s="26" t="s">
        <v>96</v>
      </c>
      <c r="S4" s="27" t="s">
        <v>16</v>
      </c>
    </row>
    <row r="5" spans="1:19" ht="30.75" customHeight="1">
      <c r="A5" s="29" t="s">
        <v>26</v>
      </c>
      <c r="B5" s="30" t="s">
        <v>64</v>
      </c>
      <c r="C5" s="31">
        <v>1</v>
      </c>
      <c r="D5" s="119"/>
      <c r="E5" s="119"/>
      <c r="F5" s="119"/>
      <c r="G5" s="32">
        <f>SUM(D5:F5)</f>
        <v>0</v>
      </c>
      <c r="H5" s="33">
        <v>12</v>
      </c>
      <c r="I5" s="34">
        <v>4</v>
      </c>
      <c r="J5" s="120"/>
      <c r="K5" s="35">
        <f>H5*J5</f>
        <v>0</v>
      </c>
      <c r="L5" s="36">
        <v>24</v>
      </c>
      <c r="M5" s="37">
        <v>2</v>
      </c>
      <c r="N5" s="121"/>
      <c r="O5" s="35">
        <f>L5*N5</f>
        <v>0</v>
      </c>
      <c r="P5" s="38">
        <v>1</v>
      </c>
      <c r="Q5" s="39">
        <v>36</v>
      </c>
      <c r="R5" s="122"/>
      <c r="S5" s="35">
        <f>P5*R5</f>
        <v>0</v>
      </c>
    </row>
    <row r="6" spans="1:19" ht="15" customHeight="1">
      <c r="A6" s="40" t="s">
        <v>27</v>
      </c>
      <c r="B6" s="41" t="s">
        <v>65</v>
      </c>
      <c r="C6" s="31">
        <v>1</v>
      </c>
      <c r="D6" s="119"/>
      <c r="E6" s="119"/>
      <c r="F6" s="119"/>
      <c r="G6" s="32">
        <f aca="true" t="shared" si="0" ref="G6:G11">SUM(D6:F6)</f>
        <v>0</v>
      </c>
      <c r="H6" s="33">
        <v>12</v>
      </c>
      <c r="I6" s="42">
        <v>4</v>
      </c>
      <c r="J6" s="120"/>
      <c r="K6" s="35">
        <f aca="true" t="shared" si="1" ref="K6:K37">H6*J6</f>
        <v>0</v>
      </c>
      <c r="L6" s="43">
        <v>48</v>
      </c>
      <c r="M6" s="44">
        <v>1</v>
      </c>
      <c r="N6" s="121"/>
      <c r="O6" s="35">
        <f aca="true" t="shared" si="2" ref="O6:O37">L6*N6</f>
        <v>0</v>
      </c>
      <c r="P6" s="38">
        <v>1</v>
      </c>
      <c r="Q6" s="39">
        <v>36</v>
      </c>
      <c r="R6" s="121"/>
      <c r="S6" s="35">
        <f aca="true" t="shared" si="3" ref="S6:S37">P6*R6</f>
        <v>0</v>
      </c>
    </row>
    <row r="7" spans="1:19" ht="15" customHeight="1">
      <c r="A7" s="40" t="s">
        <v>28</v>
      </c>
      <c r="B7" s="41" t="s">
        <v>66</v>
      </c>
      <c r="C7" s="31">
        <v>2</v>
      </c>
      <c r="D7" s="119"/>
      <c r="E7" s="119"/>
      <c r="F7" s="119"/>
      <c r="G7" s="32">
        <f t="shared" si="0"/>
        <v>0</v>
      </c>
      <c r="H7" s="33">
        <v>12</v>
      </c>
      <c r="I7" s="42">
        <v>4</v>
      </c>
      <c r="J7" s="120"/>
      <c r="K7" s="35">
        <f t="shared" si="1"/>
        <v>0</v>
      </c>
      <c r="L7" s="43">
        <v>24</v>
      </c>
      <c r="M7" s="44">
        <v>2</v>
      </c>
      <c r="N7" s="121"/>
      <c r="O7" s="35">
        <f t="shared" si="2"/>
        <v>0</v>
      </c>
      <c r="P7" s="38">
        <v>1</v>
      </c>
      <c r="Q7" s="39">
        <v>36</v>
      </c>
      <c r="R7" s="121"/>
      <c r="S7" s="35">
        <f t="shared" si="3"/>
        <v>0</v>
      </c>
    </row>
    <row r="8" spans="1:19" ht="15" customHeight="1">
      <c r="A8" s="40" t="s">
        <v>29</v>
      </c>
      <c r="B8" s="41" t="s">
        <v>67</v>
      </c>
      <c r="C8" s="31">
        <v>2</v>
      </c>
      <c r="D8" s="119"/>
      <c r="E8" s="119"/>
      <c r="F8" s="119"/>
      <c r="G8" s="32">
        <f t="shared" si="0"/>
        <v>0</v>
      </c>
      <c r="H8" s="33">
        <v>12</v>
      </c>
      <c r="I8" s="42">
        <v>4</v>
      </c>
      <c r="J8" s="120"/>
      <c r="K8" s="35">
        <f t="shared" si="1"/>
        <v>0</v>
      </c>
      <c r="L8" s="43">
        <v>48</v>
      </c>
      <c r="M8" s="44">
        <v>1</v>
      </c>
      <c r="N8" s="121"/>
      <c r="O8" s="35">
        <f t="shared" si="2"/>
        <v>0</v>
      </c>
      <c r="P8" s="38">
        <v>1</v>
      </c>
      <c r="Q8" s="39">
        <v>36</v>
      </c>
      <c r="R8" s="121"/>
      <c r="S8" s="35">
        <f t="shared" si="3"/>
        <v>0</v>
      </c>
    </row>
    <row r="9" spans="1:19" ht="15" customHeight="1">
      <c r="A9" s="40" t="s">
        <v>30</v>
      </c>
      <c r="B9" s="41" t="s">
        <v>68</v>
      </c>
      <c r="C9" s="31">
        <v>2</v>
      </c>
      <c r="D9" s="119"/>
      <c r="E9" s="119"/>
      <c r="F9" s="119"/>
      <c r="G9" s="32">
        <f t="shared" si="0"/>
        <v>0</v>
      </c>
      <c r="H9" s="33">
        <v>12</v>
      </c>
      <c r="I9" s="42">
        <v>4</v>
      </c>
      <c r="J9" s="120"/>
      <c r="K9" s="35">
        <f t="shared" si="1"/>
        <v>0</v>
      </c>
      <c r="L9" s="43">
        <v>24</v>
      </c>
      <c r="M9" s="44">
        <v>2</v>
      </c>
      <c r="N9" s="121"/>
      <c r="O9" s="35">
        <f t="shared" si="2"/>
        <v>0</v>
      </c>
      <c r="P9" s="38">
        <v>1</v>
      </c>
      <c r="Q9" s="39">
        <v>36</v>
      </c>
      <c r="R9" s="121"/>
      <c r="S9" s="35">
        <f t="shared" si="3"/>
        <v>0</v>
      </c>
    </row>
    <row r="10" spans="1:19" ht="15" customHeight="1">
      <c r="A10" s="40" t="s">
        <v>31</v>
      </c>
      <c r="B10" s="41" t="s">
        <v>69</v>
      </c>
      <c r="C10" s="31">
        <v>1</v>
      </c>
      <c r="D10" s="119"/>
      <c r="E10" s="119"/>
      <c r="F10" s="119"/>
      <c r="G10" s="32">
        <f t="shared" si="0"/>
        <v>0</v>
      </c>
      <c r="H10" s="33">
        <v>12</v>
      </c>
      <c r="I10" s="42">
        <v>4</v>
      </c>
      <c r="J10" s="120"/>
      <c r="K10" s="35">
        <f t="shared" si="1"/>
        <v>0</v>
      </c>
      <c r="L10" s="43">
        <v>48</v>
      </c>
      <c r="M10" s="44">
        <v>1</v>
      </c>
      <c r="N10" s="121"/>
      <c r="O10" s="35">
        <f t="shared" si="2"/>
        <v>0</v>
      </c>
      <c r="P10" s="38">
        <v>1</v>
      </c>
      <c r="Q10" s="39">
        <v>36</v>
      </c>
      <c r="R10" s="121"/>
      <c r="S10" s="35">
        <f t="shared" si="3"/>
        <v>0</v>
      </c>
    </row>
    <row r="11" spans="1:19" ht="15" customHeight="1">
      <c r="A11" s="40" t="s">
        <v>32</v>
      </c>
      <c r="B11" s="41" t="s">
        <v>69</v>
      </c>
      <c r="C11" s="31">
        <v>1</v>
      </c>
      <c r="D11" s="119"/>
      <c r="E11" s="119"/>
      <c r="F11" s="119"/>
      <c r="G11" s="32">
        <f t="shared" si="0"/>
        <v>0</v>
      </c>
      <c r="H11" s="33">
        <v>12</v>
      </c>
      <c r="I11" s="42">
        <v>4</v>
      </c>
      <c r="J11" s="120"/>
      <c r="K11" s="35">
        <f t="shared" si="1"/>
        <v>0</v>
      </c>
      <c r="L11" s="43">
        <v>48</v>
      </c>
      <c r="M11" s="44">
        <v>1</v>
      </c>
      <c r="N11" s="121"/>
      <c r="O11" s="35">
        <f t="shared" si="2"/>
        <v>0</v>
      </c>
      <c r="P11" s="38">
        <v>1</v>
      </c>
      <c r="Q11" s="39">
        <v>36</v>
      </c>
      <c r="R11" s="121"/>
      <c r="S11" s="35">
        <f t="shared" si="3"/>
        <v>0</v>
      </c>
    </row>
    <row r="12" spans="1:19" ht="15" customHeight="1">
      <c r="A12" s="40" t="s">
        <v>33</v>
      </c>
      <c r="B12" s="41" t="s">
        <v>70</v>
      </c>
      <c r="C12" s="45" t="s">
        <v>17</v>
      </c>
      <c r="D12" s="46" t="s">
        <v>17</v>
      </c>
      <c r="E12" s="46" t="s">
        <v>17</v>
      </c>
      <c r="F12" s="46" t="s">
        <v>17</v>
      </c>
      <c r="G12" s="47" t="s">
        <v>17</v>
      </c>
      <c r="H12" s="33">
        <v>12</v>
      </c>
      <c r="I12" s="44" t="s">
        <v>89</v>
      </c>
      <c r="J12" s="121"/>
      <c r="K12" s="35">
        <f t="shared" si="1"/>
        <v>0</v>
      </c>
      <c r="L12" s="43">
        <v>4</v>
      </c>
      <c r="M12" s="44" t="s">
        <v>89</v>
      </c>
      <c r="N12" s="121"/>
      <c r="O12" s="35">
        <f t="shared" si="2"/>
        <v>0</v>
      </c>
      <c r="P12" s="38">
        <v>1</v>
      </c>
      <c r="Q12" s="39">
        <v>36</v>
      </c>
      <c r="R12" s="121"/>
      <c r="S12" s="35">
        <f t="shared" si="3"/>
        <v>0</v>
      </c>
    </row>
    <row r="13" spans="1:19" ht="15" customHeight="1">
      <c r="A13" s="40" t="s">
        <v>34</v>
      </c>
      <c r="B13" s="41" t="s">
        <v>71</v>
      </c>
      <c r="C13" s="31">
        <v>2</v>
      </c>
      <c r="D13" s="119"/>
      <c r="E13" s="119"/>
      <c r="F13" s="119"/>
      <c r="G13" s="32">
        <f aca="true" t="shared" si="4" ref="G13:G24">SUM(D13:F13)</f>
        <v>0</v>
      </c>
      <c r="H13" s="33">
        <v>12</v>
      </c>
      <c r="I13" s="42">
        <v>4</v>
      </c>
      <c r="J13" s="120"/>
      <c r="K13" s="35">
        <f t="shared" si="1"/>
        <v>0</v>
      </c>
      <c r="L13" s="43">
        <v>24</v>
      </c>
      <c r="M13" s="44">
        <v>2</v>
      </c>
      <c r="N13" s="121"/>
      <c r="O13" s="35">
        <f t="shared" si="2"/>
        <v>0</v>
      </c>
      <c r="P13" s="38">
        <v>1</v>
      </c>
      <c r="Q13" s="39">
        <v>36</v>
      </c>
      <c r="R13" s="121"/>
      <c r="S13" s="35">
        <f t="shared" si="3"/>
        <v>0</v>
      </c>
    </row>
    <row r="14" spans="1:19" ht="15" customHeight="1">
      <c r="A14" s="40" t="s">
        <v>35</v>
      </c>
      <c r="B14" s="41" t="s">
        <v>72</v>
      </c>
      <c r="C14" s="31">
        <v>2</v>
      </c>
      <c r="D14" s="119"/>
      <c r="E14" s="119"/>
      <c r="F14" s="119"/>
      <c r="G14" s="32">
        <f t="shared" si="4"/>
        <v>0</v>
      </c>
      <c r="H14" s="33">
        <v>12</v>
      </c>
      <c r="I14" s="42">
        <v>4</v>
      </c>
      <c r="J14" s="120"/>
      <c r="K14" s="35">
        <f t="shared" si="1"/>
        <v>0</v>
      </c>
      <c r="L14" s="43">
        <v>48</v>
      </c>
      <c r="M14" s="44">
        <v>1</v>
      </c>
      <c r="N14" s="121"/>
      <c r="O14" s="35">
        <f t="shared" si="2"/>
        <v>0</v>
      </c>
      <c r="P14" s="38">
        <v>1</v>
      </c>
      <c r="Q14" s="39">
        <v>36</v>
      </c>
      <c r="R14" s="121"/>
      <c r="S14" s="35">
        <f t="shared" si="3"/>
        <v>0</v>
      </c>
    </row>
    <row r="15" spans="1:19" ht="15" customHeight="1">
      <c r="A15" s="40" t="s">
        <v>36</v>
      </c>
      <c r="B15" s="41" t="s">
        <v>69</v>
      </c>
      <c r="C15" s="31">
        <v>1</v>
      </c>
      <c r="D15" s="119"/>
      <c r="E15" s="119"/>
      <c r="F15" s="119"/>
      <c r="G15" s="32">
        <f t="shared" si="4"/>
        <v>0</v>
      </c>
      <c r="H15" s="33">
        <v>12</v>
      </c>
      <c r="I15" s="42">
        <v>4</v>
      </c>
      <c r="J15" s="120"/>
      <c r="K15" s="35">
        <f t="shared" si="1"/>
        <v>0</v>
      </c>
      <c r="L15" s="43">
        <v>48</v>
      </c>
      <c r="M15" s="44">
        <v>1</v>
      </c>
      <c r="N15" s="121"/>
      <c r="O15" s="35">
        <f t="shared" si="2"/>
        <v>0</v>
      </c>
      <c r="P15" s="38">
        <v>1</v>
      </c>
      <c r="Q15" s="39">
        <v>36</v>
      </c>
      <c r="R15" s="121"/>
      <c r="S15" s="35">
        <f t="shared" si="3"/>
        <v>0</v>
      </c>
    </row>
    <row r="16" spans="1:19" ht="15" customHeight="1">
      <c r="A16" s="40" t="s">
        <v>37</v>
      </c>
      <c r="B16" s="41" t="s">
        <v>69</v>
      </c>
      <c r="C16" s="31">
        <v>1</v>
      </c>
      <c r="D16" s="119"/>
      <c r="E16" s="119"/>
      <c r="F16" s="119"/>
      <c r="G16" s="32">
        <f t="shared" si="4"/>
        <v>0</v>
      </c>
      <c r="H16" s="33">
        <v>12</v>
      </c>
      <c r="I16" s="42">
        <v>4</v>
      </c>
      <c r="J16" s="120"/>
      <c r="K16" s="35">
        <f t="shared" si="1"/>
        <v>0</v>
      </c>
      <c r="L16" s="43">
        <v>48</v>
      </c>
      <c r="M16" s="44">
        <v>1</v>
      </c>
      <c r="N16" s="121"/>
      <c r="O16" s="35">
        <f t="shared" si="2"/>
        <v>0</v>
      </c>
      <c r="P16" s="38">
        <v>1</v>
      </c>
      <c r="Q16" s="39">
        <v>36</v>
      </c>
      <c r="R16" s="121"/>
      <c r="S16" s="35">
        <f t="shared" si="3"/>
        <v>0</v>
      </c>
    </row>
    <row r="17" spans="1:19" ht="15" customHeight="1">
      <c r="A17" s="40" t="s">
        <v>38</v>
      </c>
      <c r="B17" s="41" t="s">
        <v>73</v>
      </c>
      <c r="C17" s="31">
        <v>2</v>
      </c>
      <c r="D17" s="119"/>
      <c r="E17" s="119"/>
      <c r="F17" s="119"/>
      <c r="G17" s="32">
        <f t="shared" si="4"/>
        <v>0</v>
      </c>
      <c r="H17" s="33">
        <v>12</v>
      </c>
      <c r="I17" s="42">
        <v>4</v>
      </c>
      <c r="J17" s="120"/>
      <c r="K17" s="35">
        <f t="shared" si="1"/>
        <v>0</v>
      </c>
      <c r="L17" s="43">
        <v>4</v>
      </c>
      <c r="M17" s="44">
        <v>1</v>
      </c>
      <c r="N17" s="121"/>
      <c r="O17" s="35">
        <f t="shared" si="2"/>
        <v>0</v>
      </c>
      <c r="P17" s="38">
        <v>1</v>
      </c>
      <c r="Q17" s="39">
        <v>36</v>
      </c>
      <c r="R17" s="121"/>
      <c r="S17" s="35">
        <f t="shared" si="3"/>
        <v>0</v>
      </c>
    </row>
    <row r="18" spans="1:19" ht="15" customHeight="1">
      <c r="A18" s="40" t="s">
        <v>39</v>
      </c>
      <c r="B18" s="41" t="s">
        <v>70</v>
      </c>
      <c r="C18" s="31">
        <v>2</v>
      </c>
      <c r="D18" s="119"/>
      <c r="E18" s="119"/>
      <c r="F18" s="119"/>
      <c r="G18" s="32">
        <f t="shared" si="4"/>
        <v>0</v>
      </c>
      <c r="H18" s="33">
        <v>12</v>
      </c>
      <c r="I18" s="42">
        <v>4</v>
      </c>
      <c r="J18" s="120"/>
      <c r="K18" s="35">
        <f t="shared" si="1"/>
        <v>0</v>
      </c>
      <c r="L18" s="43">
        <v>24</v>
      </c>
      <c r="M18" s="44">
        <v>2</v>
      </c>
      <c r="N18" s="121"/>
      <c r="O18" s="35">
        <f t="shared" si="2"/>
        <v>0</v>
      </c>
      <c r="P18" s="38">
        <v>1</v>
      </c>
      <c r="Q18" s="39">
        <v>36</v>
      </c>
      <c r="R18" s="121"/>
      <c r="S18" s="35">
        <f t="shared" si="3"/>
        <v>0</v>
      </c>
    </row>
    <row r="19" spans="1:19" ht="15" customHeight="1">
      <c r="A19" s="40" t="s">
        <v>40</v>
      </c>
      <c r="B19" s="41" t="s">
        <v>74</v>
      </c>
      <c r="C19" s="31">
        <v>2</v>
      </c>
      <c r="D19" s="119"/>
      <c r="E19" s="119"/>
      <c r="F19" s="119"/>
      <c r="G19" s="32">
        <f t="shared" si="4"/>
        <v>0</v>
      </c>
      <c r="H19" s="33">
        <v>12</v>
      </c>
      <c r="I19" s="42">
        <v>4</v>
      </c>
      <c r="J19" s="120"/>
      <c r="K19" s="35">
        <f t="shared" si="1"/>
        <v>0</v>
      </c>
      <c r="L19" s="43">
        <v>48</v>
      </c>
      <c r="M19" s="44">
        <v>1</v>
      </c>
      <c r="N19" s="121"/>
      <c r="O19" s="35">
        <f t="shared" si="2"/>
        <v>0</v>
      </c>
      <c r="P19" s="38">
        <v>1</v>
      </c>
      <c r="Q19" s="39">
        <v>36</v>
      </c>
      <c r="R19" s="121"/>
      <c r="S19" s="35">
        <f t="shared" si="3"/>
        <v>0</v>
      </c>
    </row>
    <row r="20" spans="1:19" ht="15" customHeight="1">
      <c r="A20" s="40" t="s">
        <v>41</v>
      </c>
      <c r="B20" s="41" t="s">
        <v>74</v>
      </c>
      <c r="C20" s="31">
        <v>2</v>
      </c>
      <c r="D20" s="119"/>
      <c r="E20" s="119"/>
      <c r="F20" s="119"/>
      <c r="G20" s="32">
        <f t="shared" si="4"/>
        <v>0</v>
      </c>
      <c r="H20" s="33">
        <v>12</v>
      </c>
      <c r="I20" s="42">
        <v>4</v>
      </c>
      <c r="J20" s="120"/>
      <c r="K20" s="35">
        <f t="shared" si="1"/>
        <v>0</v>
      </c>
      <c r="L20" s="43">
        <v>48</v>
      </c>
      <c r="M20" s="44">
        <v>1</v>
      </c>
      <c r="N20" s="121"/>
      <c r="O20" s="35">
        <f t="shared" si="2"/>
        <v>0</v>
      </c>
      <c r="P20" s="38">
        <v>1</v>
      </c>
      <c r="Q20" s="39">
        <v>36</v>
      </c>
      <c r="R20" s="121"/>
      <c r="S20" s="35">
        <f t="shared" si="3"/>
        <v>0</v>
      </c>
    </row>
    <row r="21" spans="1:19" ht="15" customHeight="1">
      <c r="A21" s="40" t="s">
        <v>42</v>
      </c>
      <c r="B21" s="41" t="s">
        <v>75</v>
      </c>
      <c r="C21" s="31">
        <v>2</v>
      </c>
      <c r="D21" s="119"/>
      <c r="E21" s="119"/>
      <c r="F21" s="119"/>
      <c r="G21" s="32">
        <f t="shared" si="4"/>
        <v>0</v>
      </c>
      <c r="H21" s="33">
        <v>12</v>
      </c>
      <c r="I21" s="42">
        <v>4</v>
      </c>
      <c r="J21" s="120"/>
      <c r="K21" s="35">
        <f t="shared" si="1"/>
        <v>0</v>
      </c>
      <c r="L21" s="43">
        <v>24</v>
      </c>
      <c r="M21" s="44">
        <v>2</v>
      </c>
      <c r="N21" s="121"/>
      <c r="O21" s="35">
        <f t="shared" si="2"/>
        <v>0</v>
      </c>
      <c r="P21" s="38">
        <v>1</v>
      </c>
      <c r="Q21" s="39">
        <v>36</v>
      </c>
      <c r="R21" s="121"/>
      <c r="S21" s="35">
        <f t="shared" si="3"/>
        <v>0</v>
      </c>
    </row>
    <row r="22" spans="1:19" ht="15" customHeight="1">
      <c r="A22" s="40" t="s">
        <v>43</v>
      </c>
      <c r="B22" s="41" t="s">
        <v>72</v>
      </c>
      <c r="C22" s="31">
        <v>2</v>
      </c>
      <c r="D22" s="119"/>
      <c r="E22" s="119"/>
      <c r="F22" s="119"/>
      <c r="G22" s="32">
        <f t="shared" si="4"/>
        <v>0</v>
      </c>
      <c r="H22" s="33">
        <v>12</v>
      </c>
      <c r="I22" s="42">
        <v>4</v>
      </c>
      <c r="J22" s="120"/>
      <c r="K22" s="35">
        <f t="shared" si="1"/>
        <v>0</v>
      </c>
      <c r="L22" s="43">
        <v>24</v>
      </c>
      <c r="M22" s="44">
        <v>2</v>
      </c>
      <c r="N22" s="121"/>
      <c r="O22" s="35">
        <f t="shared" si="2"/>
        <v>0</v>
      </c>
      <c r="P22" s="38">
        <v>1</v>
      </c>
      <c r="Q22" s="39">
        <v>36</v>
      </c>
      <c r="R22" s="121"/>
      <c r="S22" s="35">
        <f t="shared" si="3"/>
        <v>0</v>
      </c>
    </row>
    <row r="23" spans="1:19" ht="15" customHeight="1">
      <c r="A23" s="40" t="s">
        <v>44</v>
      </c>
      <c r="B23" s="41" t="s">
        <v>76</v>
      </c>
      <c r="C23" s="31">
        <v>2</v>
      </c>
      <c r="D23" s="119"/>
      <c r="E23" s="119"/>
      <c r="F23" s="119"/>
      <c r="G23" s="32">
        <f t="shared" si="4"/>
        <v>0</v>
      </c>
      <c r="H23" s="33">
        <v>12</v>
      </c>
      <c r="I23" s="42">
        <v>4</v>
      </c>
      <c r="J23" s="120"/>
      <c r="K23" s="35">
        <f t="shared" si="1"/>
        <v>0</v>
      </c>
      <c r="L23" s="43">
        <v>48</v>
      </c>
      <c r="M23" s="44">
        <v>1</v>
      </c>
      <c r="N23" s="121"/>
      <c r="O23" s="35">
        <f t="shared" si="2"/>
        <v>0</v>
      </c>
      <c r="P23" s="38">
        <v>1</v>
      </c>
      <c r="Q23" s="39">
        <v>36</v>
      </c>
      <c r="R23" s="121"/>
      <c r="S23" s="35">
        <f t="shared" si="3"/>
        <v>0</v>
      </c>
    </row>
    <row r="24" spans="1:19" ht="15" customHeight="1">
      <c r="A24" s="40" t="s">
        <v>45</v>
      </c>
      <c r="B24" s="41" t="s">
        <v>77</v>
      </c>
      <c r="C24" s="31">
        <v>2</v>
      </c>
      <c r="D24" s="119"/>
      <c r="E24" s="119"/>
      <c r="F24" s="119"/>
      <c r="G24" s="32">
        <f t="shared" si="4"/>
        <v>0</v>
      </c>
      <c r="H24" s="33">
        <v>12</v>
      </c>
      <c r="I24" s="42">
        <v>4</v>
      </c>
      <c r="J24" s="120"/>
      <c r="K24" s="35">
        <f t="shared" si="1"/>
        <v>0</v>
      </c>
      <c r="L24" s="43">
        <v>24</v>
      </c>
      <c r="M24" s="44">
        <v>2</v>
      </c>
      <c r="N24" s="121"/>
      <c r="O24" s="35">
        <f t="shared" si="2"/>
        <v>0</v>
      </c>
      <c r="P24" s="38">
        <v>1</v>
      </c>
      <c r="Q24" s="39">
        <v>36</v>
      </c>
      <c r="R24" s="121"/>
      <c r="S24" s="35">
        <f t="shared" si="3"/>
        <v>0</v>
      </c>
    </row>
    <row r="25" spans="1:19" ht="15" customHeight="1">
      <c r="A25" s="40" t="s">
        <v>46</v>
      </c>
      <c r="B25" s="41" t="s">
        <v>78</v>
      </c>
      <c r="C25" s="45" t="s">
        <v>17</v>
      </c>
      <c r="D25" s="46" t="s">
        <v>17</v>
      </c>
      <c r="E25" s="46" t="s">
        <v>17</v>
      </c>
      <c r="F25" s="46" t="s">
        <v>17</v>
      </c>
      <c r="G25" s="32" t="s">
        <v>17</v>
      </c>
      <c r="H25" s="33">
        <v>12</v>
      </c>
      <c r="I25" s="42" t="s">
        <v>89</v>
      </c>
      <c r="J25" s="120"/>
      <c r="K25" s="35">
        <f t="shared" si="1"/>
        <v>0</v>
      </c>
      <c r="L25" s="43">
        <v>4</v>
      </c>
      <c r="M25" s="44" t="s">
        <v>89</v>
      </c>
      <c r="N25" s="121"/>
      <c r="O25" s="35">
        <f t="shared" si="2"/>
        <v>0</v>
      </c>
      <c r="P25" s="38">
        <v>1</v>
      </c>
      <c r="Q25" s="39">
        <v>36</v>
      </c>
      <c r="R25" s="121"/>
      <c r="S25" s="35">
        <f t="shared" si="3"/>
        <v>0</v>
      </c>
    </row>
    <row r="26" spans="1:19" ht="15" customHeight="1">
      <c r="A26" s="40" t="s">
        <v>47</v>
      </c>
      <c r="B26" s="41" t="s">
        <v>79</v>
      </c>
      <c r="C26" s="40">
        <v>3</v>
      </c>
      <c r="D26" s="119"/>
      <c r="E26" s="119"/>
      <c r="F26" s="119"/>
      <c r="G26" s="32">
        <f>SUM(D26:F26)</f>
        <v>0</v>
      </c>
      <c r="H26" s="33">
        <v>12</v>
      </c>
      <c r="I26" s="42">
        <v>4</v>
      </c>
      <c r="J26" s="120"/>
      <c r="K26" s="35">
        <f t="shared" si="1"/>
        <v>0</v>
      </c>
      <c r="L26" s="43">
        <v>48</v>
      </c>
      <c r="M26" s="44">
        <v>1</v>
      </c>
      <c r="N26" s="121"/>
      <c r="O26" s="35">
        <f>L26*N26</f>
        <v>0</v>
      </c>
      <c r="P26" s="38">
        <v>1</v>
      </c>
      <c r="Q26" s="39">
        <v>36</v>
      </c>
      <c r="R26" s="121"/>
      <c r="S26" s="35">
        <f t="shared" si="3"/>
        <v>0</v>
      </c>
    </row>
    <row r="27" spans="1:19" ht="15" customHeight="1">
      <c r="A27" s="40" t="s">
        <v>48</v>
      </c>
      <c r="B27" s="41" t="s">
        <v>80</v>
      </c>
      <c r="C27" s="40">
        <v>2</v>
      </c>
      <c r="D27" s="119"/>
      <c r="E27" s="119"/>
      <c r="F27" s="119"/>
      <c r="G27" s="32">
        <f>SUM(D27:F27)</f>
        <v>0</v>
      </c>
      <c r="H27" s="33">
        <v>12</v>
      </c>
      <c r="I27" s="42">
        <v>4</v>
      </c>
      <c r="J27" s="120"/>
      <c r="K27" s="35">
        <f t="shared" si="1"/>
        <v>0</v>
      </c>
      <c r="L27" s="43">
        <v>48</v>
      </c>
      <c r="M27" s="44">
        <v>1</v>
      </c>
      <c r="N27" s="121"/>
      <c r="O27" s="35">
        <f t="shared" si="2"/>
        <v>0</v>
      </c>
      <c r="P27" s="38">
        <v>1</v>
      </c>
      <c r="Q27" s="39">
        <v>36</v>
      </c>
      <c r="R27" s="121"/>
      <c r="S27" s="35">
        <f t="shared" si="3"/>
        <v>0</v>
      </c>
    </row>
    <row r="28" spans="1:19" ht="15" customHeight="1">
      <c r="A28" s="40" t="s">
        <v>49</v>
      </c>
      <c r="B28" s="41" t="s">
        <v>81</v>
      </c>
      <c r="C28" s="40">
        <v>3</v>
      </c>
      <c r="D28" s="119"/>
      <c r="E28" s="119"/>
      <c r="F28" s="119"/>
      <c r="G28" s="32">
        <f>SUM(D28:F28)</f>
        <v>0</v>
      </c>
      <c r="H28" s="33">
        <v>12</v>
      </c>
      <c r="I28" s="42">
        <v>4</v>
      </c>
      <c r="J28" s="120"/>
      <c r="K28" s="35">
        <f t="shared" si="1"/>
        <v>0</v>
      </c>
      <c r="L28" s="43">
        <v>24</v>
      </c>
      <c r="M28" s="44">
        <v>2</v>
      </c>
      <c r="N28" s="121"/>
      <c r="O28" s="35">
        <f t="shared" si="2"/>
        <v>0</v>
      </c>
      <c r="P28" s="38">
        <v>1</v>
      </c>
      <c r="Q28" s="39">
        <v>36</v>
      </c>
      <c r="R28" s="121"/>
      <c r="S28" s="35">
        <f t="shared" si="3"/>
        <v>0</v>
      </c>
    </row>
    <row r="29" spans="1:19" ht="15" customHeight="1">
      <c r="A29" s="40" t="s">
        <v>50</v>
      </c>
      <c r="B29" s="41" t="s">
        <v>78</v>
      </c>
      <c r="C29" s="45" t="s">
        <v>17</v>
      </c>
      <c r="D29" s="46" t="s">
        <v>17</v>
      </c>
      <c r="E29" s="46" t="s">
        <v>17</v>
      </c>
      <c r="F29" s="46" t="s">
        <v>17</v>
      </c>
      <c r="G29" s="32" t="s">
        <v>17</v>
      </c>
      <c r="H29" s="33">
        <v>12</v>
      </c>
      <c r="I29" s="42">
        <v>4</v>
      </c>
      <c r="J29" s="120"/>
      <c r="K29" s="35">
        <f t="shared" si="1"/>
        <v>0</v>
      </c>
      <c r="L29" s="43">
        <v>16</v>
      </c>
      <c r="M29" s="44">
        <v>3</v>
      </c>
      <c r="N29" s="121"/>
      <c r="O29" s="35">
        <f t="shared" si="2"/>
        <v>0</v>
      </c>
      <c r="P29" s="38">
        <v>1</v>
      </c>
      <c r="Q29" s="39">
        <v>36</v>
      </c>
      <c r="R29" s="121"/>
      <c r="S29" s="35">
        <f t="shared" si="3"/>
        <v>0</v>
      </c>
    </row>
    <row r="30" spans="1:19" ht="15" customHeight="1">
      <c r="A30" s="40" t="s">
        <v>51</v>
      </c>
      <c r="B30" s="41" t="s">
        <v>82</v>
      </c>
      <c r="C30" s="40">
        <v>2</v>
      </c>
      <c r="D30" s="119"/>
      <c r="E30" s="119"/>
      <c r="F30" s="119"/>
      <c r="G30" s="32">
        <f>SUM(D30:F30)</f>
        <v>0</v>
      </c>
      <c r="H30" s="33">
        <v>12</v>
      </c>
      <c r="I30" s="42">
        <v>4</v>
      </c>
      <c r="J30" s="120"/>
      <c r="K30" s="35">
        <f t="shared" si="1"/>
        <v>0</v>
      </c>
      <c r="L30" s="43">
        <v>24</v>
      </c>
      <c r="M30" s="44">
        <v>2</v>
      </c>
      <c r="N30" s="121"/>
      <c r="O30" s="35">
        <f t="shared" si="2"/>
        <v>0</v>
      </c>
      <c r="P30" s="38">
        <v>1</v>
      </c>
      <c r="Q30" s="39">
        <v>36</v>
      </c>
      <c r="R30" s="121"/>
      <c r="S30" s="35">
        <f t="shared" si="3"/>
        <v>0</v>
      </c>
    </row>
    <row r="31" spans="1:19" ht="15" customHeight="1">
      <c r="A31" s="40" t="s">
        <v>52</v>
      </c>
      <c r="B31" s="41" t="s">
        <v>82</v>
      </c>
      <c r="C31" s="40">
        <v>3</v>
      </c>
      <c r="D31" s="119"/>
      <c r="E31" s="119"/>
      <c r="F31" s="119"/>
      <c r="G31" s="32">
        <f>SUM(D31:F31)</f>
        <v>0</v>
      </c>
      <c r="H31" s="33">
        <v>12</v>
      </c>
      <c r="I31" s="42">
        <v>4</v>
      </c>
      <c r="J31" s="120"/>
      <c r="K31" s="35">
        <f t="shared" si="1"/>
        <v>0</v>
      </c>
      <c r="L31" s="43">
        <v>24</v>
      </c>
      <c r="M31" s="44">
        <v>2</v>
      </c>
      <c r="N31" s="121"/>
      <c r="O31" s="35">
        <f t="shared" si="2"/>
        <v>0</v>
      </c>
      <c r="P31" s="38">
        <v>1</v>
      </c>
      <c r="Q31" s="39">
        <v>36</v>
      </c>
      <c r="R31" s="121"/>
      <c r="S31" s="35">
        <f t="shared" si="3"/>
        <v>0</v>
      </c>
    </row>
    <row r="32" spans="1:19" ht="15" customHeight="1">
      <c r="A32" s="40" t="s">
        <v>53</v>
      </c>
      <c r="B32" s="41" t="s">
        <v>83</v>
      </c>
      <c r="C32" s="40">
        <v>3</v>
      </c>
      <c r="D32" s="119"/>
      <c r="E32" s="119"/>
      <c r="F32" s="119"/>
      <c r="G32" s="32">
        <f>SUM(D32:F32)</f>
        <v>0</v>
      </c>
      <c r="H32" s="33">
        <v>12</v>
      </c>
      <c r="I32" s="42">
        <v>4</v>
      </c>
      <c r="J32" s="120"/>
      <c r="K32" s="35">
        <f t="shared" si="1"/>
        <v>0</v>
      </c>
      <c r="L32" s="43">
        <v>24</v>
      </c>
      <c r="M32" s="44">
        <v>2</v>
      </c>
      <c r="N32" s="121"/>
      <c r="O32" s="35">
        <f t="shared" si="2"/>
        <v>0</v>
      </c>
      <c r="P32" s="38">
        <v>1</v>
      </c>
      <c r="Q32" s="39">
        <v>36</v>
      </c>
      <c r="R32" s="121"/>
      <c r="S32" s="35">
        <f t="shared" si="3"/>
        <v>0</v>
      </c>
    </row>
    <row r="33" spans="1:19" ht="15" customHeight="1">
      <c r="A33" s="40" t="s">
        <v>54</v>
      </c>
      <c r="B33" s="41" t="s">
        <v>84</v>
      </c>
      <c r="C33" s="40">
        <v>1</v>
      </c>
      <c r="D33" s="119"/>
      <c r="E33" s="119"/>
      <c r="F33" s="119"/>
      <c r="G33" s="32">
        <f>SUM(D33:F33)</f>
        <v>0</v>
      </c>
      <c r="H33" s="33">
        <v>12</v>
      </c>
      <c r="I33" s="42">
        <v>4</v>
      </c>
      <c r="J33" s="120"/>
      <c r="K33" s="35">
        <f t="shared" si="1"/>
        <v>0</v>
      </c>
      <c r="L33" s="43">
        <v>48</v>
      </c>
      <c r="M33" s="44">
        <v>1</v>
      </c>
      <c r="N33" s="121"/>
      <c r="O33" s="35">
        <f t="shared" si="2"/>
        <v>0</v>
      </c>
      <c r="P33" s="38">
        <v>1</v>
      </c>
      <c r="Q33" s="39">
        <v>36</v>
      </c>
      <c r="R33" s="121"/>
      <c r="S33" s="35">
        <f t="shared" si="3"/>
        <v>0</v>
      </c>
    </row>
    <row r="34" spans="1:19" ht="15" customHeight="1">
      <c r="A34" s="40" t="s">
        <v>55</v>
      </c>
      <c r="B34" s="41" t="s">
        <v>85</v>
      </c>
      <c r="C34" s="45" t="s">
        <v>17</v>
      </c>
      <c r="D34" s="46" t="s">
        <v>17</v>
      </c>
      <c r="E34" s="46" t="s">
        <v>17</v>
      </c>
      <c r="F34" s="46" t="s">
        <v>17</v>
      </c>
      <c r="G34" s="32" t="s">
        <v>17</v>
      </c>
      <c r="H34" s="33">
        <v>12</v>
      </c>
      <c r="I34" s="42">
        <v>4</v>
      </c>
      <c r="J34" s="120"/>
      <c r="K34" s="35">
        <f t="shared" si="1"/>
        <v>0</v>
      </c>
      <c r="L34" s="43">
        <v>16</v>
      </c>
      <c r="M34" s="44">
        <v>3</v>
      </c>
      <c r="N34" s="121"/>
      <c r="O34" s="35">
        <f t="shared" si="2"/>
        <v>0</v>
      </c>
      <c r="P34" s="38">
        <v>1</v>
      </c>
      <c r="Q34" s="39">
        <v>36</v>
      </c>
      <c r="R34" s="121"/>
      <c r="S34" s="35">
        <f t="shared" si="3"/>
        <v>0</v>
      </c>
    </row>
    <row r="35" spans="1:19" ht="15" customHeight="1">
      <c r="A35" s="40" t="s">
        <v>56</v>
      </c>
      <c r="B35" s="41" t="s">
        <v>86</v>
      </c>
      <c r="C35" s="40">
        <v>3</v>
      </c>
      <c r="D35" s="119"/>
      <c r="E35" s="119"/>
      <c r="F35" s="119"/>
      <c r="G35" s="32">
        <f>SUM(D35:F35)</f>
        <v>0</v>
      </c>
      <c r="H35" s="33">
        <v>12</v>
      </c>
      <c r="I35" s="42">
        <v>4</v>
      </c>
      <c r="J35" s="120"/>
      <c r="K35" s="35">
        <f t="shared" si="1"/>
        <v>0</v>
      </c>
      <c r="L35" s="43">
        <v>24</v>
      </c>
      <c r="M35" s="44">
        <v>2</v>
      </c>
      <c r="N35" s="121"/>
      <c r="O35" s="35">
        <f t="shared" si="2"/>
        <v>0</v>
      </c>
      <c r="P35" s="38">
        <v>1</v>
      </c>
      <c r="Q35" s="39">
        <v>36</v>
      </c>
      <c r="R35" s="121"/>
      <c r="S35" s="35">
        <f t="shared" si="3"/>
        <v>0</v>
      </c>
    </row>
    <row r="36" spans="1:19" ht="15" customHeight="1">
      <c r="A36" s="40" t="s">
        <v>23</v>
      </c>
      <c r="B36" s="41" t="s">
        <v>87</v>
      </c>
      <c r="C36" s="48" t="s">
        <v>17</v>
      </c>
      <c r="D36" s="48" t="s">
        <v>17</v>
      </c>
      <c r="E36" s="48" t="s">
        <v>17</v>
      </c>
      <c r="F36" s="46" t="s">
        <v>17</v>
      </c>
      <c r="G36" s="32" t="s">
        <v>17</v>
      </c>
      <c r="H36" s="33">
        <v>12</v>
      </c>
      <c r="I36" s="42">
        <v>3</v>
      </c>
      <c r="J36" s="120"/>
      <c r="K36" s="35">
        <f t="shared" si="1"/>
        <v>0</v>
      </c>
      <c r="L36" s="43">
        <v>16</v>
      </c>
      <c r="M36" s="44">
        <v>3</v>
      </c>
      <c r="N36" s="121"/>
      <c r="O36" s="35">
        <f t="shared" si="2"/>
        <v>0</v>
      </c>
      <c r="P36" s="38">
        <v>1</v>
      </c>
      <c r="Q36" s="39">
        <v>36</v>
      </c>
      <c r="R36" s="121"/>
      <c r="S36" s="35">
        <f t="shared" si="3"/>
        <v>0</v>
      </c>
    </row>
    <row r="37" spans="1:19" ht="15" customHeight="1">
      <c r="A37" s="40" t="s">
        <v>24</v>
      </c>
      <c r="B37" s="41" t="s">
        <v>88</v>
      </c>
      <c r="C37" s="48" t="s">
        <v>17</v>
      </c>
      <c r="D37" s="48" t="s">
        <v>17</v>
      </c>
      <c r="E37" s="48" t="s">
        <v>17</v>
      </c>
      <c r="F37" s="46" t="s">
        <v>17</v>
      </c>
      <c r="G37" s="32" t="s">
        <v>17</v>
      </c>
      <c r="H37" s="33">
        <v>12</v>
      </c>
      <c r="I37" s="42">
        <v>3</v>
      </c>
      <c r="J37" s="120"/>
      <c r="K37" s="35">
        <f t="shared" si="1"/>
        <v>0</v>
      </c>
      <c r="L37" s="43">
        <v>16</v>
      </c>
      <c r="M37" s="44">
        <v>3</v>
      </c>
      <c r="N37" s="121"/>
      <c r="O37" s="35">
        <f t="shared" si="2"/>
        <v>0</v>
      </c>
      <c r="P37" s="38">
        <v>1</v>
      </c>
      <c r="Q37" s="39">
        <v>36</v>
      </c>
      <c r="R37" s="121"/>
      <c r="S37" s="35">
        <f t="shared" si="3"/>
        <v>0</v>
      </c>
    </row>
    <row r="38" spans="1:19" ht="14.25">
      <c r="A38" s="29" t="s">
        <v>11</v>
      </c>
      <c r="B38" s="30"/>
      <c r="C38" s="29"/>
      <c r="D38" s="49">
        <f>SUM(D5:D35)</f>
        <v>0</v>
      </c>
      <c r="E38" s="49">
        <f>SUM(E5:E35)</f>
        <v>0</v>
      </c>
      <c r="F38" s="49">
        <f>SUM(F5:F36)</f>
        <v>0</v>
      </c>
      <c r="G38" s="32">
        <f>SUM(G5:G37)</f>
        <v>0</v>
      </c>
      <c r="H38" s="50"/>
      <c r="I38" s="51"/>
      <c r="J38" s="52"/>
      <c r="K38" s="35">
        <f>SUM(K5:K37)</f>
        <v>0</v>
      </c>
      <c r="L38" s="53"/>
      <c r="M38" s="54"/>
      <c r="N38" s="55"/>
      <c r="O38" s="35">
        <f>SUM(O5:O37)</f>
        <v>0</v>
      </c>
      <c r="P38" s="38"/>
      <c r="Q38" s="56"/>
      <c r="R38" s="55"/>
      <c r="S38" s="35">
        <f>SUM(S5:S37)</f>
        <v>0</v>
      </c>
    </row>
    <row r="39" spans="1:19" ht="15" thickBot="1">
      <c r="A39" s="57"/>
      <c r="B39" s="58"/>
      <c r="C39" s="57"/>
      <c r="D39" s="59"/>
      <c r="E39" s="59"/>
      <c r="F39" s="59"/>
      <c r="G39" s="60"/>
      <c r="H39" s="61"/>
      <c r="I39" s="62"/>
      <c r="J39" s="62"/>
      <c r="K39" s="63"/>
      <c r="L39" s="64"/>
      <c r="M39" s="65"/>
      <c r="N39" s="65"/>
      <c r="O39" s="63"/>
      <c r="P39" s="66"/>
      <c r="Q39" s="65"/>
      <c r="R39" s="65"/>
      <c r="S39" s="63"/>
    </row>
    <row r="40" spans="1:19" ht="14.25">
      <c r="A40" s="67"/>
      <c r="B40" s="68"/>
      <c r="C40" s="68"/>
      <c r="D40" s="69"/>
      <c r="E40" s="69"/>
      <c r="F40" s="69"/>
      <c r="G40" s="69"/>
      <c r="H40" s="70"/>
      <c r="I40" s="70"/>
      <c r="J40" s="70"/>
      <c r="K40" s="71"/>
      <c r="L40" s="71"/>
      <c r="M40" s="71"/>
      <c r="N40" s="71"/>
      <c r="O40" s="71"/>
      <c r="P40" s="71"/>
      <c r="Q40" s="71"/>
      <c r="R40" s="71"/>
      <c r="S40" s="72"/>
    </row>
    <row r="41" spans="1:19" ht="15" thickBot="1">
      <c r="A41" s="73"/>
      <c r="B41" s="71"/>
      <c r="C41" s="71"/>
      <c r="D41" s="74"/>
      <c r="E41" s="74"/>
      <c r="F41" s="74"/>
      <c r="G41" s="74"/>
      <c r="H41" s="71"/>
      <c r="I41" s="71"/>
      <c r="J41" s="71"/>
      <c r="K41" s="75"/>
      <c r="L41" s="71"/>
      <c r="M41" s="71"/>
      <c r="N41" s="71"/>
      <c r="O41" s="71"/>
      <c r="P41" s="71"/>
      <c r="Q41" s="71"/>
      <c r="R41" s="71"/>
      <c r="S41" s="72"/>
    </row>
    <row r="42" spans="1:19" ht="14.25">
      <c r="A42" s="76" t="s">
        <v>60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8"/>
    </row>
    <row r="43" spans="1:19" ht="14.25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spans="1:19" ht="14.25">
      <c r="A44" s="82" t="s">
        <v>3</v>
      </c>
      <c r="B44" s="83"/>
      <c r="C44" s="83"/>
      <c r="D44" s="83"/>
      <c r="E44" s="83"/>
      <c r="F44" s="83"/>
      <c r="G44" s="83"/>
      <c r="H44" s="83"/>
      <c r="I44" s="83"/>
      <c r="J44" s="84"/>
      <c r="K44" s="44" t="s">
        <v>7</v>
      </c>
      <c r="L44" s="85" t="s">
        <v>19</v>
      </c>
      <c r="M44" s="85"/>
      <c r="N44" s="85"/>
      <c r="O44" s="86" t="s">
        <v>8</v>
      </c>
      <c r="P44" s="83"/>
      <c r="Q44" s="84"/>
      <c r="R44" s="85" t="s">
        <v>12</v>
      </c>
      <c r="S44" s="87"/>
    </row>
    <row r="45" spans="1:19" ht="14.25">
      <c r="A45" s="88" t="s">
        <v>61</v>
      </c>
      <c r="B45" s="89"/>
      <c r="C45" s="89"/>
      <c r="D45" s="90"/>
      <c r="E45" s="90"/>
      <c r="F45" s="90"/>
      <c r="G45" s="90"/>
      <c r="H45" s="90"/>
      <c r="I45" s="90"/>
      <c r="J45" s="91"/>
      <c r="K45" s="92" t="s">
        <v>6</v>
      </c>
      <c r="L45" s="93">
        <v>100</v>
      </c>
      <c r="M45" s="93"/>
      <c r="N45" s="93"/>
      <c r="O45" s="123">
        <v>0</v>
      </c>
      <c r="P45" s="124"/>
      <c r="Q45" s="125"/>
      <c r="R45" s="94">
        <f>L45*O45*4</f>
        <v>0</v>
      </c>
      <c r="S45" s="95"/>
    </row>
    <row r="46" spans="1:19" ht="14.25">
      <c r="A46" s="96" t="s">
        <v>4</v>
      </c>
      <c r="B46" s="91"/>
      <c r="C46" s="91"/>
      <c r="D46" s="97"/>
      <c r="E46" s="97"/>
      <c r="F46" s="97"/>
      <c r="G46" s="97"/>
      <c r="H46" s="97"/>
      <c r="I46" s="97"/>
      <c r="J46" s="97"/>
      <c r="K46" s="92" t="s">
        <v>6</v>
      </c>
      <c r="L46" s="93">
        <v>30</v>
      </c>
      <c r="M46" s="93"/>
      <c r="N46" s="93"/>
      <c r="O46" s="123">
        <v>0</v>
      </c>
      <c r="P46" s="124"/>
      <c r="Q46" s="125"/>
      <c r="R46" s="94">
        <f>L46*O46*4</f>
        <v>0</v>
      </c>
      <c r="S46" s="95"/>
    </row>
    <row r="47" spans="1:19" ht="14.25">
      <c r="A47" s="96" t="s">
        <v>5</v>
      </c>
      <c r="B47" s="91"/>
      <c r="C47" s="91"/>
      <c r="D47" s="97"/>
      <c r="E47" s="97"/>
      <c r="F47" s="97"/>
      <c r="G47" s="97"/>
      <c r="H47" s="97"/>
      <c r="I47" s="97"/>
      <c r="J47" s="97"/>
      <c r="K47" s="92" t="s">
        <v>6</v>
      </c>
      <c r="L47" s="93">
        <v>20</v>
      </c>
      <c r="M47" s="93"/>
      <c r="N47" s="93"/>
      <c r="O47" s="123">
        <v>0</v>
      </c>
      <c r="P47" s="124"/>
      <c r="Q47" s="125"/>
      <c r="R47" s="94">
        <f>L47*O47*4</f>
        <v>0</v>
      </c>
      <c r="S47" s="95"/>
    </row>
    <row r="48" spans="1:19" ht="14.25">
      <c r="A48" s="98" t="s">
        <v>98</v>
      </c>
      <c r="B48" s="99"/>
      <c r="C48" s="99"/>
      <c r="D48" s="97"/>
      <c r="E48" s="97"/>
      <c r="F48" s="97"/>
      <c r="G48" s="97"/>
      <c r="H48" s="97"/>
      <c r="I48" s="97"/>
      <c r="J48" s="97"/>
      <c r="K48" s="100" t="s">
        <v>97</v>
      </c>
      <c r="L48" s="93">
        <v>25</v>
      </c>
      <c r="M48" s="93"/>
      <c r="N48" s="93"/>
      <c r="O48" s="123">
        <v>0</v>
      </c>
      <c r="P48" s="124"/>
      <c r="Q48" s="125"/>
      <c r="R48" s="94">
        <f>L48*O48*4</f>
        <v>0</v>
      </c>
      <c r="S48" s="95"/>
    </row>
    <row r="49" spans="1:19" ht="14.25">
      <c r="A49" s="96" t="s">
        <v>13</v>
      </c>
      <c r="B49" s="91"/>
      <c r="C49" s="91"/>
      <c r="D49" s="97"/>
      <c r="E49" s="97"/>
      <c r="F49" s="97"/>
      <c r="G49" s="97"/>
      <c r="H49" s="97"/>
      <c r="I49" s="97"/>
      <c r="J49" s="97"/>
      <c r="K49" s="101"/>
      <c r="L49" s="102"/>
      <c r="M49" s="102"/>
      <c r="N49" s="102"/>
      <c r="O49" s="102"/>
      <c r="P49" s="102"/>
      <c r="Q49" s="103"/>
      <c r="R49" s="94">
        <f>SUM(R45:S48)</f>
        <v>0</v>
      </c>
      <c r="S49" s="87"/>
    </row>
    <row r="50" spans="1:19" ht="15" thickBo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6"/>
    </row>
    <row r="51" spans="1:19" ht="14.25">
      <c r="A51" s="107" t="s">
        <v>59</v>
      </c>
      <c r="B51" s="108"/>
      <c r="C51" s="108"/>
      <c r="D51" s="108"/>
      <c r="E51" s="108"/>
      <c r="F51" s="108"/>
      <c r="G51" s="108"/>
      <c r="H51" s="108"/>
      <c r="I51" s="108"/>
      <c r="J51" s="109"/>
      <c r="K51" s="110">
        <f>SUM(K38,O38,S38,G38,R49)</f>
        <v>0</v>
      </c>
      <c r="L51" s="110"/>
      <c r="M51" s="110"/>
      <c r="N51" s="110"/>
      <c r="O51" s="110"/>
      <c r="P51" s="110"/>
      <c r="Q51" s="110"/>
      <c r="R51" s="110"/>
      <c r="S51" s="111"/>
    </row>
    <row r="52" spans="1:19" ht="15" thickBot="1">
      <c r="A52" s="112"/>
      <c r="B52" s="113"/>
      <c r="C52" s="113"/>
      <c r="D52" s="113"/>
      <c r="E52" s="113"/>
      <c r="F52" s="113"/>
      <c r="G52" s="113"/>
      <c r="H52" s="113"/>
      <c r="I52" s="113"/>
      <c r="J52" s="114"/>
      <c r="K52" s="115"/>
      <c r="L52" s="115"/>
      <c r="M52" s="115"/>
      <c r="N52" s="115"/>
      <c r="O52" s="115"/>
      <c r="P52" s="115"/>
      <c r="Q52" s="115"/>
      <c r="R52" s="115"/>
      <c r="S52" s="116"/>
    </row>
  </sheetData>
  <sheetProtection password="CC06" sheet="1"/>
  <mergeCells count="34">
    <mergeCell ref="O44:Q44"/>
    <mergeCell ref="O45:Q45"/>
    <mergeCell ref="O46:Q46"/>
    <mergeCell ref="O47:Q47"/>
    <mergeCell ref="O48:Q48"/>
    <mergeCell ref="K49:Q49"/>
    <mergeCell ref="A50:S50"/>
    <mergeCell ref="A49:J49"/>
    <mergeCell ref="R49:S49"/>
    <mergeCell ref="L47:N47"/>
    <mergeCell ref="R47:S47"/>
    <mergeCell ref="L46:N46"/>
    <mergeCell ref="R46:S46"/>
    <mergeCell ref="L48:N48"/>
    <mergeCell ref="R48:S48"/>
    <mergeCell ref="A47:J47"/>
    <mergeCell ref="A51:J52"/>
    <mergeCell ref="K51:S52"/>
    <mergeCell ref="A44:J44"/>
    <mergeCell ref="L44:N44"/>
    <mergeCell ref="L45:N45"/>
    <mergeCell ref="R44:S44"/>
    <mergeCell ref="R45:S45"/>
    <mergeCell ref="A45:J45"/>
    <mergeCell ref="A46:J46"/>
    <mergeCell ref="A48:J48"/>
    <mergeCell ref="A1:S2"/>
    <mergeCell ref="H3:K3"/>
    <mergeCell ref="A42:S43"/>
    <mergeCell ref="L3:O3"/>
    <mergeCell ref="P3:S3"/>
    <mergeCell ref="A3:A4"/>
    <mergeCell ref="B3:B4"/>
    <mergeCell ref="C3:G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  <ignoredErrors>
    <ignoredError sqref="G5:G11 G13:G24 G26:G28 G30:G33 G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U00348</dc:creator>
  <cp:keywords/>
  <dc:description/>
  <cp:lastModifiedBy>TŠ</cp:lastModifiedBy>
  <cp:lastPrinted>2014-07-23T06:59:17Z</cp:lastPrinted>
  <dcterms:created xsi:type="dcterms:W3CDTF">2013-10-24T06:29:08Z</dcterms:created>
  <dcterms:modified xsi:type="dcterms:W3CDTF">2014-07-28T08:39:17Z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527688453</vt:i4>
  </property>
  <property fmtid="{D5CDD505-2E9C-101B-9397-08002B2CF9AE}" pid="3" name="_NewReviewCycle">
    <vt:lpwstr/>
  </property>
  <property fmtid="{D5CDD505-2E9C-101B-9397-08002B2CF9AE}" pid="4" name="_EmailSubject">
    <vt:lpwstr>výtahy - stanovisko rozpočtu</vt:lpwstr>
  </property>
  <property fmtid="{D5CDD505-2E9C-101B-9397-08002B2CF9AE}" pid="5" name="_AuthorEmail">
    <vt:lpwstr>Martin.Hora@cnb.cz</vt:lpwstr>
  </property>
  <property fmtid="{D5CDD505-2E9C-101B-9397-08002B2CF9AE}" pid="6" name="_AuthorEmailDisplayName">
    <vt:lpwstr>Hora Martin</vt:lpwstr>
  </property>
  <property fmtid="{D5CDD505-2E9C-101B-9397-08002B2CF9AE}" pid="7" name="_PreviousAdHocReviewCycleID">
    <vt:i4>-786606635</vt:i4>
  </property>
  <property fmtid="{D5CDD505-2E9C-101B-9397-08002B2CF9AE}" pid="8" name="_ReviewingToolsShownOnce">
    <vt:lpwstr/>
  </property>
</Properties>
</file>