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4805"/>
  </bookViews>
  <sheets>
    <sheet name="Část B" sheetId="1" r:id="rId1"/>
  </sheets>
  <definedNames>
    <definedName name="_xlnm.Print_Area" localSheetId="0">'Část B'!$A$1:$J$75</definedName>
  </definedNames>
  <calcPr calcId="145621"/>
</workbook>
</file>

<file path=xl/calcChain.xml><?xml version="1.0" encoding="utf-8"?>
<calcChain xmlns="http://schemas.openxmlformats.org/spreadsheetml/2006/main">
  <c r="I55" i="1" l="1"/>
  <c r="I47" i="1" l="1"/>
  <c r="I42" i="1"/>
  <c r="I39" i="1"/>
  <c r="I31" i="1"/>
  <c r="I30" i="1"/>
  <c r="I63" i="1" l="1"/>
  <c r="I61" i="1"/>
  <c r="I60" i="1"/>
  <c r="I59" i="1"/>
  <c r="I58" i="1"/>
  <c r="I57" i="1"/>
  <c r="I56" i="1"/>
  <c r="I54" i="1"/>
  <c r="I53" i="1"/>
  <c r="I52" i="1"/>
  <c r="I51" i="1"/>
  <c r="I50" i="1"/>
  <c r="I49" i="1"/>
  <c r="I48" i="1"/>
  <c r="I46" i="1"/>
  <c r="I45" i="1"/>
  <c r="I44" i="1"/>
  <c r="I43" i="1"/>
  <c r="I41" i="1"/>
  <c r="I40" i="1"/>
  <c r="I38" i="1"/>
  <c r="I37" i="1"/>
  <c r="I36" i="1"/>
  <c r="I35" i="1"/>
  <c r="I34" i="1"/>
  <c r="I33" i="1"/>
  <c r="I32" i="1"/>
  <c r="I29" i="1"/>
  <c r="I28" i="1"/>
  <c r="I27" i="1"/>
  <c r="I26" i="1"/>
  <c r="I25" i="1"/>
  <c r="I24" i="1"/>
  <c r="I23" i="1"/>
  <c r="I22" i="1"/>
  <c r="I21" i="1"/>
  <c r="I20" i="1"/>
  <c r="I19" i="1"/>
  <c r="I18" i="1"/>
  <c r="I17" i="1"/>
  <c r="I16" i="1"/>
  <c r="I15" i="1"/>
  <c r="I14" i="1"/>
  <c r="I12" i="1"/>
  <c r="I11" i="1"/>
  <c r="I10" i="1"/>
  <c r="I9" i="1"/>
  <c r="I8" i="1"/>
  <c r="I7" i="1"/>
  <c r="I6" i="1"/>
  <c r="G62" i="1"/>
  <c r="G64" i="1" s="1"/>
  <c r="I13" i="1"/>
  <c r="I64" i="1" l="1"/>
  <c r="B68" i="1" s="1"/>
</calcChain>
</file>

<file path=xl/sharedStrings.xml><?xml version="1.0" encoding="utf-8"?>
<sst xmlns="http://schemas.openxmlformats.org/spreadsheetml/2006/main" count="240" uniqueCount="160">
  <si>
    <t>Název</t>
  </si>
  <si>
    <t>ks</t>
  </si>
  <si>
    <t>Vydavatel</t>
  </si>
  <si>
    <t>0001-6373</t>
  </si>
  <si>
    <t>Hungarian Academy of Sciences</t>
  </si>
  <si>
    <t>0002-8282</t>
  </si>
  <si>
    <t>American Economic Association</t>
  </si>
  <si>
    <t>Banker</t>
  </si>
  <si>
    <t>0005-5395</t>
  </si>
  <si>
    <t>Financial Times Business</t>
  </si>
  <si>
    <t>Banking Technology</t>
  </si>
  <si>
    <t>0266-0865</t>
  </si>
  <si>
    <t>BT &amp; Informa Prof. Publ.</t>
  </si>
  <si>
    <t>Banknote Reporter</t>
  </si>
  <si>
    <t>0164-0828</t>
  </si>
  <si>
    <t>Krause</t>
  </si>
  <si>
    <t>Biatec</t>
  </si>
  <si>
    <t>1335-0900</t>
  </si>
  <si>
    <t>Národná banka Slovenska</t>
  </si>
  <si>
    <t>Central European Journal of Operations Research</t>
  </si>
  <si>
    <t>1435-246X</t>
  </si>
  <si>
    <t>Springer</t>
  </si>
  <si>
    <r>
      <t>Counterfeits and Forgeries</t>
    </r>
    <r>
      <rPr>
        <b/>
        <sz val="12"/>
        <rFont val="Times New Roman"/>
        <family val="1"/>
        <charset val="238"/>
      </rPr>
      <t xml:space="preserve"> </t>
    </r>
  </si>
  <si>
    <t>Keesing Reference Systems</t>
  </si>
  <si>
    <t>0012-9682</t>
  </si>
  <si>
    <t xml:space="preserve">Wiley - Blackwell </t>
  </si>
  <si>
    <t>1368-4221</t>
  </si>
  <si>
    <t xml:space="preserve">0013-0133 </t>
  </si>
  <si>
    <t>Economic Systems</t>
  </si>
  <si>
    <t>0939-3625</t>
  </si>
  <si>
    <t>Elsevier</t>
  </si>
  <si>
    <t xml:space="preserve">0967-0750 </t>
  </si>
  <si>
    <t>Ekonomický časopis</t>
  </si>
  <si>
    <t>0013-3035</t>
  </si>
  <si>
    <t>Ústav slov. a svet. ek. SAV</t>
  </si>
  <si>
    <t>Euromoney</t>
  </si>
  <si>
    <t>0014-2433</t>
  </si>
  <si>
    <t>Euromoney Institutional Investor</t>
  </si>
  <si>
    <t>Geldgeschichtliche Nachrichten</t>
  </si>
  <si>
    <t>Global Custodian</t>
  </si>
  <si>
    <t>1047-8736</t>
  </si>
  <si>
    <t>Asset International</t>
  </si>
  <si>
    <t>Harvard Business Review</t>
  </si>
  <si>
    <t>0017-8012</t>
  </si>
  <si>
    <t>International Journal of Central Banking</t>
  </si>
  <si>
    <t xml:space="preserve">1815-4654 </t>
  </si>
  <si>
    <t>Association of the IJCB</t>
  </si>
  <si>
    <t>Journal of Banking and Finance</t>
  </si>
  <si>
    <t>0378-4266</t>
  </si>
  <si>
    <t>Journal of Derivatives</t>
  </si>
  <si>
    <t>1074-1240</t>
  </si>
  <si>
    <t>0022-1082</t>
  </si>
  <si>
    <t>Journal of Financial Stability</t>
  </si>
  <si>
    <t>1572-3089</t>
  </si>
  <si>
    <t>Journal of Fixed Income</t>
  </si>
  <si>
    <t>1059-8596</t>
  </si>
  <si>
    <t>Journal of Investing</t>
  </si>
  <si>
    <t>1068-0896</t>
  </si>
  <si>
    <t>0022-2186</t>
  </si>
  <si>
    <t>University of Chicago Press</t>
  </si>
  <si>
    <t>Journal of Monetary Economics</t>
  </si>
  <si>
    <t>0304-3932</t>
  </si>
  <si>
    <t>0022-2879</t>
  </si>
  <si>
    <t>0022-3808</t>
  </si>
  <si>
    <t>Journal of Portfolio Management</t>
  </si>
  <si>
    <t>0095-4918</t>
  </si>
  <si>
    <t>Journal of Structured Finance</t>
  </si>
  <si>
    <t>1551-9783</t>
  </si>
  <si>
    <t>OECD</t>
  </si>
  <si>
    <t>Money Trend</t>
  </si>
  <si>
    <t>1420-4576</t>
  </si>
  <si>
    <t>Monthly Bulletin of Statistics</t>
  </si>
  <si>
    <t>0041-7432</t>
  </si>
  <si>
    <t>United Nations</t>
  </si>
  <si>
    <t>0254-461X</t>
  </si>
  <si>
    <t>Gietl Verlag</t>
  </si>
  <si>
    <t>OECD Economic Outlook</t>
  </si>
  <si>
    <t>0474-5574</t>
  </si>
  <si>
    <t>OECD Economic Surveys</t>
  </si>
  <si>
    <t>0376-6438</t>
  </si>
  <si>
    <t>0305-9049</t>
  </si>
  <si>
    <t>0033-5533</t>
  </si>
  <si>
    <t>MIT Press</t>
  </si>
  <si>
    <t>0034-6527</t>
  </si>
  <si>
    <t>0034-6535</t>
  </si>
  <si>
    <t>1536-8734</t>
  </si>
  <si>
    <t>STATA Corporation</t>
  </si>
  <si>
    <t>Wertpapier Mitteilungen. Zeitschrift fuer Wirtschaft und Bankrecht</t>
  </si>
  <si>
    <t>0342-6971</t>
  </si>
  <si>
    <t>WM Gruppe</t>
  </si>
  <si>
    <t>0258-6770</t>
  </si>
  <si>
    <t>Oxford University Press</t>
  </si>
  <si>
    <t>0257-3032</t>
  </si>
  <si>
    <t>World Coin News</t>
  </si>
  <si>
    <t>0145-9090</t>
  </si>
  <si>
    <t>0378-5920</t>
  </si>
  <si>
    <t>Cenová tabulka</t>
  </si>
  <si>
    <t>0266-4658</t>
  </si>
  <si>
    <t>1542-4766</t>
  </si>
  <si>
    <t>K</t>
  </si>
  <si>
    <t>STATA Journal (tisk + e-mail verze)</t>
  </si>
  <si>
    <t>T</t>
  </si>
  <si>
    <t>Pokyny k vyplnění tabulky</t>
  </si>
  <si>
    <t>ISSN**</t>
  </si>
  <si>
    <t>Podoba*</t>
  </si>
  <si>
    <t>Acta Oeconomica</t>
  </si>
  <si>
    <t>American Economic Review</t>
  </si>
  <si>
    <t>* T = pouze tištěné   K = kombinace tištěné podoby a elektronické verze (bude-li vydavatelem nabízena)</t>
  </si>
  <si>
    <t>Econometrica</t>
  </si>
  <si>
    <t>Econometrics Journal</t>
  </si>
  <si>
    <t>Economic Journal</t>
  </si>
  <si>
    <t>Economic Policy</t>
  </si>
  <si>
    <t>Economics of Transition</t>
  </si>
  <si>
    <t>Journal of Finance</t>
  </si>
  <si>
    <t>Journal of Law and Economics</t>
  </si>
  <si>
    <t>Journal of Money, Credit and Banking</t>
  </si>
  <si>
    <t>Journal of Political Economy</t>
  </si>
  <si>
    <t>Journal of the European Economic Association</t>
  </si>
  <si>
    <t>Oxford Bulletin of Economic and Statistics</t>
  </si>
  <si>
    <t>Quarterly Journal of Economics</t>
  </si>
  <si>
    <t>Review of Economic Studies</t>
  </si>
  <si>
    <t>Review of Economics and Statistics</t>
  </si>
  <si>
    <t>World Economy</t>
  </si>
  <si>
    <t>Tištěné časopisy s doplňkovou elektronickou verzí u vybraných titulů</t>
  </si>
  <si>
    <t>EMS-Verlag</t>
  </si>
  <si>
    <t>0933-8527</t>
  </si>
  <si>
    <t>Deutsches Münzen Magazin</t>
  </si>
  <si>
    <t>Münzen Revue</t>
  </si>
  <si>
    <t>Cena za uvedený počet ks v Kč bez DPH</t>
  </si>
  <si>
    <t>World Bank Economic Review</t>
  </si>
  <si>
    <t>World Bank Research Observer</t>
  </si>
  <si>
    <t>Pokud se ve sloupci za názvem titulu vyskytuje označení „K“, uveďte cenu včetně případného příplatku za tuto elektronickou verzi. V případě označení "T" uveďte cenu pouze za podobu tištěnou. Pokud vydavatel nabízí doplňkovou elektronickou verzi ve více variantách (různý počet současně pracujících uživatelů, sídel či s různou retrospektivou), uveďte vždy cenu za jednoho současně pracujícího uživatele, jedno sídlo a nejkratší nabízenou retrospektivu.</t>
  </si>
  <si>
    <t>CELKOVÁ NABÍDKOVÁ CENA V KČ BEZ DPH</t>
  </si>
  <si>
    <t>CENA ZA SLUŽBY v KČ  BEZ DPH</t>
  </si>
  <si>
    <t>CENA ZA ČASOPISY CELKEM  V KČ BEZ DPH</t>
  </si>
  <si>
    <t>Foreign Affairs</t>
  </si>
  <si>
    <t>Council on Foreign Relations</t>
  </si>
  <si>
    <t>0435-1835</t>
  </si>
  <si>
    <t>Gesellschaft für Int. Geldgeschichte</t>
  </si>
  <si>
    <t>Příloha č. 2B ZD</t>
  </si>
  <si>
    <t xml:space="preserve">** Vzhledem k výskytu chybných ISSN, prosím, správné titulu ISSN uveďte v nabídce. </t>
  </si>
  <si>
    <t>Všechny ceny musí být nejvýše přípustné a konečné.</t>
  </si>
  <si>
    <r>
      <t xml:space="preserve">Vyplňuje se cena ročního předplatného jednotlivých titulů vždy za uvedený počet kusů </t>
    </r>
    <r>
      <rPr>
        <b/>
        <sz val="12"/>
        <rFont val="Times New Roman"/>
        <family val="1"/>
        <charset val="238"/>
      </rPr>
      <t>v Kč bez DPH na dvě desetinná místa</t>
    </r>
    <r>
      <rPr>
        <sz val="12"/>
        <rFont val="Times New Roman"/>
        <family val="1"/>
        <charset val="238"/>
      </rPr>
      <t>. Pokud cena jednotlivých titulů nezahrnuje služby uvedené v návrhu smlouvy, zapíše dodavatel cenu v Kč bez DPH na dvě desetinná místa za tyto služby souhrnně do samostatném řádku na konci tabulky. Celková cena tak bude zahrnovat všechny náklady dodavatele včetně dopravy na místo plnění. Dle ujednání s vydavatelem prosím zvažte, zda uvádíte cenu pro správný typ odběratele (kategorie institutional, academic, corporate, nonprofit apod).</t>
    </r>
  </si>
  <si>
    <t>Henry Stewart Publications</t>
  </si>
  <si>
    <t>2397-060X</t>
  </si>
  <si>
    <t>Journal of Payments Strategy &amp; Systems</t>
  </si>
  <si>
    <t>1750-1806</t>
  </si>
  <si>
    <t>Journal of Securities Operations &amp; Custody</t>
  </si>
  <si>
    <t>1753-1802</t>
  </si>
  <si>
    <t>Pageant Media</t>
  </si>
  <si>
    <t>Journal of European Consumer and Market Law</t>
  </si>
  <si>
    <t>Kluwer</t>
  </si>
  <si>
    <t>Security Buyer</t>
  </si>
  <si>
    <t>Hand Media</t>
  </si>
  <si>
    <t>MRI Bankers' Guide fo Foreign Currency</t>
  </si>
  <si>
    <t>Monetary Research Institute</t>
  </si>
  <si>
    <t>Zahraniční periodika pro ČNB na rok 2020 - část B</t>
  </si>
  <si>
    <r>
      <t xml:space="preserve">Journal of Digital Banking  </t>
    </r>
    <r>
      <rPr>
        <i/>
        <sz val="12"/>
        <rFont val="Times New Roman"/>
        <family val="1"/>
        <charset val="238"/>
      </rPr>
      <t>(až od Volume 5, Number 1)</t>
    </r>
  </si>
  <si>
    <r>
      <t xml:space="preserve">***Dodavatel označí křížkem (X) v modře označeném políčku cenové tabulky tituly, které nebudou pro rok 2020 </t>
    </r>
    <r>
      <rPr>
        <b/>
        <u/>
        <sz val="12"/>
        <rFont val="Times New Roman"/>
        <family val="1"/>
        <charset val="238"/>
      </rPr>
      <t>v tištěné podobě</t>
    </r>
    <r>
      <rPr>
        <sz val="12"/>
        <rFont val="Times New Roman"/>
        <family val="1"/>
        <charset val="238"/>
      </rPr>
      <t xml:space="preserve"> již jejich vydavatelem vydávány. Dodavatel u tohoto titulu nevyplňuje žlutě podbarvené políčka pro nabídkovou cenu, tj. ani cenu za časopis ani cenu za služby. Toto platí i v případě, že časopis pokračuje v čistě elektronické verzi.</t>
    </r>
  </si>
  <si>
    <r>
      <t xml:space="preserve">Dodavatel označí křížkem (X) titul/y, které nebudou pro rok 2020 </t>
    </r>
    <r>
      <rPr>
        <b/>
        <u/>
        <sz val="11"/>
        <rFont val="Times New Roman"/>
        <family val="1"/>
        <charset val="238"/>
      </rPr>
      <t>v tištěné podobě</t>
    </r>
    <r>
      <rPr>
        <b/>
        <sz val="11"/>
        <rFont val="Times New Roman"/>
        <family val="1"/>
        <charset val="238"/>
      </rPr>
      <t xml:space="preserve"> jejich vydavatelem vydávány***</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</si>
</sst>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charset val="238"/>
    </font>
    <font>
      <sz val="8"/>
      <name val="Arial"/>
      <family val="2"/>
      <charset val="238"/>
    </font>
    <font>
      <sz val="10"/>
      <name val="Times New Roman"/>
      <family val="1"/>
      <charset val="238"/>
    </font>
    <font>
      <b/>
      <sz val="12"/>
      <name val="Times New Roman"/>
      <family val="1"/>
      <charset val="238"/>
    </font>
    <font>
      <b/>
      <sz val="18"/>
      <name val="Times New Roman"/>
      <family val="1"/>
      <charset val="238"/>
    </font>
    <font>
      <b/>
      <sz val="16"/>
      <name val="Times New Roman"/>
      <family val="1"/>
      <charset val="238"/>
    </font>
    <font>
      <sz val="12"/>
      <name val="Times New Roman"/>
      <family val="1"/>
      <charset val="238"/>
    </font>
    <font>
      <i/>
      <sz val="10"/>
      <name val="Arial"/>
      <family val="2"/>
      <charset val="238"/>
    </font>
    <font>
      <b/>
      <sz val="11"/>
      <name val="Times New Roman"/>
      <family val="1"/>
      <charset val="238"/>
    </font>
    <font>
      <sz val="12"/>
      <color rgb="FFFF0000"/>
      <name val="Calibri"/>
      <family val="2"/>
      <charset val="238"/>
    </font>
    <font>
      <i/>
      <sz val="12"/>
      <name val="Times New Roman"/>
      <family val="1"/>
      <charset val="238"/>
    </font>
    <font>
      <sz val="12"/>
      <color rgb="FF00B050"/>
      <name val="Times New Roman"/>
      <family val="1"/>
      <charset val="238"/>
    </font>
    <font>
      <b/>
      <u/>
      <sz val="12"/>
      <name val="Times New Roman"/>
      <family val="1"/>
      <charset val="238"/>
    </font>
    <font>
      <b/>
      <u/>
      <sz val="11"/>
      <name val="Times New Roman"/>
      <family val="1"/>
      <charset val="238"/>
    </font>
    <font>
      <sz val="10"/>
      <name val="Arial"/>
      <family val="2"/>
      <charset val="238"/>
    </font>
    <font>
      <sz val="10"/>
      <color theme="0"/>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3" tint="0.39997558519241921"/>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2">
    <xf numFmtId="0" fontId="0" fillId="0" borderId="0" xfId="0"/>
    <xf numFmtId="0" fontId="0" fillId="4" borderId="11" xfId="0" applyFill="1" applyBorder="1" applyProtection="1">
      <protection locked="0"/>
    </xf>
    <xf numFmtId="4" fontId="6" fillId="3" borderId="8" xfId="0" applyNumberFormat="1" applyFont="1" applyFill="1" applyBorder="1" applyAlignment="1" applyProtection="1">
      <alignment vertical="center" wrapText="1"/>
      <protection locked="0"/>
    </xf>
    <xf numFmtId="0" fontId="0" fillId="4" borderId="26" xfId="0" applyFill="1" applyBorder="1" applyProtection="1">
      <protection locked="0"/>
    </xf>
    <xf numFmtId="4" fontId="6" fillId="3" borderId="9" xfId="0" applyNumberFormat="1" applyFont="1" applyFill="1" applyBorder="1" applyAlignment="1" applyProtection="1">
      <alignment vertical="center"/>
      <protection locked="0"/>
    </xf>
    <xf numFmtId="0" fontId="11" fillId="0" borderId="4" xfId="0" applyFont="1" applyFill="1" applyBorder="1" applyAlignment="1" applyProtection="1">
      <alignment horizontal="left"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wrapText="1"/>
    </xf>
    <xf numFmtId="1" fontId="15" fillId="0" borderId="0" xfId="0" applyNumberFormat="1" applyFont="1" applyBorder="1" applyProtection="1"/>
    <xf numFmtId="0" fontId="3" fillId="0" borderId="0" xfId="0" applyFont="1" applyProtection="1"/>
    <xf numFmtId="0" fontId="2" fillId="0" borderId="0" xfId="0" applyFont="1" applyProtection="1"/>
    <xf numFmtId="0" fontId="2" fillId="0" borderId="0" xfId="0" applyFont="1" applyAlignment="1" applyProtection="1">
      <alignment horizontal="center"/>
    </xf>
    <xf numFmtId="0" fontId="3" fillId="0" borderId="13" xfId="0" applyFont="1" applyBorder="1" applyAlignment="1" applyProtection="1">
      <alignment horizontal="right"/>
    </xf>
    <xf numFmtId="0" fontId="0" fillId="0" borderId="0" xfId="0" applyProtection="1"/>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24" xfId="0" applyFont="1" applyBorder="1" applyAlignment="1" applyProtection="1">
      <alignment horizontal="center"/>
    </xf>
    <xf numFmtId="0" fontId="15" fillId="0" borderId="0" xfId="0" applyFont="1" applyProtection="1"/>
    <xf numFmtId="0" fontId="5" fillId="0" borderId="17" xfId="0" applyFont="1" applyBorder="1" applyAlignment="1" applyProtection="1">
      <alignment horizontal="center"/>
    </xf>
    <xf numFmtId="0" fontId="5" fillId="0" borderId="0" xfId="0" applyFont="1" applyBorder="1" applyAlignment="1" applyProtection="1">
      <alignment horizontal="center"/>
    </xf>
    <xf numFmtId="0" fontId="5" fillId="0" borderId="25" xfId="0" applyFont="1" applyBorder="1" applyAlignment="1" applyProtection="1">
      <alignment horizont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5" fillId="0" borderId="0" xfId="0" applyFont="1" applyAlignment="1" applyProtection="1">
      <alignment horizontal="left"/>
    </xf>
    <xf numFmtId="0" fontId="6" fillId="0" borderId="4"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xf>
    <xf numFmtId="0" fontId="3" fillId="0" borderId="15" xfId="0" applyFont="1" applyFill="1" applyBorder="1" applyAlignment="1" applyProtection="1">
      <alignment horizontal="left"/>
    </xf>
    <xf numFmtId="0" fontId="3" fillId="0" borderId="7" xfId="0" applyFont="1" applyFill="1" applyBorder="1" applyAlignment="1" applyProtection="1">
      <alignment horizontal="left"/>
    </xf>
    <xf numFmtId="0" fontId="6" fillId="0" borderId="7" xfId="0" applyFont="1" applyFill="1" applyBorder="1" applyProtection="1"/>
    <xf numFmtId="4" fontId="3" fillId="0" borderId="9" xfId="0" applyNumberFormat="1" applyFont="1" applyFill="1" applyBorder="1" applyAlignment="1" applyProtection="1">
      <alignment vertical="center"/>
    </xf>
    <xf numFmtId="0" fontId="0" fillId="0" borderId="27" xfId="0" applyBorder="1" applyProtection="1"/>
    <xf numFmtId="0" fontId="3" fillId="0" borderId="7" xfId="0" applyFont="1" applyFill="1" applyBorder="1" applyAlignment="1" applyProtection="1">
      <alignment horizontal="left" vertical="center"/>
    </xf>
    <xf numFmtId="0" fontId="0" fillId="0" borderId="28" xfId="0" applyBorder="1" applyProtection="1"/>
    <xf numFmtId="0" fontId="7" fillId="0" borderId="0" xfId="0" applyFont="1" applyFill="1" applyBorder="1" applyProtection="1"/>
    <xf numFmtId="0" fontId="6" fillId="0" borderId="0" xfId="0" applyFont="1" applyFill="1" applyBorder="1" applyProtection="1"/>
    <xf numFmtId="0" fontId="3" fillId="0" borderId="0" xfId="0" applyFont="1" applyFill="1" applyBorder="1" applyAlignment="1" applyProtection="1">
      <alignment horizontal="right"/>
    </xf>
    <xf numFmtId="3" fontId="3" fillId="0" borderId="0" xfId="0" applyNumberFormat="1" applyFont="1" applyFill="1" applyBorder="1" applyAlignment="1" applyProtection="1">
      <alignment vertical="center"/>
    </xf>
    <xf numFmtId="0" fontId="14" fillId="0" borderId="0" xfId="0" applyFont="1" applyProtection="1"/>
    <xf numFmtId="0" fontId="7" fillId="0" borderId="0" xfId="0" applyFont="1" applyProtection="1"/>
    <xf numFmtId="0" fontId="0" fillId="0" borderId="0" xfId="0" applyAlignment="1" applyProtection="1">
      <alignment horizontal="center"/>
    </xf>
    <xf numFmtId="0" fontId="9" fillId="0" borderId="0" xfId="0" applyFont="1" applyAlignment="1" applyProtection="1">
      <alignment horizontal="center"/>
    </xf>
    <xf numFmtId="0" fontId="5" fillId="0" borderId="1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NumberFormat="1" applyFont="1" applyBorder="1" applyAlignment="1" applyProtection="1">
      <alignment horizontal="left" vertical="center" wrapText="1"/>
    </xf>
    <xf numFmtId="0" fontId="6" fillId="0" borderId="0" xfId="0" applyNumberFormat="1" applyFont="1" applyBorder="1" applyAlignment="1" applyProtection="1">
      <alignment horizontal="left" vertical="center" wrapText="1"/>
    </xf>
    <xf numFmtId="0" fontId="6" fillId="0" borderId="18" xfId="0" applyNumberFormat="1"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12"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9"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26" xfId="0" applyFont="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4"/>
  <sheetViews>
    <sheetView tabSelected="1" view="pageBreakPreview" zoomScaleNormal="75" zoomScaleSheetLayoutView="100" workbookViewId="0">
      <selection activeCell="B19" sqref="B19"/>
    </sheetView>
  </sheetViews>
  <sheetFormatPr defaultRowHeight="12.75" x14ac:dyDescent="0.2"/>
  <cols>
    <col min="1" max="1" width="4.28515625" style="14" customWidth="1"/>
    <col min="2" max="2" width="65.7109375" style="14" customWidth="1"/>
    <col min="3" max="3" width="9.140625" style="14"/>
    <col min="4" max="4" width="5.42578125" style="14" customWidth="1"/>
    <col min="5" max="5" width="12.7109375" style="45" customWidth="1"/>
    <col min="6" max="6" width="33.7109375" style="14" customWidth="1"/>
    <col min="7" max="7" width="22" style="14" customWidth="1"/>
    <col min="8" max="8" width="27.42578125" style="14" customWidth="1"/>
    <col min="9" max="9" width="15.7109375" style="14" customWidth="1"/>
    <col min="10" max="16384" width="9.140625" style="14"/>
  </cols>
  <sheetData>
    <row r="2" spans="2:9" ht="16.5" thickBot="1" x14ac:dyDescent="0.3">
      <c r="B2" s="10" t="s">
        <v>96</v>
      </c>
      <c r="C2" s="10"/>
      <c r="D2" s="11"/>
      <c r="E2" s="12"/>
      <c r="F2" s="11"/>
      <c r="G2" s="13" t="s">
        <v>139</v>
      </c>
      <c r="H2" s="13"/>
    </row>
    <row r="3" spans="2:9" ht="23.25" customHeight="1" x14ac:dyDescent="0.3">
      <c r="B3" s="15" t="s">
        <v>156</v>
      </c>
      <c r="C3" s="16"/>
      <c r="D3" s="16"/>
      <c r="E3" s="16"/>
      <c r="F3" s="16"/>
      <c r="G3" s="16"/>
      <c r="H3" s="17"/>
      <c r="I3" s="18"/>
    </row>
    <row r="4" spans="2:9" ht="21" thickBot="1" x14ac:dyDescent="0.35">
      <c r="B4" s="19" t="s">
        <v>123</v>
      </c>
      <c r="C4" s="20"/>
      <c r="D4" s="20"/>
      <c r="E4" s="20"/>
      <c r="F4" s="20"/>
      <c r="G4" s="20"/>
      <c r="H4" s="21"/>
      <c r="I4" s="18"/>
    </row>
    <row r="5" spans="2:9" ht="76.5" customHeight="1" thickBot="1" x14ac:dyDescent="0.25">
      <c r="B5" s="22" t="s">
        <v>0</v>
      </c>
      <c r="C5" s="23" t="s">
        <v>104</v>
      </c>
      <c r="D5" s="23" t="s">
        <v>1</v>
      </c>
      <c r="E5" s="24" t="s">
        <v>103</v>
      </c>
      <c r="F5" s="25" t="s">
        <v>2</v>
      </c>
      <c r="G5" s="26" t="s">
        <v>128</v>
      </c>
      <c r="H5" s="27" t="s">
        <v>159</v>
      </c>
      <c r="I5" s="28"/>
    </row>
    <row r="6" spans="2:9" ht="17.100000000000001" customHeight="1" x14ac:dyDescent="0.2">
      <c r="B6" s="29" t="s">
        <v>105</v>
      </c>
      <c r="C6" s="6" t="s">
        <v>99</v>
      </c>
      <c r="D6" s="6">
        <v>1</v>
      </c>
      <c r="E6" s="7" t="s">
        <v>3</v>
      </c>
      <c r="F6" s="30" t="s">
        <v>4</v>
      </c>
      <c r="G6" s="2"/>
      <c r="H6" s="1"/>
      <c r="I6" s="9">
        <f t="shared" ref="I6:I32" si="0">IF((TRUNC(G6,2)-G6)=0,0,1)</f>
        <v>0</v>
      </c>
    </row>
    <row r="7" spans="2:9" ht="17.100000000000001" customHeight="1" x14ac:dyDescent="0.2">
      <c r="B7" s="29" t="s">
        <v>106</v>
      </c>
      <c r="C7" s="6" t="s">
        <v>99</v>
      </c>
      <c r="D7" s="6">
        <v>1</v>
      </c>
      <c r="E7" s="7" t="s">
        <v>5</v>
      </c>
      <c r="F7" s="30" t="s">
        <v>6</v>
      </c>
      <c r="G7" s="2"/>
      <c r="H7" s="1"/>
      <c r="I7" s="9">
        <f t="shared" si="0"/>
        <v>0</v>
      </c>
    </row>
    <row r="8" spans="2:9" ht="17.100000000000001" customHeight="1" x14ac:dyDescent="0.2">
      <c r="B8" s="29" t="s">
        <v>7</v>
      </c>
      <c r="C8" s="6" t="s">
        <v>99</v>
      </c>
      <c r="D8" s="6">
        <v>1</v>
      </c>
      <c r="E8" s="7" t="s">
        <v>8</v>
      </c>
      <c r="F8" s="30" t="s">
        <v>9</v>
      </c>
      <c r="G8" s="2"/>
      <c r="H8" s="1"/>
      <c r="I8" s="9">
        <f t="shared" si="0"/>
        <v>0</v>
      </c>
    </row>
    <row r="9" spans="2:9" ht="17.100000000000001" customHeight="1" x14ac:dyDescent="0.2">
      <c r="B9" s="29" t="s">
        <v>10</v>
      </c>
      <c r="C9" s="6" t="s">
        <v>101</v>
      </c>
      <c r="D9" s="6">
        <v>1</v>
      </c>
      <c r="E9" s="7" t="s">
        <v>11</v>
      </c>
      <c r="F9" s="30" t="s">
        <v>12</v>
      </c>
      <c r="G9" s="2"/>
      <c r="H9" s="1"/>
      <c r="I9" s="9">
        <f t="shared" si="0"/>
        <v>0</v>
      </c>
    </row>
    <row r="10" spans="2:9" ht="17.100000000000001" customHeight="1" x14ac:dyDescent="0.2">
      <c r="B10" s="29" t="s">
        <v>13</v>
      </c>
      <c r="C10" s="6" t="s">
        <v>101</v>
      </c>
      <c r="D10" s="6">
        <v>1</v>
      </c>
      <c r="E10" s="7" t="s">
        <v>14</v>
      </c>
      <c r="F10" s="30" t="s">
        <v>15</v>
      </c>
      <c r="G10" s="2"/>
      <c r="H10" s="1"/>
      <c r="I10" s="9">
        <f t="shared" si="0"/>
        <v>0</v>
      </c>
    </row>
    <row r="11" spans="2:9" ht="17.100000000000001" customHeight="1" x14ac:dyDescent="0.2">
      <c r="B11" s="29" t="s">
        <v>16</v>
      </c>
      <c r="C11" s="6" t="s">
        <v>101</v>
      </c>
      <c r="D11" s="6">
        <v>1</v>
      </c>
      <c r="E11" s="7" t="s">
        <v>17</v>
      </c>
      <c r="F11" s="30" t="s">
        <v>18</v>
      </c>
      <c r="G11" s="2"/>
      <c r="H11" s="1"/>
      <c r="I11" s="9">
        <f t="shared" si="0"/>
        <v>0</v>
      </c>
    </row>
    <row r="12" spans="2:9" ht="17.100000000000001" customHeight="1" x14ac:dyDescent="0.2">
      <c r="B12" s="29" t="s">
        <v>19</v>
      </c>
      <c r="C12" s="6" t="s">
        <v>101</v>
      </c>
      <c r="D12" s="6">
        <v>1</v>
      </c>
      <c r="E12" s="7" t="s">
        <v>20</v>
      </c>
      <c r="F12" s="30" t="s">
        <v>21</v>
      </c>
      <c r="G12" s="2"/>
      <c r="H12" s="1"/>
      <c r="I12" s="9">
        <f t="shared" si="0"/>
        <v>0</v>
      </c>
    </row>
    <row r="13" spans="2:9" ht="17.100000000000001" customHeight="1" x14ac:dyDescent="0.2">
      <c r="B13" s="29" t="s">
        <v>22</v>
      </c>
      <c r="C13" s="6" t="s">
        <v>101</v>
      </c>
      <c r="D13" s="31">
        <v>2</v>
      </c>
      <c r="E13" s="7"/>
      <c r="F13" s="30" t="s">
        <v>23</v>
      </c>
      <c r="G13" s="2"/>
      <c r="H13" s="1"/>
      <c r="I13" s="9">
        <f t="shared" si="0"/>
        <v>0</v>
      </c>
    </row>
    <row r="14" spans="2:9" ht="17.100000000000001" customHeight="1" x14ac:dyDescent="0.2">
      <c r="B14" s="29" t="s">
        <v>126</v>
      </c>
      <c r="C14" s="6" t="s">
        <v>101</v>
      </c>
      <c r="D14" s="6">
        <v>1</v>
      </c>
      <c r="E14" s="7" t="s">
        <v>125</v>
      </c>
      <c r="F14" s="30" t="s">
        <v>124</v>
      </c>
      <c r="G14" s="2"/>
      <c r="H14" s="1"/>
      <c r="I14" s="9">
        <f t="shared" si="0"/>
        <v>0</v>
      </c>
    </row>
    <row r="15" spans="2:9" ht="17.100000000000001" customHeight="1" x14ac:dyDescent="0.2">
      <c r="B15" s="29" t="s">
        <v>108</v>
      </c>
      <c r="C15" s="6" t="s">
        <v>99</v>
      </c>
      <c r="D15" s="6">
        <v>1</v>
      </c>
      <c r="E15" s="7" t="s">
        <v>24</v>
      </c>
      <c r="F15" s="30" t="s">
        <v>25</v>
      </c>
      <c r="G15" s="2"/>
      <c r="H15" s="1"/>
      <c r="I15" s="9">
        <f t="shared" si="0"/>
        <v>0</v>
      </c>
    </row>
    <row r="16" spans="2:9" ht="17.100000000000001" customHeight="1" x14ac:dyDescent="0.2">
      <c r="B16" s="29" t="s">
        <v>109</v>
      </c>
      <c r="C16" s="6" t="s">
        <v>99</v>
      </c>
      <c r="D16" s="6">
        <v>1</v>
      </c>
      <c r="E16" s="7" t="s">
        <v>26</v>
      </c>
      <c r="F16" s="30" t="s">
        <v>25</v>
      </c>
      <c r="G16" s="2"/>
      <c r="H16" s="1"/>
      <c r="I16" s="9">
        <f t="shared" si="0"/>
        <v>0</v>
      </c>
    </row>
    <row r="17" spans="2:9" ht="17.100000000000001" customHeight="1" x14ac:dyDescent="0.2">
      <c r="B17" s="29" t="s">
        <v>110</v>
      </c>
      <c r="C17" s="6" t="s">
        <v>99</v>
      </c>
      <c r="D17" s="6">
        <v>1</v>
      </c>
      <c r="E17" s="7" t="s">
        <v>27</v>
      </c>
      <c r="F17" s="30" t="s">
        <v>25</v>
      </c>
      <c r="G17" s="2"/>
      <c r="H17" s="1"/>
      <c r="I17" s="9">
        <f t="shared" si="0"/>
        <v>0</v>
      </c>
    </row>
    <row r="18" spans="2:9" ht="17.100000000000001" customHeight="1" x14ac:dyDescent="0.2">
      <c r="B18" s="29" t="s">
        <v>111</v>
      </c>
      <c r="C18" s="6" t="s">
        <v>99</v>
      </c>
      <c r="D18" s="6">
        <v>1</v>
      </c>
      <c r="E18" s="7" t="s">
        <v>97</v>
      </c>
      <c r="F18" s="30" t="s">
        <v>25</v>
      </c>
      <c r="G18" s="2"/>
      <c r="H18" s="1"/>
      <c r="I18" s="9">
        <f t="shared" si="0"/>
        <v>0</v>
      </c>
    </row>
    <row r="19" spans="2:9" ht="17.100000000000001" customHeight="1" x14ac:dyDescent="0.2">
      <c r="B19" s="29" t="s">
        <v>28</v>
      </c>
      <c r="C19" s="6" t="s">
        <v>101</v>
      </c>
      <c r="D19" s="6">
        <v>1</v>
      </c>
      <c r="E19" s="7" t="s">
        <v>29</v>
      </c>
      <c r="F19" s="30" t="s">
        <v>30</v>
      </c>
      <c r="G19" s="2"/>
      <c r="H19" s="1"/>
      <c r="I19" s="9">
        <f t="shared" si="0"/>
        <v>0</v>
      </c>
    </row>
    <row r="20" spans="2:9" ht="17.100000000000001" customHeight="1" x14ac:dyDescent="0.2">
      <c r="B20" s="29" t="s">
        <v>112</v>
      </c>
      <c r="C20" s="6" t="s">
        <v>99</v>
      </c>
      <c r="D20" s="6">
        <v>1</v>
      </c>
      <c r="E20" s="7" t="s">
        <v>31</v>
      </c>
      <c r="F20" s="30" t="s">
        <v>25</v>
      </c>
      <c r="G20" s="2"/>
      <c r="H20" s="1"/>
      <c r="I20" s="9">
        <f t="shared" si="0"/>
        <v>0</v>
      </c>
    </row>
    <row r="21" spans="2:9" ht="17.100000000000001" customHeight="1" x14ac:dyDescent="0.2">
      <c r="B21" s="29" t="s">
        <v>32</v>
      </c>
      <c r="C21" s="6" t="s">
        <v>101</v>
      </c>
      <c r="D21" s="6">
        <v>1</v>
      </c>
      <c r="E21" s="7" t="s">
        <v>33</v>
      </c>
      <c r="F21" s="30" t="s">
        <v>34</v>
      </c>
      <c r="G21" s="2"/>
      <c r="H21" s="1"/>
      <c r="I21" s="9">
        <f t="shared" si="0"/>
        <v>0</v>
      </c>
    </row>
    <row r="22" spans="2:9" ht="16.5" customHeight="1" x14ac:dyDescent="0.2">
      <c r="B22" s="29" t="s">
        <v>35</v>
      </c>
      <c r="C22" s="6" t="s">
        <v>99</v>
      </c>
      <c r="D22" s="6">
        <v>1</v>
      </c>
      <c r="E22" s="7" t="s">
        <v>36</v>
      </c>
      <c r="F22" s="30" t="s">
        <v>37</v>
      </c>
      <c r="G22" s="2"/>
      <c r="H22" s="1"/>
      <c r="I22" s="9">
        <f t="shared" si="0"/>
        <v>0</v>
      </c>
    </row>
    <row r="23" spans="2:9" ht="17.100000000000001" customHeight="1" x14ac:dyDescent="0.2">
      <c r="B23" s="29" t="s">
        <v>135</v>
      </c>
      <c r="C23" s="6" t="s">
        <v>101</v>
      </c>
      <c r="D23" s="6">
        <v>1</v>
      </c>
      <c r="E23" s="7"/>
      <c r="F23" s="30" t="s">
        <v>136</v>
      </c>
      <c r="G23" s="2"/>
      <c r="H23" s="1"/>
      <c r="I23" s="9">
        <f t="shared" si="0"/>
        <v>0</v>
      </c>
    </row>
    <row r="24" spans="2:9" ht="17.100000000000001" customHeight="1" x14ac:dyDescent="0.2">
      <c r="B24" s="29" t="s">
        <v>38</v>
      </c>
      <c r="C24" s="6" t="s">
        <v>101</v>
      </c>
      <c r="D24" s="6">
        <v>1</v>
      </c>
      <c r="E24" s="7" t="s">
        <v>137</v>
      </c>
      <c r="F24" s="30" t="s">
        <v>138</v>
      </c>
      <c r="G24" s="2"/>
      <c r="H24" s="1"/>
      <c r="I24" s="9">
        <f t="shared" si="0"/>
        <v>0</v>
      </c>
    </row>
    <row r="25" spans="2:9" ht="17.100000000000001" customHeight="1" x14ac:dyDescent="0.2">
      <c r="B25" s="29" t="s">
        <v>39</v>
      </c>
      <c r="C25" s="6" t="s">
        <v>99</v>
      </c>
      <c r="D25" s="6">
        <v>1</v>
      </c>
      <c r="E25" s="7" t="s">
        <v>40</v>
      </c>
      <c r="F25" s="30" t="s">
        <v>41</v>
      </c>
      <c r="G25" s="2"/>
      <c r="H25" s="1"/>
      <c r="I25" s="9">
        <f t="shared" si="0"/>
        <v>0</v>
      </c>
    </row>
    <row r="26" spans="2:9" ht="17.100000000000001" customHeight="1" x14ac:dyDescent="0.2">
      <c r="B26" s="29" t="s">
        <v>42</v>
      </c>
      <c r="C26" s="6" t="s">
        <v>99</v>
      </c>
      <c r="D26" s="6">
        <v>1</v>
      </c>
      <c r="E26" s="7" t="s">
        <v>43</v>
      </c>
      <c r="F26" s="30" t="s">
        <v>42</v>
      </c>
      <c r="G26" s="2"/>
      <c r="H26" s="1"/>
      <c r="I26" s="9">
        <f t="shared" si="0"/>
        <v>0</v>
      </c>
    </row>
    <row r="27" spans="2:9" ht="17.100000000000001" customHeight="1" x14ac:dyDescent="0.2">
      <c r="B27" s="29" t="s">
        <v>44</v>
      </c>
      <c r="C27" s="6" t="s">
        <v>101</v>
      </c>
      <c r="D27" s="6">
        <v>1</v>
      </c>
      <c r="E27" s="7" t="s">
        <v>45</v>
      </c>
      <c r="F27" s="30" t="s">
        <v>46</v>
      </c>
      <c r="G27" s="2"/>
      <c r="H27" s="1"/>
      <c r="I27" s="9">
        <f t="shared" si="0"/>
        <v>0</v>
      </c>
    </row>
    <row r="28" spans="2:9" ht="17.100000000000001" customHeight="1" x14ac:dyDescent="0.2">
      <c r="B28" s="29" t="s">
        <v>47</v>
      </c>
      <c r="C28" s="6" t="s">
        <v>101</v>
      </c>
      <c r="D28" s="6">
        <v>1</v>
      </c>
      <c r="E28" s="7" t="s">
        <v>48</v>
      </c>
      <c r="F28" s="30" t="s">
        <v>30</v>
      </c>
      <c r="G28" s="2"/>
      <c r="H28" s="1"/>
      <c r="I28" s="9">
        <f t="shared" si="0"/>
        <v>0</v>
      </c>
    </row>
    <row r="29" spans="2:9" ht="17.100000000000001" customHeight="1" x14ac:dyDescent="0.2">
      <c r="B29" s="29" t="s">
        <v>49</v>
      </c>
      <c r="C29" s="6" t="s">
        <v>99</v>
      </c>
      <c r="D29" s="6">
        <v>1</v>
      </c>
      <c r="E29" s="7" t="s">
        <v>50</v>
      </c>
      <c r="F29" s="30" t="s">
        <v>149</v>
      </c>
      <c r="G29" s="2"/>
      <c r="H29" s="1"/>
      <c r="I29" s="9">
        <f t="shared" si="0"/>
        <v>0</v>
      </c>
    </row>
    <row r="30" spans="2:9" ht="17.100000000000001" customHeight="1" x14ac:dyDescent="0.2">
      <c r="B30" s="29" t="s">
        <v>157</v>
      </c>
      <c r="C30" s="6" t="s">
        <v>99</v>
      </c>
      <c r="D30" s="6">
        <v>1</v>
      </c>
      <c r="E30" s="7" t="s">
        <v>144</v>
      </c>
      <c r="F30" s="30" t="s">
        <v>143</v>
      </c>
      <c r="G30" s="2"/>
      <c r="H30" s="1"/>
      <c r="I30" s="9">
        <f t="shared" si="0"/>
        <v>0</v>
      </c>
    </row>
    <row r="31" spans="2:9" ht="17.100000000000001" customHeight="1" x14ac:dyDescent="0.2">
      <c r="B31" s="5" t="s">
        <v>150</v>
      </c>
      <c r="C31" s="6" t="s">
        <v>101</v>
      </c>
      <c r="D31" s="6">
        <v>1</v>
      </c>
      <c r="E31" s="7"/>
      <c r="F31" s="8" t="s">
        <v>151</v>
      </c>
      <c r="G31" s="2"/>
      <c r="H31" s="1"/>
      <c r="I31" s="9">
        <f t="shared" si="0"/>
        <v>0</v>
      </c>
    </row>
    <row r="32" spans="2:9" ht="17.100000000000001" customHeight="1" x14ac:dyDescent="0.2">
      <c r="B32" s="29" t="s">
        <v>113</v>
      </c>
      <c r="C32" s="6" t="s">
        <v>99</v>
      </c>
      <c r="D32" s="6">
        <v>1</v>
      </c>
      <c r="E32" s="7" t="s">
        <v>51</v>
      </c>
      <c r="F32" s="30" t="s">
        <v>25</v>
      </c>
      <c r="G32" s="2"/>
      <c r="H32" s="1"/>
      <c r="I32" s="9">
        <f t="shared" si="0"/>
        <v>0</v>
      </c>
    </row>
    <row r="33" spans="2:9" ht="17.100000000000001" customHeight="1" x14ac:dyDescent="0.2">
      <c r="B33" s="29" t="s">
        <v>52</v>
      </c>
      <c r="C33" s="6" t="s">
        <v>101</v>
      </c>
      <c r="D33" s="6">
        <v>1</v>
      </c>
      <c r="E33" s="7" t="s">
        <v>53</v>
      </c>
      <c r="F33" s="30" t="s">
        <v>30</v>
      </c>
      <c r="G33" s="2"/>
      <c r="H33" s="1"/>
      <c r="I33" s="9">
        <f t="shared" ref="I33:I61" si="1">IF((TRUNC(G33,2)-G33)=0,0,1)</f>
        <v>0</v>
      </c>
    </row>
    <row r="34" spans="2:9" ht="17.100000000000001" customHeight="1" x14ac:dyDescent="0.2">
      <c r="B34" s="29" t="s">
        <v>54</v>
      </c>
      <c r="C34" s="6" t="s">
        <v>99</v>
      </c>
      <c r="D34" s="6">
        <v>1</v>
      </c>
      <c r="E34" s="7" t="s">
        <v>55</v>
      </c>
      <c r="F34" s="30" t="s">
        <v>149</v>
      </c>
      <c r="G34" s="2"/>
      <c r="H34" s="1"/>
      <c r="I34" s="9">
        <f t="shared" si="1"/>
        <v>0</v>
      </c>
    </row>
    <row r="35" spans="2:9" ht="17.100000000000001" customHeight="1" x14ac:dyDescent="0.2">
      <c r="B35" s="29" t="s">
        <v>56</v>
      </c>
      <c r="C35" s="6" t="s">
        <v>99</v>
      </c>
      <c r="D35" s="6">
        <v>1</v>
      </c>
      <c r="E35" s="7" t="s">
        <v>57</v>
      </c>
      <c r="F35" s="30" t="s">
        <v>149</v>
      </c>
      <c r="G35" s="2"/>
      <c r="H35" s="1"/>
      <c r="I35" s="9">
        <f t="shared" si="1"/>
        <v>0</v>
      </c>
    </row>
    <row r="36" spans="2:9" ht="17.100000000000001" customHeight="1" x14ac:dyDescent="0.2">
      <c r="B36" s="29" t="s">
        <v>114</v>
      </c>
      <c r="C36" s="6" t="s">
        <v>99</v>
      </c>
      <c r="D36" s="6">
        <v>1</v>
      </c>
      <c r="E36" s="7" t="s">
        <v>58</v>
      </c>
      <c r="F36" s="30" t="s">
        <v>59</v>
      </c>
      <c r="G36" s="2"/>
      <c r="H36" s="1"/>
      <c r="I36" s="9">
        <f t="shared" si="1"/>
        <v>0</v>
      </c>
    </row>
    <row r="37" spans="2:9" ht="17.100000000000001" customHeight="1" x14ac:dyDescent="0.2">
      <c r="B37" s="29" t="s">
        <v>60</v>
      </c>
      <c r="C37" s="6" t="s">
        <v>101</v>
      </c>
      <c r="D37" s="6">
        <v>1</v>
      </c>
      <c r="E37" s="7" t="s">
        <v>61</v>
      </c>
      <c r="F37" s="30" t="s">
        <v>30</v>
      </c>
      <c r="G37" s="2"/>
      <c r="H37" s="1"/>
      <c r="I37" s="9">
        <f t="shared" si="1"/>
        <v>0</v>
      </c>
    </row>
    <row r="38" spans="2:9" ht="17.100000000000001" customHeight="1" x14ac:dyDescent="0.2">
      <c r="B38" s="29" t="s">
        <v>115</v>
      </c>
      <c r="C38" s="6" t="s">
        <v>99</v>
      </c>
      <c r="D38" s="6">
        <v>1</v>
      </c>
      <c r="E38" s="7" t="s">
        <v>62</v>
      </c>
      <c r="F38" s="30" t="s">
        <v>25</v>
      </c>
      <c r="G38" s="2"/>
      <c r="H38" s="1"/>
      <c r="I38" s="9">
        <f t="shared" si="1"/>
        <v>0</v>
      </c>
    </row>
    <row r="39" spans="2:9" ht="17.100000000000001" customHeight="1" x14ac:dyDescent="0.2">
      <c r="B39" s="29" t="s">
        <v>145</v>
      </c>
      <c r="C39" s="6" t="s">
        <v>99</v>
      </c>
      <c r="D39" s="6">
        <v>1</v>
      </c>
      <c r="E39" s="7" t="s">
        <v>146</v>
      </c>
      <c r="F39" s="30" t="s">
        <v>143</v>
      </c>
      <c r="G39" s="2"/>
      <c r="H39" s="1"/>
      <c r="I39" s="9">
        <f t="shared" si="1"/>
        <v>0</v>
      </c>
    </row>
    <row r="40" spans="2:9" ht="17.100000000000001" customHeight="1" x14ac:dyDescent="0.2">
      <c r="B40" s="29" t="s">
        <v>116</v>
      </c>
      <c r="C40" s="6" t="s">
        <v>99</v>
      </c>
      <c r="D40" s="6">
        <v>1</v>
      </c>
      <c r="E40" s="7" t="s">
        <v>63</v>
      </c>
      <c r="F40" s="30" t="s">
        <v>59</v>
      </c>
      <c r="G40" s="2"/>
      <c r="H40" s="1"/>
      <c r="I40" s="9">
        <f t="shared" si="1"/>
        <v>0</v>
      </c>
    </row>
    <row r="41" spans="2:9" ht="17.100000000000001" customHeight="1" x14ac:dyDescent="0.2">
      <c r="B41" s="29" t="s">
        <v>64</v>
      </c>
      <c r="C41" s="6" t="s">
        <v>99</v>
      </c>
      <c r="D41" s="6">
        <v>1</v>
      </c>
      <c r="E41" s="7" t="s">
        <v>65</v>
      </c>
      <c r="F41" s="30" t="s">
        <v>149</v>
      </c>
      <c r="G41" s="2"/>
      <c r="H41" s="1"/>
      <c r="I41" s="9">
        <f t="shared" si="1"/>
        <v>0</v>
      </c>
    </row>
    <row r="42" spans="2:9" ht="17.100000000000001" customHeight="1" x14ac:dyDescent="0.2">
      <c r="B42" s="29" t="s">
        <v>147</v>
      </c>
      <c r="C42" s="6" t="s">
        <v>99</v>
      </c>
      <c r="D42" s="6">
        <v>1</v>
      </c>
      <c r="E42" s="7" t="s">
        <v>148</v>
      </c>
      <c r="F42" s="30" t="s">
        <v>143</v>
      </c>
      <c r="G42" s="2"/>
      <c r="H42" s="1"/>
      <c r="I42" s="9">
        <f t="shared" si="1"/>
        <v>0</v>
      </c>
    </row>
    <row r="43" spans="2:9" ht="16.5" customHeight="1" x14ac:dyDescent="0.2">
      <c r="B43" s="29" t="s">
        <v>66</v>
      </c>
      <c r="C43" s="6" t="s">
        <v>99</v>
      </c>
      <c r="D43" s="6">
        <v>1</v>
      </c>
      <c r="E43" s="7" t="s">
        <v>67</v>
      </c>
      <c r="F43" s="30" t="s">
        <v>149</v>
      </c>
      <c r="G43" s="2"/>
      <c r="H43" s="1"/>
      <c r="I43" s="9">
        <f t="shared" si="1"/>
        <v>0</v>
      </c>
    </row>
    <row r="44" spans="2:9" ht="17.100000000000001" customHeight="1" x14ac:dyDescent="0.2">
      <c r="B44" s="29" t="s">
        <v>117</v>
      </c>
      <c r="C44" s="6" t="s">
        <v>99</v>
      </c>
      <c r="D44" s="6">
        <v>1</v>
      </c>
      <c r="E44" s="7" t="s">
        <v>98</v>
      </c>
      <c r="F44" s="30" t="s">
        <v>91</v>
      </c>
      <c r="G44" s="2"/>
      <c r="H44" s="1"/>
      <c r="I44" s="9">
        <f t="shared" si="1"/>
        <v>0</v>
      </c>
    </row>
    <row r="45" spans="2:9" ht="17.100000000000001" customHeight="1" x14ac:dyDescent="0.2">
      <c r="B45" s="29" t="s">
        <v>69</v>
      </c>
      <c r="C45" s="6" t="s">
        <v>101</v>
      </c>
      <c r="D45" s="6">
        <v>1</v>
      </c>
      <c r="E45" s="7" t="s">
        <v>70</v>
      </c>
      <c r="F45" s="30" t="s">
        <v>69</v>
      </c>
      <c r="G45" s="2"/>
      <c r="H45" s="1"/>
      <c r="I45" s="9">
        <f t="shared" si="1"/>
        <v>0</v>
      </c>
    </row>
    <row r="46" spans="2:9" ht="17.100000000000001" customHeight="1" x14ac:dyDescent="0.2">
      <c r="B46" s="29" t="s">
        <v>71</v>
      </c>
      <c r="C46" s="6" t="s">
        <v>101</v>
      </c>
      <c r="D46" s="6">
        <v>1</v>
      </c>
      <c r="E46" s="7" t="s">
        <v>72</v>
      </c>
      <c r="F46" s="30" t="s">
        <v>73</v>
      </c>
      <c r="G46" s="2"/>
      <c r="H46" s="1"/>
      <c r="I46" s="9">
        <f t="shared" si="1"/>
        <v>0</v>
      </c>
    </row>
    <row r="47" spans="2:9" ht="17.100000000000001" customHeight="1" x14ac:dyDescent="0.2">
      <c r="B47" s="5" t="s">
        <v>154</v>
      </c>
      <c r="C47" s="6" t="s">
        <v>101</v>
      </c>
      <c r="D47" s="6">
        <v>1</v>
      </c>
      <c r="E47" s="7"/>
      <c r="F47" s="8" t="s">
        <v>155</v>
      </c>
      <c r="G47" s="2"/>
      <c r="H47" s="1"/>
      <c r="I47" s="9">
        <f t="shared" si="1"/>
        <v>0</v>
      </c>
    </row>
    <row r="48" spans="2:9" ht="17.100000000000001" customHeight="1" x14ac:dyDescent="0.2">
      <c r="B48" s="29" t="s">
        <v>127</v>
      </c>
      <c r="C48" s="6" t="s">
        <v>101</v>
      </c>
      <c r="D48" s="6">
        <v>1</v>
      </c>
      <c r="E48" s="7" t="s">
        <v>74</v>
      </c>
      <c r="F48" s="30" t="s">
        <v>75</v>
      </c>
      <c r="G48" s="2"/>
      <c r="H48" s="1"/>
      <c r="I48" s="9">
        <f t="shared" si="1"/>
        <v>0</v>
      </c>
    </row>
    <row r="49" spans="2:9" ht="17.100000000000001" customHeight="1" x14ac:dyDescent="0.2">
      <c r="B49" s="29" t="s">
        <v>76</v>
      </c>
      <c r="C49" s="6" t="s">
        <v>101</v>
      </c>
      <c r="D49" s="6">
        <v>1</v>
      </c>
      <c r="E49" s="7" t="s">
        <v>77</v>
      </c>
      <c r="F49" s="30" t="s">
        <v>68</v>
      </c>
      <c r="G49" s="2"/>
      <c r="H49" s="1"/>
      <c r="I49" s="9">
        <f t="shared" si="1"/>
        <v>0</v>
      </c>
    </row>
    <row r="50" spans="2:9" ht="17.100000000000001" customHeight="1" x14ac:dyDescent="0.2">
      <c r="B50" s="29" t="s">
        <v>78</v>
      </c>
      <c r="C50" s="6" t="s">
        <v>101</v>
      </c>
      <c r="D50" s="6">
        <v>1</v>
      </c>
      <c r="E50" s="7" t="s">
        <v>79</v>
      </c>
      <c r="F50" s="30" t="s">
        <v>68</v>
      </c>
      <c r="G50" s="2"/>
      <c r="H50" s="1"/>
      <c r="I50" s="9">
        <f t="shared" si="1"/>
        <v>0</v>
      </c>
    </row>
    <row r="51" spans="2:9" ht="17.100000000000001" customHeight="1" x14ac:dyDescent="0.2">
      <c r="B51" s="29" t="s">
        <v>118</v>
      </c>
      <c r="C51" s="6" t="s">
        <v>99</v>
      </c>
      <c r="D51" s="6">
        <v>1</v>
      </c>
      <c r="E51" s="7" t="s">
        <v>80</v>
      </c>
      <c r="F51" s="30" t="s">
        <v>25</v>
      </c>
      <c r="G51" s="2"/>
      <c r="H51" s="1"/>
      <c r="I51" s="9">
        <f t="shared" si="1"/>
        <v>0</v>
      </c>
    </row>
    <row r="52" spans="2:9" ht="17.100000000000001" customHeight="1" x14ac:dyDescent="0.2">
      <c r="B52" s="29" t="s">
        <v>119</v>
      </c>
      <c r="C52" s="6" t="s">
        <v>99</v>
      </c>
      <c r="D52" s="6">
        <v>1</v>
      </c>
      <c r="E52" s="7" t="s">
        <v>81</v>
      </c>
      <c r="F52" s="30" t="s">
        <v>91</v>
      </c>
      <c r="G52" s="2"/>
      <c r="H52" s="1"/>
      <c r="I52" s="9">
        <f t="shared" si="1"/>
        <v>0</v>
      </c>
    </row>
    <row r="53" spans="2:9" ht="17.100000000000001" customHeight="1" x14ac:dyDescent="0.2">
      <c r="B53" s="29" t="s">
        <v>120</v>
      </c>
      <c r="C53" s="6" t="s">
        <v>99</v>
      </c>
      <c r="D53" s="6">
        <v>1</v>
      </c>
      <c r="E53" s="7" t="s">
        <v>83</v>
      </c>
      <c r="F53" s="30" t="s">
        <v>91</v>
      </c>
      <c r="G53" s="2"/>
      <c r="H53" s="1"/>
      <c r="I53" s="9">
        <f t="shared" si="1"/>
        <v>0</v>
      </c>
    </row>
    <row r="54" spans="2:9" ht="17.100000000000001" customHeight="1" x14ac:dyDescent="0.2">
      <c r="B54" s="29" t="s">
        <v>121</v>
      </c>
      <c r="C54" s="6" t="s">
        <v>99</v>
      </c>
      <c r="D54" s="6">
        <v>1</v>
      </c>
      <c r="E54" s="7" t="s">
        <v>84</v>
      </c>
      <c r="F54" s="30" t="s">
        <v>82</v>
      </c>
      <c r="G54" s="2"/>
      <c r="H54" s="1"/>
      <c r="I54" s="9">
        <f t="shared" si="1"/>
        <v>0</v>
      </c>
    </row>
    <row r="55" spans="2:9" ht="17.100000000000001" customHeight="1" x14ac:dyDescent="0.2">
      <c r="B55" s="5" t="s">
        <v>152</v>
      </c>
      <c r="C55" s="6" t="s">
        <v>101</v>
      </c>
      <c r="D55" s="6">
        <v>1</v>
      </c>
      <c r="E55" s="7"/>
      <c r="F55" s="8" t="s">
        <v>153</v>
      </c>
      <c r="G55" s="2"/>
      <c r="H55" s="1"/>
      <c r="I55" s="9">
        <f t="shared" si="1"/>
        <v>0</v>
      </c>
    </row>
    <row r="56" spans="2:9" ht="17.100000000000001" customHeight="1" x14ac:dyDescent="0.2">
      <c r="B56" s="29" t="s">
        <v>100</v>
      </c>
      <c r="C56" s="6" t="s">
        <v>99</v>
      </c>
      <c r="D56" s="6">
        <v>1</v>
      </c>
      <c r="E56" s="7" t="s">
        <v>85</v>
      </c>
      <c r="F56" s="30" t="s">
        <v>86</v>
      </c>
      <c r="G56" s="2"/>
      <c r="H56" s="1"/>
      <c r="I56" s="9">
        <f t="shared" si="1"/>
        <v>0</v>
      </c>
    </row>
    <row r="57" spans="2:9" ht="16.5" customHeight="1" x14ac:dyDescent="0.2">
      <c r="B57" s="29" t="s">
        <v>87</v>
      </c>
      <c r="C57" s="6" t="s">
        <v>101</v>
      </c>
      <c r="D57" s="6">
        <v>1</v>
      </c>
      <c r="E57" s="7" t="s">
        <v>88</v>
      </c>
      <c r="F57" s="30" t="s">
        <v>89</v>
      </c>
      <c r="G57" s="2"/>
      <c r="H57" s="1"/>
      <c r="I57" s="9">
        <f t="shared" si="1"/>
        <v>0</v>
      </c>
    </row>
    <row r="58" spans="2:9" ht="17.100000000000001" customHeight="1" x14ac:dyDescent="0.2">
      <c r="B58" s="29" t="s">
        <v>129</v>
      </c>
      <c r="C58" s="6" t="s">
        <v>99</v>
      </c>
      <c r="D58" s="6">
        <v>1</v>
      </c>
      <c r="E58" s="7" t="s">
        <v>90</v>
      </c>
      <c r="F58" s="30" t="s">
        <v>91</v>
      </c>
      <c r="G58" s="2"/>
      <c r="H58" s="1"/>
      <c r="I58" s="9">
        <f t="shared" si="1"/>
        <v>0</v>
      </c>
    </row>
    <row r="59" spans="2:9" ht="17.100000000000001" customHeight="1" x14ac:dyDescent="0.2">
      <c r="B59" s="29" t="s">
        <v>130</v>
      </c>
      <c r="C59" s="6" t="s">
        <v>99</v>
      </c>
      <c r="D59" s="6">
        <v>1</v>
      </c>
      <c r="E59" s="7" t="s">
        <v>92</v>
      </c>
      <c r="F59" s="30" t="s">
        <v>91</v>
      </c>
      <c r="G59" s="2"/>
      <c r="H59" s="1"/>
      <c r="I59" s="9">
        <f t="shared" si="1"/>
        <v>0</v>
      </c>
    </row>
    <row r="60" spans="2:9" ht="17.100000000000001" customHeight="1" x14ac:dyDescent="0.2">
      <c r="B60" s="29" t="s">
        <v>93</v>
      </c>
      <c r="C60" s="6" t="s">
        <v>101</v>
      </c>
      <c r="D60" s="6">
        <v>1</v>
      </c>
      <c r="E60" s="7" t="s">
        <v>94</v>
      </c>
      <c r="F60" s="30" t="s">
        <v>15</v>
      </c>
      <c r="G60" s="2"/>
      <c r="H60" s="1"/>
      <c r="I60" s="9">
        <f t="shared" si="1"/>
        <v>0</v>
      </c>
    </row>
    <row r="61" spans="2:9" ht="17.100000000000001" customHeight="1" thickBot="1" x14ac:dyDescent="0.25">
      <c r="B61" s="29" t="s">
        <v>122</v>
      </c>
      <c r="C61" s="6" t="s">
        <v>99</v>
      </c>
      <c r="D61" s="6">
        <v>1</v>
      </c>
      <c r="E61" s="7" t="s">
        <v>95</v>
      </c>
      <c r="F61" s="30" t="s">
        <v>25</v>
      </c>
      <c r="G61" s="2"/>
      <c r="H61" s="3"/>
      <c r="I61" s="9">
        <f t="shared" si="1"/>
        <v>0</v>
      </c>
    </row>
    <row r="62" spans="2:9" ht="17.100000000000001" customHeight="1" thickBot="1" x14ac:dyDescent="0.3">
      <c r="B62" s="32" t="s">
        <v>134</v>
      </c>
      <c r="C62" s="33"/>
      <c r="D62" s="33"/>
      <c r="E62" s="33"/>
      <c r="F62" s="34"/>
      <c r="G62" s="35">
        <f>SUM(G6:G61)</f>
        <v>0</v>
      </c>
      <c r="H62" s="36"/>
      <c r="I62" s="9"/>
    </row>
    <row r="63" spans="2:9" ht="17.100000000000001" customHeight="1" thickBot="1" x14ac:dyDescent="0.3">
      <c r="B63" s="32" t="s">
        <v>133</v>
      </c>
      <c r="C63" s="33"/>
      <c r="D63" s="33"/>
      <c r="E63" s="33"/>
      <c r="F63" s="37"/>
      <c r="G63" s="4"/>
      <c r="H63" s="38"/>
      <c r="I63" s="9">
        <f>IF((TRUNC(G63,2)-G63)=0,0,1)</f>
        <v>0</v>
      </c>
    </row>
    <row r="64" spans="2:9" ht="17.100000000000001" customHeight="1" thickBot="1" x14ac:dyDescent="0.3">
      <c r="B64" s="32" t="s">
        <v>132</v>
      </c>
      <c r="C64" s="33"/>
      <c r="D64" s="33"/>
      <c r="E64" s="33"/>
      <c r="F64" s="34"/>
      <c r="G64" s="35">
        <f>G62+G63</f>
        <v>0</v>
      </c>
      <c r="H64" s="38"/>
      <c r="I64" s="9">
        <f>SUM(I6,I7,I8,I9,I10,I11,I12,I13,I14,I15,I16,I17,I18,I19,I20,I21,I22,I23,I24,I25,I26,I27,I28,I29,I30,I31,I32,I33,I34,I35,I36,I37,I38,I39,I40,I41,I42,I43,I44,I45,I46,I47,I48,I49,I50,I51,I52,I53,I54,I55,I56,I57,I58,I59,I60,I61,I63)</f>
        <v>0</v>
      </c>
    </row>
    <row r="65" spans="2:9" ht="12.75" customHeight="1" x14ac:dyDescent="0.25">
      <c r="B65" s="39" t="s">
        <v>107</v>
      </c>
      <c r="C65" s="40"/>
      <c r="D65" s="40"/>
      <c r="E65" s="41"/>
      <c r="F65" s="40"/>
      <c r="G65" s="42"/>
      <c r="I65" s="43"/>
    </row>
    <row r="66" spans="2:9" x14ac:dyDescent="0.2">
      <c r="B66" s="44" t="s">
        <v>140</v>
      </c>
      <c r="C66" s="44"/>
      <c r="I66" s="43"/>
    </row>
    <row r="67" spans="2:9" x14ac:dyDescent="0.2">
      <c r="I67" s="43"/>
    </row>
    <row r="68" spans="2:9" ht="15.75" x14ac:dyDescent="0.25">
      <c r="B68" s="46" t="str">
        <f>IF(I64=0,"","Bylo zadáno více než povolený počet 2 desetinných míst v  "&amp; I64 &amp; " buňkách.")</f>
        <v/>
      </c>
      <c r="C68" s="46"/>
      <c r="D68" s="46"/>
      <c r="E68" s="46"/>
      <c r="F68" s="46"/>
      <c r="G68" s="46"/>
      <c r="H68" s="46"/>
      <c r="I68" s="43"/>
    </row>
    <row r="69" spans="2:9" ht="13.5" thickBot="1" x14ac:dyDescent="0.25">
      <c r="I69" s="43"/>
    </row>
    <row r="70" spans="2:9" ht="30" customHeight="1" thickBot="1" x14ac:dyDescent="0.25">
      <c r="B70" s="47" t="s">
        <v>102</v>
      </c>
      <c r="C70" s="48"/>
      <c r="D70" s="48"/>
      <c r="E70" s="48"/>
      <c r="F70" s="48"/>
      <c r="G70" s="49"/>
    </row>
    <row r="71" spans="2:9" ht="78" customHeight="1" x14ac:dyDescent="0.2">
      <c r="B71" s="50" t="s">
        <v>142</v>
      </c>
      <c r="C71" s="51"/>
      <c r="D71" s="51"/>
      <c r="E71" s="51"/>
      <c r="F71" s="51"/>
      <c r="G71" s="52"/>
    </row>
    <row r="72" spans="2:9" ht="74.25" customHeight="1" x14ac:dyDescent="0.2">
      <c r="B72" s="53" t="s">
        <v>131</v>
      </c>
      <c r="C72" s="54"/>
      <c r="D72" s="54"/>
      <c r="E72" s="54"/>
      <c r="F72" s="54"/>
      <c r="G72" s="55"/>
    </row>
    <row r="73" spans="2:9" ht="20.25" customHeight="1" thickBot="1" x14ac:dyDescent="0.25">
      <c r="B73" s="56" t="s">
        <v>141</v>
      </c>
      <c r="C73" s="57"/>
      <c r="D73" s="57"/>
      <c r="E73" s="57"/>
      <c r="F73" s="57"/>
      <c r="G73" s="58"/>
    </row>
    <row r="74" spans="2:9" ht="58.5" customHeight="1" thickBot="1" x14ac:dyDescent="0.25">
      <c r="B74" s="59" t="s">
        <v>158</v>
      </c>
      <c r="C74" s="60"/>
      <c r="D74" s="60"/>
      <c r="E74" s="60"/>
      <c r="F74" s="60"/>
      <c r="G74" s="61"/>
    </row>
  </sheetData>
  <sheetProtection password="CC06" sheet="1" objects="1" scenarios="1"/>
  <mergeCells count="12">
    <mergeCell ref="G2:H2"/>
    <mergeCell ref="B62:E62"/>
    <mergeCell ref="B63:E63"/>
    <mergeCell ref="B64:E64"/>
    <mergeCell ref="B3:H3"/>
    <mergeCell ref="B4:H4"/>
    <mergeCell ref="B68:H68"/>
    <mergeCell ref="B74:G74"/>
    <mergeCell ref="B73:G73"/>
    <mergeCell ref="B70:G70"/>
    <mergeCell ref="B71:G71"/>
    <mergeCell ref="B72:G72"/>
  </mergeCells>
  <phoneticPr fontId="1" type="noConversion"/>
  <pageMargins left="0.59055118110236227" right="0.39370078740157483" top="0.39370078740157483" bottom="0.39370078740157483" header="0.11811023622047245" footer="0.31496062992125984"/>
  <pageSetup paperSize="9" scale="4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B</vt:lpstr>
      <vt:lpstr>'Část B'!Oblast_tisku</vt:lpstr>
    </vt:vector>
  </TitlesOfParts>
  <Company>CNB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tabulka</dc:title>
  <dc:creator>Vrátný Pavel</dc:creator>
  <cp:lastModifiedBy>Bolfová Petra</cp:lastModifiedBy>
  <cp:lastPrinted>2012-09-12T08:08:10Z</cp:lastPrinted>
  <dcterms:created xsi:type="dcterms:W3CDTF">2009-08-14T10:45:50Z</dcterms:created>
  <dcterms:modified xsi:type="dcterms:W3CDTF">2019-10-18T11:48:07Z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1035379010</vt:i4>
  </property>
  <property fmtid="{D5CDD505-2E9C-101B-9397-08002B2CF9AE}" pid="3" name="_NewReviewCycle">
    <vt:lpwstr/>
  </property>
  <property fmtid="{D5CDD505-2E9C-101B-9397-08002B2CF9AE}" pid="4" name="_EmailSubject">
    <vt:lpwstr>dokumentaci k VZ „Zahraniční periodika pro ČNB na rok 2020“</vt:lpwstr>
  </property>
  <property fmtid="{D5CDD505-2E9C-101B-9397-08002B2CF9AE}" pid="5" name="_AuthorEmail">
    <vt:lpwstr>Martin.Vitu@cnb.cz</vt:lpwstr>
  </property>
  <property fmtid="{D5CDD505-2E9C-101B-9397-08002B2CF9AE}" pid="6" name="_AuthorEmailDisplayName">
    <vt:lpwstr>Vítů Martin</vt:lpwstr>
  </property>
  <property fmtid="{D5CDD505-2E9C-101B-9397-08002B2CF9AE}" pid="7" name="_PreviousAdHocReviewCycleID">
    <vt:i4>1892619968</vt:i4>
  </property>
  <property fmtid="{D5CDD505-2E9C-101B-9397-08002B2CF9AE}" pid="8" name="_ReviewingToolsShownOnce">
    <vt:lpwstr/>
  </property>
</Properties>
</file>