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4400" yWindow="65521" windowWidth="14415" windowHeight="14190" activeTab="0"/>
  </bookViews>
  <sheets>
    <sheet name="Část B" sheetId="1" r:id="rId1"/>
  </sheets>
  <definedNames>
    <definedName name="_xlnm.Print_Area" localSheetId="0">'Část B'!$B$2:$G$78</definedName>
  </definedNames>
  <calcPr calcId="145621"/>
</workbook>
</file>

<file path=xl/sharedStrings.xml><?xml version="1.0" encoding="utf-8"?>
<sst xmlns="http://schemas.openxmlformats.org/spreadsheetml/2006/main" count="259" uniqueCount="169">
  <si>
    <t>Název</t>
  </si>
  <si>
    <t>ks</t>
  </si>
  <si>
    <t>Vydavatel</t>
  </si>
  <si>
    <t>Accountancy</t>
  </si>
  <si>
    <t>0001-4664</t>
  </si>
  <si>
    <t>Wolters Kluwer</t>
  </si>
  <si>
    <t>0001-6373</t>
  </si>
  <si>
    <t>Hungarian Academy of Sciences</t>
  </si>
  <si>
    <t>0002-8282</t>
  </si>
  <si>
    <t>American Economic Association</t>
  </si>
  <si>
    <t>Banker</t>
  </si>
  <si>
    <t>0005-5395</t>
  </si>
  <si>
    <t>Financial Times Business</t>
  </si>
  <si>
    <t>Banking Technology</t>
  </si>
  <si>
    <t>0266-0865</t>
  </si>
  <si>
    <t>BT &amp; Informa Prof. Publ.</t>
  </si>
  <si>
    <t>Banknote Reporter</t>
  </si>
  <si>
    <t>0164-0828</t>
  </si>
  <si>
    <t>Krause</t>
  </si>
  <si>
    <t>Biatec</t>
  </si>
  <si>
    <t>1335-0900</t>
  </si>
  <si>
    <t>Národná banka Slovenska</t>
  </si>
  <si>
    <t>Central European Journal of Operations Research</t>
  </si>
  <si>
    <t>1435-246X</t>
  </si>
  <si>
    <t>Springer</t>
  </si>
  <si>
    <t>0957-0950</t>
  </si>
  <si>
    <t>Consensus Economics</t>
  </si>
  <si>
    <r>
      <t>Counterfeits and Forgeries</t>
    </r>
    <r>
      <rPr>
        <b/>
        <sz val="12"/>
        <rFont val="Times New Roman"/>
        <family val="1"/>
      </rPr>
      <t xml:space="preserve"> </t>
    </r>
  </si>
  <si>
    <t>Keesing Reference Systems</t>
  </si>
  <si>
    <t>1462-4001</t>
  </si>
  <si>
    <t>0012-9682</t>
  </si>
  <si>
    <t xml:space="preserve">Wiley - Blackwell </t>
  </si>
  <si>
    <t>1368-4221</t>
  </si>
  <si>
    <t xml:space="preserve">0013-0133 </t>
  </si>
  <si>
    <t>Economic Systems</t>
  </si>
  <si>
    <t>0939-3625</t>
  </si>
  <si>
    <t>Elsevier</t>
  </si>
  <si>
    <t xml:space="preserve">0967-0750 </t>
  </si>
  <si>
    <t>Ekonomický časopis</t>
  </si>
  <si>
    <t>0013-3035</t>
  </si>
  <si>
    <t>Ústav slov. a svet. ek. SAV</t>
  </si>
  <si>
    <t>Euromoney</t>
  </si>
  <si>
    <t>0014-2433</t>
  </si>
  <si>
    <t>Euromoney Institutional Investor</t>
  </si>
  <si>
    <t>1351-0983</t>
  </si>
  <si>
    <t>Geldgeschichtliche Nachrichten</t>
  </si>
  <si>
    <t>Global Custodian</t>
  </si>
  <si>
    <t>1047-8736</t>
  </si>
  <si>
    <t>Asset International</t>
  </si>
  <si>
    <t>Global Investor</t>
  </si>
  <si>
    <t>0951-3604</t>
  </si>
  <si>
    <t>Harvard Business Review</t>
  </si>
  <si>
    <t>0017-8012</t>
  </si>
  <si>
    <t>Institutional Investor. International Edition</t>
  </si>
  <si>
    <t>0192-5660</t>
  </si>
  <si>
    <t>Institutional Investor</t>
  </si>
  <si>
    <t>International Journal of Central Banking</t>
  </si>
  <si>
    <t xml:space="preserve">1815-4654 </t>
  </si>
  <si>
    <t>Association of the IJCB</t>
  </si>
  <si>
    <t>Journal of Banking and Finance</t>
  </si>
  <si>
    <t>0378-4266</t>
  </si>
  <si>
    <t>Journal of Derivatives</t>
  </si>
  <si>
    <t>1074-1240</t>
  </si>
  <si>
    <t>0022-1082</t>
  </si>
  <si>
    <t>Journal of Financial Stability</t>
  </si>
  <si>
    <t>1572-3089</t>
  </si>
  <si>
    <t>Journal of Fixed Income</t>
  </si>
  <si>
    <t>1059-8596</t>
  </si>
  <si>
    <t>Journal of Investing</t>
  </si>
  <si>
    <t>1068-0896</t>
  </si>
  <si>
    <t>0022-2186</t>
  </si>
  <si>
    <t>University of Chicago Press</t>
  </si>
  <si>
    <t>Journal of Monetary Economics</t>
  </si>
  <si>
    <t>0304-3932</t>
  </si>
  <si>
    <t>0022-2879</t>
  </si>
  <si>
    <t>0022-3808</t>
  </si>
  <si>
    <t>Journal of Portfolio Management</t>
  </si>
  <si>
    <t>0095-4918</t>
  </si>
  <si>
    <t>Journal of Structured Finance</t>
  </si>
  <si>
    <t>1551-9783</t>
  </si>
  <si>
    <t>Main Economic Indicators</t>
  </si>
  <si>
    <t>0474-5523</t>
  </si>
  <si>
    <t>OECD</t>
  </si>
  <si>
    <t>Money Trend</t>
  </si>
  <si>
    <t>1420-4576</t>
  </si>
  <si>
    <t>Monthly Bulletin of Statistics</t>
  </si>
  <si>
    <t>0041-7432</t>
  </si>
  <si>
    <t>United Nations</t>
  </si>
  <si>
    <t>0254-461X</t>
  </si>
  <si>
    <t>Gietl Verlag</t>
  </si>
  <si>
    <t>OECD Economic Outlook</t>
  </si>
  <si>
    <t>0474-5574</t>
  </si>
  <si>
    <t>OECD Economic Surveys</t>
  </si>
  <si>
    <t>0376-6438</t>
  </si>
  <si>
    <t>OECD Journal</t>
  </si>
  <si>
    <t>1995-2805</t>
  </si>
  <si>
    <t>0305-9049</t>
  </si>
  <si>
    <t>0033-5533</t>
  </si>
  <si>
    <t>MIT Press</t>
  </si>
  <si>
    <t>Quarterly National Accounts</t>
  </si>
  <si>
    <t>0257-7801</t>
  </si>
  <si>
    <t>0034-6527</t>
  </si>
  <si>
    <t>0034-6535</t>
  </si>
  <si>
    <t>1536-8734</t>
  </si>
  <si>
    <t>STATA Corporation</t>
  </si>
  <si>
    <t>Wertpapier Mitteilungen. Zeitschrift fuer Wirtschaft und Bankrecht</t>
  </si>
  <si>
    <t>0342-6971</t>
  </si>
  <si>
    <t>WM Gruppe</t>
  </si>
  <si>
    <t>0258-6770</t>
  </si>
  <si>
    <t>Oxford University Press</t>
  </si>
  <si>
    <t>0257-3032</t>
  </si>
  <si>
    <t>World Coin News</t>
  </si>
  <si>
    <t>0145-9090</t>
  </si>
  <si>
    <t>0378-5920</t>
  </si>
  <si>
    <t>Cenová tabulka</t>
  </si>
  <si>
    <t>0266-4658</t>
  </si>
  <si>
    <t>Europe's World</t>
  </si>
  <si>
    <t>1782-0642</t>
  </si>
  <si>
    <t>1542-4766</t>
  </si>
  <si>
    <t>K</t>
  </si>
  <si>
    <t>STATA Journal (tisk + e-mail verze)</t>
  </si>
  <si>
    <t>T</t>
  </si>
  <si>
    <t>Consensus Forecast (tisk + e-mail verze)</t>
  </si>
  <si>
    <t>Eastern Europe Consensus Forecast (tisk + email verze)</t>
  </si>
  <si>
    <t>Foreign Exchange Consensus Forecasts (tisk + e-mail verze)</t>
  </si>
  <si>
    <t>Pokyny k vyplnění tabulky</t>
  </si>
  <si>
    <t>ISSN**</t>
  </si>
  <si>
    <t>Podoba*</t>
  </si>
  <si>
    <t>Acta Oeconomica</t>
  </si>
  <si>
    <t>American Economic Review</t>
  </si>
  <si>
    <t>* T = pouze tištěné   K = kombinace tištěné podoby a elektronické verze (bude-li vydavatelem nabízena)</t>
  </si>
  <si>
    <t>Econometrica</t>
  </si>
  <si>
    <t>Econometrics Journal</t>
  </si>
  <si>
    <t>Economic Journal</t>
  </si>
  <si>
    <t>Economic Policy</t>
  </si>
  <si>
    <t>Economics of Transition</t>
  </si>
  <si>
    <t>Journal of Finance</t>
  </si>
  <si>
    <t>Journal of Law and Economics</t>
  </si>
  <si>
    <t>Journal of Money, Credit and Banking</t>
  </si>
  <si>
    <t>Journal of Political Economy</t>
  </si>
  <si>
    <t>Journal of the European Economic Association</t>
  </si>
  <si>
    <t>Oxford Bulletin of Economic and Statistics</t>
  </si>
  <si>
    <t>Quarterly Journal of Economics</t>
  </si>
  <si>
    <t>Review of Economic Studies</t>
  </si>
  <si>
    <t>Review of Economics and Statistics</t>
  </si>
  <si>
    <t>World Economy</t>
  </si>
  <si>
    <t>Tištěné časopisy s doplňkovou elektronickou verzí u vybraných titulů</t>
  </si>
  <si>
    <t>EMS-Verlag</t>
  </si>
  <si>
    <t>0933-8527</t>
  </si>
  <si>
    <t>Deutsches Münzen Magazin</t>
  </si>
  <si>
    <t>Münzen Revue</t>
  </si>
  <si>
    <t>Cena za uvedený počet ks v Kč bez DPH</t>
  </si>
  <si>
    <t>World Bank Economic Review</t>
  </si>
  <si>
    <t>World Bank Research Observer</t>
  </si>
  <si>
    <t>Pokud se ve sloupci za názvem titulu vyskytuje označení „K“, uveďte cenu včetně případného příplatku za tuto elektronickou verzi. V případě označení "T" uveďte cenu pouze za podobu tištěnou. Pokud vydavatel nabízí doplňkovou elektronickou verzi ve více variantách (různý počet současně pracujících uživatelů, sídel či s různou retrospektivou), uveďte vždy cenu za jednoho současně pracujícího uživatele, jedno sídlo a nejkratší nabízenou retrospektivu.</t>
  </si>
  <si>
    <t>CELKOVÁ NABÍDKOVÁ CENA V KČ BEZ DPH</t>
  </si>
  <si>
    <t>CENA ZA SLUŽBY v KČ  BEZ DPH</t>
  </si>
  <si>
    <t>CENA ZA ČASOPISY CELKEM  V KČ BEZ DPH</t>
  </si>
  <si>
    <t>Zahraniční periodika pro ČNB na rok 2018 - část B</t>
  </si>
  <si>
    <t>Foreign Affairs</t>
  </si>
  <si>
    <t>Council on Foreign Relations</t>
  </si>
  <si>
    <t>0435-1835</t>
  </si>
  <si>
    <t>Gesellschaft für Int. Geldgeschichte</t>
  </si>
  <si>
    <t>Příloha č. 2B ZD</t>
  </si>
  <si>
    <t xml:space="preserve">** Vzhledem k výskytu chybných ISSN, prosím, správné titulu ISSN uveďte v nabídce. </t>
  </si>
  <si>
    <t>Všechny ceny musí být nejvýše přípustné a konečné.</t>
  </si>
  <si>
    <r>
      <t xml:space="preserve">Vyplňuje se cena ročního předplatného jednotlivých titulů vždy za uvedený počet kusů </t>
    </r>
    <r>
      <rPr>
        <b/>
        <sz val="12"/>
        <rFont val="Times New Roman"/>
        <family val="1"/>
      </rPr>
      <t>v Kč bez DPH na dvě desetinná místa</t>
    </r>
    <r>
      <rPr>
        <sz val="12"/>
        <rFont val="Times New Roman"/>
        <family val="1"/>
      </rPr>
      <t>. Pokud cena jednotlivých titulů nezahrnuje služby uvedené v návrhu smlouvy, zapíše dodavatel cenu v Kč bez DPH na dvě desetinná místa za tyto služby souhrnně do samostatném řádku na konci tabulky. Celková cena tak bude zahrnovat všechny náklady dodavatele včetně dopravy na místo plnění. Dle ujednání s vydavatelem prosím zvažte, zda uvádíte cenu pro správný typ odběratele (kategorie institutional, academic, corporate, nonprofit apod).</t>
    </r>
  </si>
  <si>
    <t>Dodavatel označí křížkem (X) titul/y, které nebudou pro rok 2018 jejich vydavatelem vydávány***</t>
  </si>
  <si>
    <t xml:space="preserve">***Dodavatel označí křížkem (X) v modře označeném políčku cenové tabulky tituly, které nebudou pro rok 2018 již jejich vydavatelem vydávány. Dodavatel u tohoto titulu nevyplňuje žlutě podbarvené políčka pro nabídkovou cenu, tj. ani cenu za časopis ani cenu za služby. </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</si>
</sst>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0"/>
      <name val="Arial"/>
      <family val="2"/>
    </font>
    <font>
      <sz val="8"/>
      <name val="Arial"/>
      <family val="2"/>
    </font>
    <font>
      <sz val="10"/>
      <name val="Times New Roman"/>
      <family val="1"/>
    </font>
    <font>
      <b/>
      <sz val="12"/>
      <name val="Times New Roman"/>
      <family val="1"/>
    </font>
    <font>
      <b/>
      <sz val="18"/>
      <name val="Times New Roman"/>
      <family val="1"/>
    </font>
    <font>
      <b/>
      <sz val="16"/>
      <name val="Times New Roman"/>
      <family val="1"/>
    </font>
    <font>
      <sz val="12"/>
      <name val="Times New Roman"/>
      <family val="1"/>
    </font>
    <font>
      <i/>
      <sz val="10"/>
      <name val="Arial"/>
      <family val="2"/>
    </font>
    <font>
      <b/>
      <sz val="11"/>
      <name val="Times New Roman"/>
      <family val="1"/>
    </font>
    <font>
      <sz val="12"/>
      <color rgb="FFFF0000"/>
      <name val="Calibri"/>
      <family val="2"/>
    </font>
    <font>
      <sz val="10"/>
      <color theme="0"/>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theme="3" tint="0.39998000860214233"/>
        <bgColor indexed="64"/>
      </patternFill>
    </fill>
  </fills>
  <borders count="35">
    <border>
      <left/>
      <right/>
      <top/>
      <bottom/>
      <diagonal/>
    </border>
    <border>
      <left style="medium"/>
      <right style="thin"/>
      <top style="medium"/>
      <bottom style="medium"/>
    </border>
    <border>
      <left/>
      <right style="thin"/>
      <top style="medium"/>
      <bottom style="medium"/>
    </border>
    <border>
      <left style="thin"/>
      <right style="thin"/>
      <top style="medium"/>
      <bottom style="medium"/>
    </border>
    <border>
      <left style="medium"/>
      <right style="thin"/>
      <top style="thin"/>
      <bottom style="thin"/>
    </border>
    <border>
      <left/>
      <right style="thin"/>
      <top/>
      <bottom style="thin"/>
    </border>
    <border>
      <left style="thin"/>
      <right style="thin"/>
      <top style="thin"/>
      <bottom style="thin"/>
    </border>
    <border>
      <left style="medium"/>
      <right style="thin"/>
      <top/>
      <bottom style="thin"/>
    </border>
    <border>
      <left style="thin"/>
      <right style="thin"/>
      <top/>
      <bottom style="thin"/>
    </border>
    <border>
      <left/>
      <right/>
      <top style="medium"/>
      <bottom style="medium"/>
    </border>
    <border>
      <left style="thin"/>
      <right/>
      <top/>
      <bottom style="thin"/>
    </border>
    <border>
      <left style="thin"/>
      <right/>
      <top style="thin"/>
      <bottom style="thin"/>
    </border>
    <border>
      <left style="thin"/>
      <right/>
      <top style="medium"/>
      <bottom style="medium"/>
    </border>
    <border>
      <left style="thin"/>
      <right style="medium"/>
      <top style="medium"/>
      <bottom style="medium"/>
    </border>
    <border>
      <left style="thin"/>
      <right/>
      <top style="medium"/>
      <bottom/>
    </border>
    <border>
      <left style="thin"/>
      <right/>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style="medium"/>
      <right/>
      <top/>
      <bottom/>
    </border>
    <border>
      <left/>
      <right style="medium"/>
      <top/>
      <bottom/>
    </border>
    <border>
      <left style="medium"/>
      <right/>
      <top style="thin"/>
      <bottom style="thin"/>
    </border>
    <border>
      <left/>
      <right/>
      <top style="thin"/>
      <bottom style="thin"/>
    </border>
    <border>
      <left/>
      <right style="medium"/>
      <top style="thin"/>
      <bottom style="thin"/>
    </border>
    <border>
      <left style="medium"/>
      <right/>
      <top style="medium"/>
      <bottom/>
    </border>
    <border>
      <left/>
      <right/>
      <top style="medium"/>
      <bottom/>
    </border>
    <border>
      <left/>
      <right style="thin"/>
      <top style="medium"/>
      <bottom/>
    </border>
    <border>
      <left/>
      <right style="thin"/>
      <top/>
      <bottom/>
    </border>
    <border>
      <left style="thin"/>
      <right/>
      <top style="medium"/>
      <bottom style="thin"/>
    </border>
    <border>
      <left style="thin"/>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1">
    <xf numFmtId="0" fontId="0" fillId="0" borderId="0" xfId="0"/>
    <xf numFmtId="0" fontId="2" fillId="0" borderId="0" xfId="0" applyFont="1"/>
    <xf numFmtId="0" fontId="2" fillId="0" borderId="0" xfId="0" applyFont="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0" fillId="0" borderId="0" xfId="0" applyAlignment="1">
      <alignment horizontal="center"/>
    </xf>
    <xf numFmtId="0" fontId="6" fillId="0" borderId="7"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9" xfId="0" applyFont="1" applyFill="1" applyBorder="1"/>
    <xf numFmtId="0" fontId="3" fillId="0" borderId="9" xfId="0" applyFont="1" applyFill="1" applyBorder="1" applyAlignment="1">
      <alignment horizontal="left" vertical="center"/>
    </xf>
    <xf numFmtId="0" fontId="3" fillId="0" borderId="0" xfId="0" applyFont="1"/>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3" fillId="0" borderId="12" xfId="0" applyFont="1" applyBorder="1" applyAlignment="1">
      <alignment horizontal="center" vertical="center" wrapText="1"/>
    </xf>
    <xf numFmtId="0" fontId="6" fillId="2" borderId="5" xfId="0" applyFont="1" applyFill="1" applyBorder="1" applyAlignment="1">
      <alignment horizontal="center" vertical="center" wrapText="1"/>
    </xf>
    <xf numFmtId="0" fontId="7" fillId="0" borderId="0" xfId="0" applyFont="1"/>
    <xf numFmtId="0" fontId="6" fillId="0" borderId="0" xfId="0" applyFont="1" applyFill="1" applyBorder="1"/>
    <xf numFmtId="0" fontId="3" fillId="0" borderId="0" xfId="0" applyFont="1" applyFill="1" applyBorder="1" applyAlignment="1">
      <alignment horizontal="right"/>
    </xf>
    <xf numFmtId="3" fontId="3" fillId="0" borderId="0" xfId="0" applyNumberFormat="1" applyFont="1" applyFill="1" applyBorder="1" applyAlignment="1">
      <alignment vertical="center"/>
    </xf>
    <xf numFmtId="0" fontId="7" fillId="0" borderId="0" xfId="0" applyFont="1" applyFill="1" applyBorder="1"/>
    <xf numFmtId="0" fontId="0" fillId="0" borderId="0" xfId="0" applyAlignment="1">
      <alignment horizontal="left"/>
    </xf>
    <xf numFmtId="4" fontId="3" fillId="0" borderId="12" xfId="0" applyNumberFormat="1" applyFont="1" applyFill="1" applyBorder="1" applyAlignment="1">
      <alignment vertical="center"/>
    </xf>
    <xf numFmtId="0" fontId="8" fillId="0" borderId="13" xfId="0" applyFont="1" applyFill="1" applyBorder="1" applyAlignment="1">
      <alignment horizontal="center" vertical="center" wrapText="1"/>
    </xf>
    <xf numFmtId="0" fontId="0" fillId="0" borderId="14" xfId="0" applyBorder="1"/>
    <xf numFmtId="0" fontId="0" fillId="0" borderId="15" xfId="0" applyBorder="1"/>
    <xf numFmtId="0" fontId="8" fillId="0" borderId="12" xfId="0" applyFont="1" applyFill="1" applyBorder="1" applyAlignment="1">
      <alignment horizontal="center" vertical="center" wrapText="1"/>
    </xf>
    <xf numFmtId="0" fontId="9" fillId="0" borderId="0" xfId="0" applyFont="1" applyAlignment="1">
      <alignment horizont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5" fillId="0" borderId="22" xfId="0" applyFont="1" applyBorder="1" applyAlignment="1">
      <alignment horizontal="center" vertical="center"/>
    </xf>
    <xf numFmtId="0" fontId="5" fillId="0" borderId="9" xfId="0" applyFont="1" applyBorder="1" applyAlignment="1">
      <alignment horizontal="center" vertical="center"/>
    </xf>
    <xf numFmtId="0" fontId="5" fillId="0" borderId="23" xfId="0" applyFont="1" applyBorder="1" applyAlignment="1">
      <alignment horizontal="center" vertical="center"/>
    </xf>
    <xf numFmtId="0" fontId="6" fillId="0" borderId="24"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6" fillId="0" borderId="25" xfId="0" applyNumberFormat="1"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3" fillId="0" borderId="20" xfId="0" applyFont="1" applyBorder="1" applyAlignment="1">
      <alignment horizontal="right"/>
    </xf>
    <xf numFmtId="0" fontId="3" fillId="0" borderId="22" xfId="0" applyFont="1" applyFill="1" applyBorder="1" applyAlignment="1">
      <alignment horizontal="left"/>
    </xf>
    <xf numFmtId="0" fontId="3" fillId="0" borderId="9" xfId="0" applyFont="1" applyFill="1" applyBorder="1" applyAlignment="1">
      <alignment horizontal="left"/>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5" fillId="0" borderId="24" xfId="0" applyFont="1" applyBorder="1" applyAlignment="1">
      <alignment horizontal="center"/>
    </xf>
    <xf numFmtId="0" fontId="5" fillId="0" borderId="0" xfId="0" applyFont="1" applyBorder="1" applyAlignment="1">
      <alignment horizontal="center"/>
    </xf>
    <xf numFmtId="0" fontId="5" fillId="0" borderId="32" xfId="0" applyFont="1" applyBorder="1" applyAlignment="1">
      <alignment horizontal="center"/>
    </xf>
    <xf numFmtId="1" fontId="10" fillId="0" borderId="0" xfId="0" applyNumberFormat="1" applyFont="1" applyBorder="1" applyProtection="1">
      <protection/>
    </xf>
    <xf numFmtId="4" fontId="6" fillId="3" borderId="33" xfId="0" applyNumberFormat="1" applyFont="1" applyFill="1" applyBorder="1" applyAlignment="1" applyProtection="1">
      <alignment vertical="center" wrapText="1"/>
      <protection locked="0"/>
    </xf>
    <xf numFmtId="0" fontId="0" fillId="4" borderId="34" xfId="0" applyFill="1" applyBorder="1" applyProtection="1">
      <protection locked="0"/>
    </xf>
    <xf numFmtId="4" fontId="6" fillId="3" borderId="11" xfId="0" applyNumberFormat="1" applyFont="1" applyFill="1" applyBorder="1" applyAlignment="1" applyProtection="1">
      <alignment vertical="center" wrapText="1"/>
      <protection locked="0"/>
    </xf>
    <xf numFmtId="0" fontId="0" fillId="4" borderId="18" xfId="0" applyFill="1" applyBorder="1" applyProtection="1">
      <protection locked="0"/>
    </xf>
    <xf numFmtId="4" fontId="6" fillId="3" borderId="12" xfId="0" applyNumberFormat="1" applyFont="1" applyFill="1" applyBorder="1" applyAlignment="1" applyProtection="1">
      <alignment vertic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8"/>
  <sheetViews>
    <sheetView tabSelected="1" zoomScale="75" zoomScaleNormal="75" zoomScaleSheetLayoutView="100" workbookViewId="0" topLeftCell="A55">
      <selection activeCell="G23" sqref="G23"/>
    </sheetView>
  </sheetViews>
  <sheetFormatPr defaultColWidth="9.140625" defaultRowHeight="12.75"/>
  <cols>
    <col min="1" max="1" width="4.28125" style="0" customWidth="1"/>
    <col min="2" max="2" width="65.7109375" style="0" customWidth="1"/>
    <col min="4" max="4" width="5.421875" style="0" customWidth="1"/>
    <col min="5" max="5" width="12.7109375" style="9" customWidth="1"/>
    <col min="6" max="6" width="33.7109375" style="0" customWidth="1"/>
    <col min="7" max="7" width="22.00390625" style="0" customWidth="1"/>
    <col min="8" max="8" width="27.421875" style="0" customWidth="1"/>
    <col min="9" max="9" width="15.7109375" style="0" customWidth="1"/>
  </cols>
  <sheetData>
    <row r="2" spans="2:8" ht="16.5" thickBot="1">
      <c r="B2" s="14" t="s">
        <v>114</v>
      </c>
      <c r="C2" s="14"/>
      <c r="D2" s="1"/>
      <c r="E2" s="2"/>
      <c r="F2" s="1"/>
      <c r="G2" s="46" t="s">
        <v>163</v>
      </c>
      <c r="H2" s="46"/>
    </row>
    <row r="3" spans="2:8" ht="23.25" customHeight="1">
      <c r="B3" s="49" t="s">
        <v>158</v>
      </c>
      <c r="C3" s="50"/>
      <c r="D3" s="50"/>
      <c r="E3" s="50"/>
      <c r="F3" s="50"/>
      <c r="G3" s="50"/>
      <c r="H3" s="51"/>
    </row>
    <row r="4" spans="2:8" ht="21" thickBot="1">
      <c r="B4" s="52" t="s">
        <v>146</v>
      </c>
      <c r="C4" s="53"/>
      <c r="D4" s="53"/>
      <c r="E4" s="53"/>
      <c r="F4" s="53"/>
      <c r="G4" s="53"/>
      <c r="H4" s="54"/>
    </row>
    <row r="5" spans="2:9" ht="57.75" customHeight="1" thickBot="1">
      <c r="B5" s="3" t="s">
        <v>0</v>
      </c>
      <c r="C5" s="4" t="s">
        <v>127</v>
      </c>
      <c r="D5" s="4" t="s">
        <v>1</v>
      </c>
      <c r="E5" s="5" t="s">
        <v>126</v>
      </c>
      <c r="F5" s="17" t="s">
        <v>2</v>
      </c>
      <c r="G5" s="29" t="s">
        <v>151</v>
      </c>
      <c r="H5" s="26" t="s">
        <v>167</v>
      </c>
      <c r="I5" s="24"/>
    </row>
    <row r="6" spans="2:9" ht="17.1" customHeight="1">
      <c r="B6" s="10" t="s">
        <v>3</v>
      </c>
      <c r="C6" s="7" t="s">
        <v>121</v>
      </c>
      <c r="D6" s="7">
        <v>1</v>
      </c>
      <c r="E6" s="11" t="s">
        <v>4</v>
      </c>
      <c r="F6" s="15" t="s">
        <v>5</v>
      </c>
      <c r="G6" s="56"/>
      <c r="H6" s="57"/>
      <c r="I6" s="55">
        <f aca="true" t="shared" si="0" ref="I6:I37">IF((TRUNC(G6,2)-G6)=0,0,1)</f>
        <v>0</v>
      </c>
    </row>
    <row r="7" spans="2:9" ht="17.1" customHeight="1">
      <c r="B7" s="6" t="s">
        <v>128</v>
      </c>
      <c r="C7" s="7" t="s">
        <v>119</v>
      </c>
      <c r="D7" s="7">
        <v>1</v>
      </c>
      <c r="E7" s="8" t="s">
        <v>6</v>
      </c>
      <c r="F7" s="16" t="s">
        <v>7</v>
      </c>
      <c r="G7" s="58"/>
      <c r="H7" s="57"/>
      <c r="I7" s="55">
        <f t="shared" si="0"/>
        <v>0</v>
      </c>
    </row>
    <row r="8" spans="2:9" ht="17.1" customHeight="1">
      <c r="B8" s="6" t="s">
        <v>129</v>
      </c>
      <c r="C8" s="7" t="s">
        <v>119</v>
      </c>
      <c r="D8" s="7">
        <v>1</v>
      </c>
      <c r="E8" s="8" t="s">
        <v>8</v>
      </c>
      <c r="F8" s="16" t="s">
        <v>9</v>
      </c>
      <c r="G8" s="58"/>
      <c r="H8" s="57"/>
      <c r="I8" s="55">
        <f t="shared" si="0"/>
        <v>0</v>
      </c>
    </row>
    <row r="9" spans="2:9" ht="17.1" customHeight="1">
      <c r="B9" s="6" t="s">
        <v>10</v>
      </c>
      <c r="C9" s="7" t="s">
        <v>119</v>
      </c>
      <c r="D9" s="7">
        <v>1</v>
      </c>
      <c r="E9" s="8" t="s">
        <v>11</v>
      </c>
      <c r="F9" s="16" t="s">
        <v>12</v>
      </c>
      <c r="G9" s="58"/>
      <c r="H9" s="57"/>
      <c r="I9" s="55">
        <f t="shared" si="0"/>
        <v>0</v>
      </c>
    </row>
    <row r="10" spans="2:9" ht="17.1" customHeight="1">
      <c r="B10" s="6" t="s">
        <v>13</v>
      </c>
      <c r="C10" s="7" t="s">
        <v>121</v>
      </c>
      <c r="D10" s="7">
        <v>1</v>
      </c>
      <c r="E10" s="8" t="s">
        <v>14</v>
      </c>
      <c r="F10" s="16" t="s">
        <v>15</v>
      </c>
      <c r="G10" s="58"/>
      <c r="H10" s="57"/>
      <c r="I10" s="55">
        <f t="shared" si="0"/>
        <v>0</v>
      </c>
    </row>
    <row r="11" spans="2:9" ht="17.1" customHeight="1">
      <c r="B11" s="6" t="s">
        <v>16</v>
      </c>
      <c r="C11" s="7" t="s">
        <v>121</v>
      </c>
      <c r="D11" s="7">
        <v>1</v>
      </c>
      <c r="E11" s="8" t="s">
        <v>17</v>
      </c>
      <c r="F11" s="16" t="s">
        <v>18</v>
      </c>
      <c r="G11" s="58"/>
      <c r="H11" s="57"/>
      <c r="I11" s="55">
        <f t="shared" si="0"/>
        <v>0</v>
      </c>
    </row>
    <row r="12" spans="2:9" ht="17.1" customHeight="1">
      <c r="B12" s="6" t="s">
        <v>19</v>
      </c>
      <c r="C12" s="7" t="s">
        <v>121</v>
      </c>
      <c r="D12" s="7">
        <v>1</v>
      </c>
      <c r="E12" s="8" t="s">
        <v>20</v>
      </c>
      <c r="F12" s="16" t="s">
        <v>21</v>
      </c>
      <c r="G12" s="58"/>
      <c r="H12" s="57"/>
      <c r="I12" s="55">
        <f t="shared" si="0"/>
        <v>0</v>
      </c>
    </row>
    <row r="13" spans="2:9" ht="17.1" customHeight="1">
      <c r="B13" s="6" t="s">
        <v>22</v>
      </c>
      <c r="C13" s="7" t="s">
        <v>121</v>
      </c>
      <c r="D13" s="7">
        <v>1</v>
      </c>
      <c r="E13" s="8" t="s">
        <v>23</v>
      </c>
      <c r="F13" s="16" t="s">
        <v>24</v>
      </c>
      <c r="G13" s="58"/>
      <c r="H13" s="57"/>
      <c r="I13" s="55">
        <f t="shared" si="0"/>
        <v>0</v>
      </c>
    </row>
    <row r="14" spans="2:9" ht="17.1" customHeight="1">
      <c r="B14" s="6" t="s">
        <v>122</v>
      </c>
      <c r="C14" s="7" t="s">
        <v>119</v>
      </c>
      <c r="D14" s="7">
        <v>1</v>
      </c>
      <c r="E14" s="8" t="s">
        <v>25</v>
      </c>
      <c r="F14" s="16" t="s">
        <v>26</v>
      </c>
      <c r="G14" s="58"/>
      <c r="H14" s="57"/>
      <c r="I14" s="55">
        <f t="shared" si="0"/>
        <v>0</v>
      </c>
    </row>
    <row r="15" spans="2:9" ht="17.1" customHeight="1">
      <c r="B15" s="6" t="s">
        <v>27</v>
      </c>
      <c r="C15" s="7" t="s">
        <v>121</v>
      </c>
      <c r="D15" s="18">
        <v>2</v>
      </c>
      <c r="E15" s="8"/>
      <c r="F15" s="16" t="s">
        <v>28</v>
      </c>
      <c r="G15" s="58"/>
      <c r="H15" s="57"/>
      <c r="I15" s="55">
        <f t="shared" si="0"/>
        <v>0</v>
      </c>
    </row>
    <row r="16" spans="2:9" ht="17.1" customHeight="1">
      <c r="B16" s="6" t="s">
        <v>149</v>
      </c>
      <c r="C16" s="7" t="s">
        <v>121</v>
      </c>
      <c r="D16" s="7">
        <v>1</v>
      </c>
      <c r="E16" s="8" t="s">
        <v>148</v>
      </c>
      <c r="F16" s="16" t="s">
        <v>147</v>
      </c>
      <c r="G16" s="58"/>
      <c r="H16" s="57"/>
      <c r="I16" s="55">
        <f t="shared" si="0"/>
        <v>0</v>
      </c>
    </row>
    <row r="17" spans="2:9" ht="17.1" customHeight="1">
      <c r="B17" s="6" t="s">
        <v>123</v>
      </c>
      <c r="C17" s="7" t="s">
        <v>119</v>
      </c>
      <c r="D17" s="7">
        <v>1</v>
      </c>
      <c r="E17" s="8" t="s">
        <v>29</v>
      </c>
      <c r="F17" s="16" t="s">
        <v>26</v>
      </c>
      <c r="G17" s="58"/>
      <c r="H17" s="57"/>
      <c r="I17" s="55">
        <f t="shared" si="0"/>
        <v>0</v>
      </c>
    </row>
    <row r="18" spans="2:9" ht="17.1" customHeight="1">
      <c r="B18" s="6" t="s">
        <v>131</v>
      </c>
      <c r="C18" s="7" t="s">
        <v>119</v>
      </c>
      <c r="D18" s="7">
        <v>1</v>
      </c>
      <c r="E18" s="8" t="s">
        <v>30</v>
      </c>
      <c r="F18" s="16" t="s">
        <v>31</v>
      </c>
      <c r="G18" s="58"/>
      <c r="H18" s="57"/>
      <c r="I18" s="55">
        <f t="shared" si="0"/>
        <v>0</v>
      </c>
    </row>
    <row r="19" spans="2:9" ht="17.1" customHeight="1">
      <c r="B19" s="6" t="s">
        <v>132</v>
      </c>
      <c r="C19" s="7" t="s">
        <v>119</v>
      </c>
      <c r="D19" s="7">
        <v>1</v>
      </c>
      <c r="E19" s="8" t="s">
        <v>32</v>
      </c>
      <c r="F19" s="16" t="s">
        <v>31</v>
      </c>
      <c r="G19" s="58"/>
      <c r="H19" s="57"/>
      <c r="I19" s="55">
        <f t="shared" si="0"/>
        <v>0</v>
      </c>
    </row>
    <row r="20" spans="2:9" ht="17.1" customHeight="1">
      <c r="B20" s="6" t="s">
        <v>133</v>
      </c>
      <c r="C20" s="7" t="s">
        <v>119</v>
      </c>
      <c r="D20" s="7">
        <v>1</v>
      </c>
      <c r="E20" s="8" t="s">
        <v>33</v>
      </c>
      <c r="F20" s="16" t="s">
        <v>31</v>
      </c>
      <c r="G20" s="58"/>
      <c r="H20" s="57"/>
      <c r="I20" s="55">
        <f t="shared" si="0"/>
        <v>0</v>
      </c>
    </row>
    <row r="21" spans="2:9" ht="17.1" customHeight="1">
      <c r="B21" s="6" t="s">
        <v>134</v>
      </c>
      <c r="C21" s="7" t="s">
        <v>119</v>
      </c>
      <c r="D21" s="7">
        <v>1</v>
      </c>
      <c r="E21" s="8" t="s">
        <v>115</v>
      </c>
      <c r="F21" s="16" t="s">
        <v>31</v>
      </c>
      <c r="G21" s="58"/>
      <c r="H21" s="57"/>
      <c r="I21" s="55">
        <f t="shared" si="0"/>
        <v>0</v>
      </c>
    </row>
    <row r="22" spans="2:9" ht="17.1" customHeight="1">
      <c r="B22" s="6" t="s">
        <v>34</v>
      </c>
      <c r="C22" s="7" t="s">
        <v>121</v>
      </c>
      <c r="D22" s="7">
        <v>1</v>
      </c>
      <c r="E22" s="8" t="s">
        <v>35</v>
      </c>
      <c r="F22" s="16" t="s">
        <v>36</v>
      </c>
      <c r="G22" s="58"/>
      <c r="H22" s="57"/>
      <c r="I22" s="55">
        <f t="shared" si="0"/>
        <v>0</v>
      </c>
    </row>
    <row r="23" spans="2:9" ht="17.1" customHeight="1">
      <c r="B23" s="6" t="s">
        <v>135</v>
      </c>
      <c r="C23" s="7" t="s">
        <v>119</v>
      </c>
      <c r="D23" s="7">
        <v>1</v>
      </c>
      <c r="E23" s="8" t="s">
        <v>37</v>
      </c>
      <c r="F23" s="16" t="s">
        <v>31</v>
      </c>
      <c r="G23" s="58"/>
      <c r="H23" s="57"/>
      <c r="I23" s="55">
        <f t="shared" si="0"/>
        <v>0</v>
      </c>
    </row>
    <row r="24" spans="2:9" ht="17.1" customHeight="1">
      <c r="B24" s="6" t="s">
        <v>38</v>
      </c>
      <c r="C24" s="7" t="s">
        <v>121</v>
      </c>
      <c r="D24" s="18">
        <v>2</v>
      </c>
      <c r="E24" s="8" t="s">
        <v>39</v>
      </c>
      <c r="F24" s="16" t="s">
        <v>40</v>
      </c>
      <c r="G24" s="58"/>
      <c r="H24" s="57"/>
      <c r="I24" s="55">
        <f t="shared" si="0"/>
        <v>0</v>
      </c>
    </row>
    <row r="25" spans="2:9" ht="16.5" customHeight="1">
      <c r="B25" s="6" t="s">
        <v>41</v>
      </c>
      <c r="C25" s="7" t="s">
        <v>119</v>
      </c>
      <c r="D25" s="7">
        <v>1</v>
      </c>
      <c r="E25" s="8" t="s">
        <v>42</v>
      </c>
      <c r="F25" s="16" t="s">
        <v>43</v>
      </c>
      <c r="G25" s="58"/>
      <c r="H25" s="57"/>
      <c r="I25" s="55">
        <f t="shared" si="0"/>
        <v>0</v>
      </c>
    </row>
    <row r="26" spans="2:9" ht="15.75" customHeight="1">
      <c r="B26" s="6" t="s">
        <v>116</v>
      </c>
      <c r="C26" s="7" t="s">
        <v>121</v>
      </c>
      <c r="D26" s="7">
        <v>1</v>
      </c>
      <c r="E26" s="8" t="s">
        <v>117</v>
      </c>
      <c r="F26" s="16" t="s">
        <v>116</v>
      </c>
      <c r="G26" s="58"/>
      <c r="H26" s="57"/>
      <c r="I26" s="55">
        <f t="shared" si="0"/>
        <v>0</v>
      </c>
    </row>
    <row r="27" spans="2:9" ht="17.1" customHeight="1">
      <c r="B27" s="6" t="s">
        <v>159</v>
      </c>
      <c r="C27" s="7" t="s">
        <v>121</v>
      </c>
      <c r="D27" s="7">
        <v>1</v>
      </c>
      <c r="E27" s="8"/>
      <c r="F27" s="16" t="s">
        <v>160</v>
      </c>
      <c r="G27" s="58"/>
      <c r="H27" s="57"/>
      <c r="I27" s="55">
        <f t="shared" si="0"/>
        <v>0</v>
      </c>
    </row>
    <row r="28" spans="2:9" ht="16.5" customHeight="1">
      <c r="B28" s="6" t="s">
        <v>124</v>
      </c>
      <c r="C28" s="7" t="s">
        <v>119</v>
      </c>
      <c r="D28" s="7">
        <v>1</v>
      </c>
      <c r="E28" s="8" t="s">
        <v>44</v>
      </c>
      <c r="F28" s="16" t="s">
        <v>26</v>
      </c>
      <c r="G28" s="58"/>
      <c r="H28" s="57"/>
      <c r="I28" s="55">
        <f t="shared" si="0"/>
        <v>0</v>
      </c>
    </row>
    <row r="29" spans="2:9" ht="17.1" customHeight="1">
      <c r="B29" s="6" t="s">
        <v>45</v>
      </c>
      <c r="C29" s="7" t="s">
        <v>121</v>
      </c>
      <c r="D29" s="7">
        <v>1</v>
      </c>
      <c r="E29" s="8" t="s">
        <v>161</v>
      </c>
      <c r="F29" s="16" t="s">
        <v>162</v>
      </c>
      <c r="G29" s="58"/>
      <c r="H29" s="57"/>
      <c r="I29" s="55">
        <f t="shared" si="0"/>
        <v>0</v>
      </c>
    </row>
    <row r="30" spans="2:9" ht="17.1" customHeight="1">
      <c r="B30" s="6" t="s">
        <v>46</v>
      </c>
      <c r="C30" s="7" t="s">
        <v>119</v>
      </c>
      <c r="D30" s="7">
        <v>1</v>
      </c>
      <c r="E30" s="8" t="s">
        <v>47</v>
      </c>
      <c r="F30" s="16" t="s">
        <v>48</v>
      </c>
      <c r="G30" s="58"/>
      <c r="H30" s="57"/>
      <c r="I30" s="55">
        <f t="shared" si="0"/>
        <v>0</v>
      </c>
    </row>
    <row r="31" spans="2:9" ht="17.1" customHeight="1">
      <c r="B31" s="6" t="s">
        <v>49</v>
      </c>
      <c r="C31" s="7" t="s">
        <v>119</v>
      </c>
      <c r="D31" s="7">
        <v>1</v>
      </c>
      <c r="E31" s="8" t="s">
        <v>50</v>
      </c>
      <c r="F31" s="16" t="s">
        <v>43</v>
      </c>
      <c r="G31" s="58"/>
      <c r="H31" s="57"/>
      <c r="I31" s="55">
        <f t="shared" si="0"/>
        <v>0</v>
      </c>
    </row>
    <row r="32" spans="2:9" ht="17.1" customHeight="1">
      <c r="B32" s="6" t="s">
        <v>51</v>
      </c>
      <c r="C32" s="7" t="s">
        <v>119</v>
      </c>
      <c r="D32" s="7">
        <v>1</v>
      </c>
      <c r="E32" s="8" t="s">
        <v>52</v>
      </c>
      <c r="F32" s="16" t="s">
        <v>51</v>
      </c>
      <c r="G32" s="58"/>
      <c r="H32" s="57"/>
      <c r="I32" s="55">
        <f t="shared" si="0"/>
        <v>0</v>
      </c>
    </row>
    <row r="33" spans="2:9" ht="17.1" customHeight="1">
      <c r="B33" s="6" t="s">
        <v>53</v>
      </c>
      <c r="C33" s="7" t="s">
        <v>119</v>
      </c>
      <c r="D33" s="7">
        <v>1</v>
      </c>
      <c r="E33" s="8" t="s">
        <v>54</v>
      </c>
      <c r="F33" s="16" t="s">
        <v>55</v>
      </c>
      <c r="G33" s="58"/>
      <c r="H33" s="57"/>
      <c r="I33" s="55">
        <f t="shared" si="0"/>
        <v>0</v>
      </c>
    </row>
    <row r="34" spans="2:9" ht="17.1" customHeight="1">
      <c r="B34" s="6" t="s">
        <v>56</v>
      </c>
      <c r="C34" s="7" t="s">
        <v>121</v>
      </c>
      <c r="D34" s="7">
        <v>1</v>
      </c>
      <c r="E34" s="8" t="s">
        <v>57</v>
      </c>
      <c r="F34" s="16" t="s">
        <v>58</v>
      </c>
      <c r="G34" s="58"/>
      <c r="H34" s="57"/>
      <c r="I34" s="55">
        <f t="shared" si="0"/>
        <v>0</v>
      </c>
    </row>
    <row r="35" spans="2:9" ht="17.1" customHeight="1">
      <c r="B35" s="6" t="s">
        <v>59</v>
      </c>
      <c r="C35" s="7" t="s">
        <v>121</v>
      </c>
      <c r="D35" s="7">
        <v>1</v>
      </c>
      <c r="E35" s="8" t="s">
        <v>60</v>
      </c>
      <c r="F35" s="16" t="s">
        <v>36</v>
      </c>
      <c r="G35" s="58"/>
      <c r="H35" s="57"/>
      <c r="I35" s="55">
        <f t="shared" si="0"/>
        <v>0</v>
      </c>
    </row>
    <row r="36" spans="2:9" ht="17.1" customHeight="1">
      <c r="B36" s="6" t="s">
        <v>61</v>
      </c>
      <c r="C36" s="7" t="s">
        <v>119</v>
      </c>
      <c r="D36" s="7">
        <v>1</v>
      </c>
      <c r="E36" s="8" t="s">
        <v>62</v>
      </c>
      <c r="F36" s="16" t="s">
        <v>55</v>
      </c>
      <c r="G36" s="58"/>
      <c r="H36" s="57"/>
      <c r="I36" s="55">
        <f t="shared" si="0"/>
        <v>0</v>
      </c>
    </row>
    <row r="37" spans="2:9" ht="17.1" customHeight="1">
      <c r="B37" s="6" t="s">
        <v>136</v>
      </c>
      <c r="C37" s="7" t="s">
        <v>119</v>
      </c>
      <c r="D37" s="7">
        <v>1</v>
      </c>
      <c r="E37" s="8" t="s">
        <v>63</v>
      </c>
      <c r="F37" s="16" t="s">
        <v>31</v>
      </c>
      <c r="G37" s="58"/>
      <c r="H37" s="57"/>
      <c r="I37" s="55">
        <f t="shared" si="0"/>
        <v>0</v>
      </c>
    </row>
    <row r="38" spans="2:9" ht="17.1" customHeight="1">
      <c r="B38" s="6" t="s">
        <v>64</v>
      </c>
      <c r="C38" s="7" t="s">
        <v>121</v>
      </c>
      <c r="D38" s="7">
        <v>1</v>
      </c>
      <c r="E38" s="8" t="s">
        <v>65</v>
      </c>
      <c r="F38" s="16" t="s">
        <v>36</v>
      </c>
      <c r="G38" s="58"/>
      <c r="H38" s="57"/>
      <c r="I38" s="55">
        <f aca="true" t="shared" si="1" ref="I38:I65">IF((TRUNC(G38,2)-G38)=0,0,1)</f>
        <v>0</v>
      </c>
    </row>
    <row r="39" spans="2:9" ht="17.1" customHeight="1">
      <c r="B39" s="6" t="s">
        <v>66</v>
      </c>
      <c r="C39" s="7" t="s">
        <v>119</v>
      </c>
      <c r="D39" s="7">
        <v>1</v>
      </c>
      <c r="E39" s="8" t="s">
        <v>67</v>
      </c>
      <c r="F39" s="16" t="s">
        <v>55</v>
      </c>
      <c r="G39" s="58"/>
      <c r="H39" s="57"/>
      <c r="I39" s="55">
        <f t="shared" si="1"/>
        <v>0</v>
      </c>
    </row>
    <row r="40" spans="2:9" ht="17.1" customHeight="1">
      <c r="B40" s="6" t="s">
        <v>68</v>
      </c>
      <c r="C40" s="7" t="s">
        <v>119</v>
      </c>
      <c r="D40" s="7">
        <v>1</v>
      </c>
      <c r="E40" s="8" t="s">
        <v>69</v>
      </c>
      <c r="F40" s="16" t="s">
        <v>55</v>
      </c>
      <c r="G40" s="58"/>
      <c r="H40" s="57"/>
      <c r="I40" s="55">
        <f t="shared" si="1"/>
        <v>0</v>
      </c>
    </row>
    <row r="41" spans="2:9" ht="17.1" customHeight="1">
      <c r="B41" s="6" t="s">
        <v>137</v>
      </c>
      <c r="C41" s="7" t="s">
        <v>119</v>
      </c>
      <c r="D41" s="7">
        <v>1</v>
      </c>
      <c r="E41" s="8" t="s">
        <v>70</v>
      </c>
      <c r="F41" s="16" t="s">
        <v>71</v>
      </c>
      <c r="G41" s="58"/>
      <c r="H41" s="57"/>
      <c r="I41" s="55">
        <f t="shared" si="1"/>
        <v>0</v>
      </c>
    </row>
    <row r="42" spans="2:9" ht="17.1" customHeight="1">
      <c r="B42" s="6" t="s">
        <v>72</v>
      </c>
      <c r="C42" s="7" t="s">
        <v>121</v>
      </c>
      <c r="D42" s="7">
        <v>1</v>
      </c>
      <c r="E42" s="8" t="s">
        <v>73</v>
      </c>
      <c r="F42" s="16" t="s">
        <v>36</v>
      </c>
      <c r="G42" s="58"/>
      <c r="H42" s="57"/>
      <c r="I42" s="55">
        <f t="shared" si="1"/>
        <v>0</v>
      </c>
    </row>
    <row r="43" spans="2:9" ht="17.1" customHeight="1">
      <c r="B43" s="6" t="s">
        <v>138</v>
      </c>
      <c r="C43" s="7" t="s">
        <v>119</v>
      </c>
      <c r="D43" s="7">
        <v>1</v>
      </c>
      <c r="E43" s="8" t="s">
        <v>74</v>
      </c>
      <c r="F43" s="16" t="s">
        <v>31</v>
      </c>
      <c r="G43" s="58"/>
      <c r="H43" s="57"/>
      <c r="I43" s="55">
        <f t="shared" si="1"/>
        <v>0</v>
      </c>
    </row>
    <row r="44" spans="2:9" ht="17.1" customHeight="1">
      <c r="B44" s="6" t="s">
        <v>139</v>
      </c>
      <c r="C44" s="7" t="s">
        <v>119</v>
      </c>
      <c r="D44" s="7">
        <v>1</v>
      </c>
      <c r="E44" s="8" t="s">
        <v>75</v>
      </c>
      <c r="F44" s="16" t="s">
        <v>71</v>
      </c>
      <c r="G44" s="58"/>
      <c r="H44" s="57"/>
      <c r="I44" s="55">
        <f t="shared" si="1"/>
        <v>0</v>
      </c>
    </row>
    <row r="45" spans="2:9" ht="17.1" customHeight="1">
      <c r="B45" s="6" t="s">
        <v>76</v>
      </c>
      <c r="C45" s="7" t="s">
        <v>119</v>
      </c>
      <c r="D45" s="7">
        <v>1</v>
      </c>
      <c r="E45" s="8" t="s">
        <v>77</v>
      </c>
      <c r="F45" s="16" t="s">
        <v>55</v>
      </c>
      <c r="G45" s="58"/>
      <c r="H45" s="57"/>
      <c r="I45" s="55">
        <f t="shared" si="1"/>
        <v>0</v>
      </c>
    </row>
    <row r="46" spans="2:9" ht="16.5" customHeight="1">
      <c r="B46" s="6" t="s">
        <v>78</v>
      </c>
      <c r="C46" s="7" t="s">
        <v>119</v>
      </c>
      <c r="D46" s="7">
        <v>1</v>
      </c>
      <c r="E46" s="8" t="s">
        <v>79</v>
      </c>
      <c r="F46" s="16" t="s">
        <v>43</v>
      </c>
      <c r="G46" s="58"/>
      <c r="H46" s="57"/>
      <c r="I46" s="55">
        <f t="shared" si="1"/>
        <v>0</v>
      </c>
    </row>
    <row r="47" spans="2:9" ht="17.1" customHeight="1">
      <c r="B47" s="6" t="s">
        <v>140</v>
      </c>
      <c r="C47" s="7" t="s">
        <v>119</v>
      </c>
      <c r="D47" s="7">
        <v>1</v>
      </c>
      <c r="E47" s="8" t="s">
        <v>118</v>
      </c>
      <c r="F47" s="16" t="s">
        <v>109</v>
      </c>
      <c r="G47" s="58"/>
      <c r="H47" s="57"/>
      <c r="I47" s="55">
        <f t="shared" si="1"/>
        <v>0</v>
      </c>
    </row>
    <row r="48" spans="2:9" ht="17.1" customHeight="1">
      <c r="B48" s="6" t="s">
        <v>80</v>
      </c>
      <c r="C48" s="7" t="s">
        <v>121</v>
      </c>
      <c r="D48" s="7">
        <v>1</v>
      </c>
      <c r="E48" s="8" t="s">
        <v>81</v>
      </c>
      <c r="F48" s="16" t="s">
        <v>82</v>
      </c>
      <c r="G48" s="58"/>
      <c r="H48" s="57"/>
      <c r="I48" s="55">
        <f t="shared" si="1"/>
        <v>0</v>
      </c>
    </row>
    <row r="49" spans="2:9" ht="17.1" customHeight="1">
      <c r="B49" s="6" t="s">
        <v>83</v>
      </c>
      <c r="C49" s="7" t="s">
        <v>121</v>
      </c>
      <c r="D49" s="7">
        <v>1</v>
      </c>
      <c r="E49" s="8" t="s">
        <v>84</v>
      </c>
      <c r="F49" s="16" t="s">
        <v>83</v>
      </c>
      <c r="G49" s="58"/>
      <c r="H49" s="57"/>
      <c r="I49" s="55">
        <f t="shared" si="1"/>
        <v>0</v>
      </c>
    </row>
    <row r="50" spans="2:9" ht="17.1" customHeight="1">
      <c r="B50" s="6" t="s">
        <v>85</v>
      </c>
      <c r="C50" s="7" t="s">
        <v>121</v>
      </c>
      <c r="D50" s="7">
        <v>1</v>
      </c>
      <c r="E50" s="8" t="s">
        <v>86</v>
      </c>
      <c r="F50" s="16" t="s">
        <v>87</v>
      </c>
      <c r="G50" s="58"/>
      <c r="H50" s="57"/>
      <c r="I50" s="55">
        <f t="shared" si="1"/>
        <v>0</v>
      </c>
    </row>
    <row r="51" spans="2:9" ht="17.1" customHeight="1">
      <c r="B51" s="6" t="s">
        <v>150</v>
      </c>
      <c r="C51" s="7" t="s">
        <v>121</v>
      </c>
      <c r="D51" s="7">
        <v>1</v>
      </c>
      <c r="E51" s="8" t="s">
        <v>88</v>
      </c>
      <c r="F51" s="16" t="s">
        <v>89</v>
      </c>
      <c r="G51" s="58"/>
      <c r="H51" s="57"/>
      <c r="I51" s="55">
        <f t="shared" si="1"/>
        <v>0</v>
      </c>
    </row>
    <row r="52" spans="2:9" ht="17.1" customHeight="1">
      <c r="B52" s="6" t="s">
        <v>90</v>
      </c>
      <c r="C52" s="7" t="s">
        <v>121</v>
      </c>
      <c r="D52" s="7">
        <v>1</v>
      </c>
      <c r="E52" s="8" t="s">
        <v>91</v>
      </c>
      <c r="F52" s="16" t="s">
        <v>82</v>
      </c>
      <c r="G52" s="58"/>
      <c r="H52" s="57"/>
      <c r="I52" s="55">
        <f t="shared" si="1"/>
        <v>0</v>
      </c>
    </row>
    <row r="53" spans="2:9" ht="17.1" customHeight="1">
      <c r="B53" s="6" t="s">
        <v>92</v>
      </c>
      <c r="C53" s="7" t="s">
        <v>121</v>
      </c>
      <c r="D53" s="7">
        <v>1</v>
      </c>
      <c r="E53" s="8" t="s">
        <v>93</v>
      </c>
      <c r="F53" s="16" t="s">
        <v>82</v>
      </c>
      <c r="G53" s="58"/>
      <c r="H53" s="57"/>
      <c r="I53" s="55">
        <f t="shared" si="1"/>
        <v>0</v>
      </c>
    </row>
    <row r="54" spans="2:9" ht="17.1" customHeight="1">
      <c r="B54" s="6" t="s">
        <v>94</v>
      </c>
      <c r="C54" s="7" t="s">
        <v>121</v>
      </c>
      <c r="D54" s="7">
        <v>1</v>
      </c>
      <c r="E54" s="8" t="s">
        <v>95</v>
      </c>
      <c r="F54" s="16" t="s">
        <v>82</v>
      </c>
      <c r="G54" s="58"/>
      <c r="H54" s="57"/>
      <c r="I54" s="55">
        <f t="shared" si="1"/>
        <v>0</v>
      </c>
    </row>
    <row r="55" spans="2:9" ht="17.1" customHeight="1">
      <c r="B55" s="6" t="s">
        <v>141</v>
      </c>
      <c r="C55" s="7" t="s">
        <v>119</v>
      </c>
      <c r="D55" s="7">
        <v>1</v>
      </c>
      <c r="E55" s="8" t="s">
        <v>96</v>
      </c>
      <c r="F55" s="16" t="s">
        <v>31</v>
      </c>
      <c r="G55" s="58"/>
      <c r="H55" s="57"/>
      <c r="I55" s="55">
        <f t="shared" si="1"/>
        <v>0</v>
      </c>
    </row>
    <row r="56" spans="2:9" ht="17.1" customHeight="1">
      <c r="B56" s="6" t="s">
        <v>142</v>
      </c>
      <c r="C56" s="7" t="s">
        <v>119</v>
      </c>
      <c r="D56" s="7">
        <v>1</v>
      </c>
      <c r="E56" s="8" t="s">
        <v>97</v>
      </c>
      <c r="F56" s="16" t="s">
        <v>109</v>
      </c>
      <c r="G56" s="58"/>
      <c r="H56" s="57"/>
      <c r="I56" s="55">
        <f t="shared" si="1"/>
        <v>0</v>
      </c>
    </row>
    <row r="57" spans="2:9" ht="17.1" customHeight="1">
      <c r="B57" s="6" t="s">
        <v>99</v>
      </c>
      <c r="C57" s="7" t="s">
        <v>121</v>
      </c>
      <c r="D57" s="7">
        <v>1</v>
      </c>
      <c r="E57" s="8" t="s">
        <v>100</v>
      </c>
      <c r="F57" s="16" t="s">
        <v>82</v>
      </c>
      <c r="G57" s="58"/>
      <c r="H57" s="57"/>
      <c r="I57" s="55">
        <f t="shared" si="1"/>
        <v>0</v>
      </c>
    </row>
    <row r="58" spans="2:9" ht="17.1" customHeight="1">
      <c r="B58" s="6" t="s">
        <v>143</v>
      </c>
      <c r="C58" s="7" t="s">
        <v>119</v>
      </c>
      <c r="D58" s="7">
        <v>1</v>
      </c>
      <c r="E58" s="8" t="s">
        <v>101</v>
      </c>
      <c r="F58" s="16" t="s">
        <v>109</v>
      </c>
      <c r="G58" s="58"/>
      <c r="H58" s="57"/>
      <c r="I58" s="55">
        <f t="shared" si="1"/>
        <v>0</v>
      </c>
    </row>
    <row r="59" spans="2:9" ht="17.1" customHeight="1">
      <c r="B59" s="6" t="s">
        <v>144</v>
      </c>
      <c r="C59" s="7" t="s">
        <v>119</v>
      </c>
      <c r="D59" s="7">
        <v>1</v>
      </c>
      <c r="E59" s="8" t="s">
        <v>102</v>
      </c>
      <c r="F59" s="16" t="s">
        <v>98</v>
      </c>
      <c r="G59" s="58"/>
      <c r="H59" s="57"/>
      <c r="I59" s="55">
        <f t="shared" si="1"/>
        <v>0</v>
      </c>
    </row>
    <row r="60" spans="2:9" ht="17.1" customHeight="1">
      <c r="B60" s="6" t="s">
        <v>120</v>
      </c>
      <c r="C60" s="7" t="s">
        <v>119</v>
      </c>
      <c r="D60" s="7">
        <v>1</v>
      </c>
      <c r="E60" s="8" t="s">
        <v>103</v>
      </c>
      <c r="F60" s="16" t="s">
        <v>104</v>
      </c>
      <c r="G60" s="58"/>
      <c r="H60" s="57"/>
      <c r="I60" s="55">
        <f t="shared" si="1"/>
        <v>0</v>
      </c>
    </row>
    <row r="61" spans="2:9" ht="16.5" customHeight="1">
      <c r="B61" s="6" t="s">
        <v>105</v>
      </c>
      <c r="C61" s="7" t="s">
        <v>121</v>
      </c>
      <c r="D61" s="7">
        <v>1</v>
      </c>
      <c r="E61" s="8" t="s">
        <v>106</v>
      </c>
      <c r="F61" s="16" t="s">
        <v>107</v>
      </c>
      <c r="G61" s="58"/>
      <c r="H61" s="57"/>
      <c r="I61" s="55">
        <f t="shared" si="1"/>
        <v>0</v>
      </c>
    </row>
    <row r="62" spans="2:9" ht="17.1" customHeight="1">
      <c r="B62" s="6" t="s">
        <v>152</v>
      </c>
      <c r="C62" s="7" t="s">
        <v>119</v>
      </c>
      <c r="D62" s="7">
        <v>1</v>
      </c>
      <c r="E62" s="8" t="s">
        <v>108</v>
      </c>
      <c r="F62" s="16" t="s">
        <v>109</v>
      </c>
      <c r="G62" s="58"/>
      <c r="H62" s="57"/>
      <c r="I62" s="55">
        <f t="shared" si="1"/>
        <v>0</v>
      </c>
    </row>
    <row r="63" spans="2:9" ht="17.1" customHeight="1">
      <c r="B63" s="6" t="s">
        <v>153</v>
      </c>
      <c r="C63" s="7" t="s">
        <v>119</v>
      </c>
      <c r="D63" s="7">
        <v>1</v>
      </c>
      <c r="E63" s="8" t="s">
        <v>110</v>
      </c>
      <c r="F63" s="16" t="s">
        <v>109</v>
      </c>
      <c r="G63" s="58"/>
      <c r="H63" s="57"/>
      <c r="I63" s="55">
        <f t="shared" si="1"/>
        <v>0</v>
      </c>
    </row>
    <row r="64" spans="2:9" ht="17.1" customHeight="1">
      <c r="B64" s="6" t="s">
        <v>111</v>
      </c>
      <c r="C64" s="7" t="s">
        <v>121</v>
      </c>
      <c r="D64" s="7">
        <v>1</v>
      </c>
      <c r="E64" s="8" t="s">
        <v>112</v>
      </c>
      <c r="F64" s="16" t="s">
        <v>18</v>
      </c>
      <c r="G64" s="58"/>
      <c r="H64" s="57"/>
      <c r="I64" s="55">
        <f t="shared" si="1"/>
        <v>0</v>
      </c>
    </row>
    <row r="65" spans="2:9" ht="17.1" customHeight="1" thickBot="1">
      <c r="B65" s="6" t="s">
        <v>145</v>
      </c>
      <c r="C65" s="7" t="s">
        <v>119</v>
      </c>
      <c r="D65" s="7">
        <v>1</v>
      </c>
      <c r="E65" s="8" t="s">
        <v>113</v>
      </c>
      <c r="F65" s="16" t="s">
        <v>31</v>
      </c>
      <c r="G65" s="58"/>
      <c r="H65" s="59"/>
      <c r="I65" s="55">
        <f t="shared" si="1"/>
        <v>0</v>
      </c>
    </row>
    <row r="66" spans="2:9" ht="17.1" customHeight="1" thickBot="1">
      <c r="B66" s="47" t="s">
        <v>157</v>
      </c>
      <c r="C66" s="48"/>
      <c r="D66" s="48"/>
      <c r="E66" s="48"/>
      <c r="F66" s="12"/>
      <c r="G66" s="25">
        <f>SUM(G6:G65)</f>
        <v>0</v>
      </c>
      <c r="H66" s="27"/>
      <c r="I66" s="55"/>
    </row>
    <row r="67" spans="2:9" ht="17.1" customHeight="1" thickBot="1">
      <c r="B67" s="47" t="s">
        <v>156</v>
      </c>
      <c r="C67" s="48"/>
      <c r="D67" s="48"/>
      <c r="E67" s="48"/>
      <c r="F67" s="13"/>
      <c r="G67" s="60"/>
      <c r="H67" s="28"/>
      <c r="I67" s="55">
        <f>IF((TRUNC(G67,2)-G67)=0,0,1)</f>
        <v>0</v>
      </c>
    </row>
    <row r="68" spans="2:9" ht="17.1" customHeight="1" thickBot="1">
      <c r="B68" s="47" t="s">
        <v>155</v>
      </c>
      <c r="C68" s="48"/>
      <c r="D68" s="48"/>
      <c r="E68" s="48"/>
      <c r="F68" s="12"/>
      <c r="G68" s="25">
        <f>G66+G67</f>
        <v>0</v>
      </c>
      <c r="H68" s="28"/>
      <c r="I68" s="55">
        <f>SUM(I6,I7,I8,I9,I10,I11,I12,I13,I14,I15,I16,I17,I18,I19,I20,I21,I22,I23,I24,I25,I26,I27,I28,I29,I30,I31,I32,I33,I34,I35,I36,I37,I38,I39,I40,I41,I42,I43,I44,I45,I46,I47,I48,I49,I50,I51,I52,I53,I54,I55,I56,I57,I58,I59,I60,I61,I62,I63,I64,I65,I67)</f>
        <v>0</v>
      </c>
    </row>
    <row r="69" spans="2:7" ht="12.75" customHeight="1">
      <c r="B69" s="23" t="s">
        <v>130</v>
      </c>
      <c r="C69" s="20"/>
      <c r="D69" s="20"/>
      <c r="E69" s="21"/>
      <c r="F69" s="20"/>
      <c r="G69" s="22"/>
    </row>
    <row r="70" spans="2:3" ht="12.75">
      <c r="B70" s="19" t="s">
        <v>164</v>
      </c>
      <c r="C70" s="19"/>
    </row>
    <row r="72" spans="2:8" ht="15.75">
      <c r="B72" s="30" t="str">
        <f>IF(I68=0,"","Bylo zadáno více než povolený počet 2 desetinných míst v  "&amp;I68&amp;" buňkách.")</f>
        <v/>
      </c>
      <c r="C72" s="30"/>
      <c r="D72" s="30"/>
      <c r="E72" s="30"/>
      <c r="F72" s="30"/>
      <c r="G72" s="30"/>
      <c r="H72" s="30"/>
    </row>
    <row r="73" ht="13.5" thickBot="1"/>
    <row r="74" spans="2:7" ht="30" customHeight="1" thickBot="1">
      <c r="B74" s="37" t="s">
        <v>125</v>
      </c>
      <c r="C74" s="38"/>
      <c r="D74" s="38"/>
      <c r="E74" s="38"/>
      <c r="F74" s="38"/>
      <c r="G74" s="39"/>
    </row>
    <row r="75" spans="2:7" ht="78" customHeight="1">
      <c r="B75" s="40" t="s">
        <v>166</v>
      </c>
      <c r="C75" s="41"/>
      <c r="D75" s="41"/>
      <c r="E75" s="41"/>
      <c r="F75" s="41"/>
      <c r="G75" s="42"/>
    </row>
    <row r="76" spans="2:7" ht="74.25" customHeight="1">
      <c r="B76" s="43" t="s">
        <v>154</v>
      </c>
      <c r="C76" s="44"/>
      <c r="D76" s="44"/>
      <c r="E76" s="44"/>
      <c r="F76" s="44"/>
      <c r="G76" s="45"/>
    </row>
    <row r="77" spans="2:7" ht="20.25" customHeight="1" thickBot="1">
      <c r="B77" s="34" t="s">
        <v>165</v>
      </c>
      <c r="C77" s="35"/>
      <c r="D77" s="35"/>
      <c r="E77" s="35"/>
      <c r="F77" s="35"/>
      <c r="G77" s="36"/>
    </row>
    <row r="78" spans="2:7" ht="44.25" customHeight="1" thickBot="1">
      <c r="B78" s="31" t="s">
        <v>168</v>
      </c>
      <c r="C78" s="32"/>
      <c r="D78" s="32"/>
      <c r="E78" s="32"/>
      <c r="F78" s="32"/>
      <c r="G78" s="33"/>
    </row>
  </sheetData>
  <sheetProtection password="CC06" sheet="1" objects="1" scenarios="1"/>
  <mergeCells count="12">
    <mergeCell ref="G2:H2"/>
    <mergeCell ref="B66:E66"/>
    <mergeCell ref="B67:E67"/>
    <mergeCell ref="B68:E68"/>
    <mergeCell ref="B3:H3"/>
    <mergeCell ref="B4:H4"/>
    <mergeCell ref="B72:H72"/>
    <mergeCell ref="B78:G78"/>
    <mergeCell ref="B77:G77"/>
    <mergeCell ref="B74:G74"/>
    <mergeCell ref="B75:G75"/>
    <mergeCell ref="B76:G76"/>
  </mergeCells>
  <printOptions/>
  <pageMargins left="0.5905511811023623" right="0.3937007874015748" top="0.3937007874015748" bottom="0.3937007874015748" header="0.11811023622047245" footer="0.31496062992125984"/>
  <pageSetup fitToHeight="2" horizontalDpi="600" verticalDpi="600" orientation="portrait" paperSize="9" scale="55" r:id="rId1"/>
  <rowBreaks count="1" manualBreakCount="1">
    <brk id="70" min="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tabulka</dc:title>
  <dc:subject/>
  <dc:creator>Vrátný Pavel</dc:creator>
  <cp:keywords/>
  <dc:description/>
  <cp:lastModifiedBy>Bolfová Petra</cp:lastModifiedBy>
  <cp:lastPrinted>2012-09-12T08:08:10Z</cp:lastPrinted>
  <dcterms:created xsi:type="dcterms:W3CDTF">2009-08-14T10:45:50Z</dcterms:created>
  <dcterms:modified xsi:type="dcterms:W3CDTF">2017-10-06T06:47:41Z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-125804987</vt:i4>
  </property>
  <property fmtid="{D5CDD505-2E9C-101B-9397-08002B2CF9AE}" pid="3" name="_NewReviewCycle">
    <vt:lpwstr/>
  </property>
  <property fmtid="{D5CDD505-2E9C-101B-9397-08002B2CF9AE}" pid="4" name="_EmailSubject">
    <vt:lpwstr> dokumentace k VZ "Zahraniční periodika pro ČNB na rok 2018"</vt:lpwstr>
  </property>
  <property fmtid="{D5CDD505-2E9C-101B-9397-08002B2CF9AE}" pid="5" name="_AuthorEmail">
    <vt:lpwstr>Martin.Vitu@cnb.cz</vt:lpwstr>
  </property>
  <property fmtid="{D5CDD505-2E9C-101B-9397-08002B2CF9AE}" pid="6" name="_AuthorEmailDisplayName">
    <vt:lpwstr>Vítů Martin</vt:lpwstr>
  </property>
  <property fmtid="{D5CDD505-2E9C-101B-9397-08002B2CF9AE}" pid="7" name="_PreviousAdHocReviewCycleID">
    <vt:i4>1892619968</vt:i4>
  </property>
  <property fmtid="{D5CDD505-2E9C-101B-9397-08002B2CF9AE}" pid="8" name="_ReviewingToolsShownOnce">
    <vt:lpwstr/>
  </property>
</Properties>
</file>