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355" windowWidth="19440" windowHeight="5370"/>
  </bookViews>
  <sheets>
    <sheet name="Dodavatel" sheetId="5" r:id="rId1"/>
    <sheet name="Stavba" sheetId="1" r:id="rId2"/>
    <sheet name="VzorObjekt" sheetId="9" state="hidden" r:id="rId3"/>
    <sheet name="VzorPolozky" sheetId="10" state="hidden" r:id="rId4"/>
    <sheet name="Rekapitulace Objekt 9VRN" sheetId="11" r:id="rId5"/>
    <sheet name="9VRN 1 Pol" sheetId="12" r:id="rId6"/>
    <sheet name="Rekapitulace Objekt A" sheetId="13" r:id="rId7"/>
    <sheet name="A 1 Pol" sheetId="14" r:id="rId8"/>
    <sheet name="Rekapitulace Objekt B" sheetId="15" r:id="rId9"/>
    <sheet name="B 1 Pol" sheetId="16" r:id="rId10"/>
    <sheet name="Rekapitulace Objekt C" sheetId="17" r:id="rId11"/>
    <sheet name="C 1 Pol" sheetId="18" r:id="rId12"/>
    <sheet name="Rekapitulace Objekt MaR" sheetId="19" r:id="rId13"/>
    <sheet name="MaR 1 Pol" sheetId="20" r:id="rId14"/>
    <sheet name="Rekapitulace Objekt SIL" sheetId="21" r:id="rId15"/>
    <sheet name="SIL 1 Pol" sheetId="22" r:id="rId16"/>
    <sheet name="Rekapitulace Objekt SLA" sheetId="23" r:id="rId17"/>
    <sheet name="SLA 1 Pol" sheetId="24" r:id="rId18"/>
    <sheet name="Rekapitulace Objekt UT-CHL" sheetId="25" r:id="rId19"/>
    <sheet name="UT-CHL 1 Pol" sheetId="26" r:id="rId20"/>
    <sheet name="Rekapitulace Objekt VZT" sheetId="27" r:id="rId21"/>
    <sheet name="VZT 1 Pol" sheetId="28" r:id="rId22"/>
    <sheet name="Rekapitulace Objekt ZTI" sheetId="29" r:id="rId23"/>
    <sheet name="ZTI 1 Pol" sheetId="30" r:id="rId24"/>
  </sheets>
  <externalReferences>
    <externalReference r:id="rId25"/>
  </externalReferences>
  <definedNames>
    <definedName name="CelkemObjekty" localSheetId="1">Stavba!$I$33</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'9VRN 1 Pol'!$A$1:$I$23</definedName>
    <definedName name="_xlnm.Print_Area" localSheetId="7">'A 1 Pol'!$A$1:$I$100</definedName>
    <definedName name="_xlnm.Print_Area" localSheetId="9">'B 1 Pol'!$A$1:$I$200</definedName>
    <definedName name="_xlnm.Print_Area" localSheetId="11">'C 1 Pol'!$A$1:$I$287</definedName>
    <definedName name="_xlnm.Print_Area" localSheetId="13">'MaR 1 Pol'!$A$1:$I$17</definedName>
    <definedName name="_xlnm.Print_Area" localSheetId="4">'Rekapitulace Objekt 9VRN'!$A$1:$H$32</definedName>
    <definedName name="_xlnm.Print_Area" localSheetId="6">'Rekapitulace Objekt A'!$A$1:$H$42</definedName>
    <definedName name="_xlnm.Print_Area" localSheetId="8">'Rekapitulace Objekt B'!$A$1:$H$48</definedName>
    <definedName name="_xlnm.Print_Area" localSheetId="10">'Rekapitulace Objekt C'!$A$1:$H$52</definedName>
    <definedName name="_xlnm.Print_Area" localSheetId="12">'Rekapitulace Objekt MaR'!$A$1:$H$31</definedName>
    <definedName name="_xlnm.Print_Area" localSheetId="14">'Rekapitulace Objekt SIL'!$A$1:$H$35</definedName>
    <definedName name="_xlnm.Print_Area" localSheetId="16">'Rekapitulace Objekt SLA'!$A$1:$H$36</definedName>
    <definedName name="_xlnm.Print_Area" localSheetId="18">'Rekapitulace Objekt UT-CHL'!$A$1:$H$40</definedName>
    <definedName name="_xlnm.Print_Area" localSheetId="20">'Rekapitulace Objekt VZT'!$A$1:$H$36</definedName>
    <definedName name="_xlnm.Print_Area" localSheetId="22">'Rekapitulace Objekt ZTI'!$A$1:$H$40</definedName>
    <definedName name="_xlnm.Print_Area" localSheetId="15">'SIL 1 Pol'!$A$1:$I$58</definedName>
    <definedName name="_xlnm.Print_Area" localSheetId="17">'SLA 1 Pol'!$A$1:$I$103</definedName>
    <definedName name="_xlnm.Print_Area" localSheetId="1">Stavba!$A$1:$J$160</definedName>
    <definedName name="_xlnm.Print_Area" localSheetId="19">'UT-CHL 1 Pol'!$A$1:$I$77</definedName>
    <definedName name="_xlnm.Print_Area" localSheetId="21">'VZT 1 Pol'!$A$1:$I$55</definedName>
    <definedName name="_xlnm.Print_Area" localSheetId="23">'ZTI 1 Pol'!$A$1:$I$121</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4562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G9" i="20" l="1"/>
  <c r="G18" i="12" l="1"/>
  <c r="G9" i="22" l="1"/>
  <c r="G10" i="22"/>
  <c r="G11" i="22"/>
  <c r="G37" i="14" l="1"/>
  <c r="AN78" i="26" l="1"/>
  <c r="G75" i="26"/>
  <c r="F74" i="26" s="1"/>
  <c r="H33" i="25" s="1"/>
  <c r="G73" i="26"/>
  <c r="G72" i="26"/>
  <c r="G71" i="26"/>
  <c r="G70" i="26"/>
  <c r="G68" i="26"/>
  <c r="F67" i="26" s="1"/>
  <c r="G66" i="26"/>
  <c r="G65" i="26"/>
  <c r="G64" i="26"/>
  <c r="G63" i="26"/>
  <c r="G61" i="26"/>
  <c r="G60" i="26"/>
  <c r="G59" i="26"/>
  <c r="G57" i="26"/>
  <c r="G56" i="26"/>
  <c r="G55" i="26"/>
  <c r="G54" i="26"/>
  <c r="G53" i="26"/>
  <c r="G52" i="26"/>
  <c r="G51" i="26"/>
  <c r="G49" i="26"/>
  <c r="G48" i="26"/>
  <c r="G47" i="26"/>
  <c r="G46" i="26"/>
  <c r="G45" i="26"/>
  <c r="G44" i="26"/>
  <c r="G43" i="26"/>
  <c r="G42" i="26"/>
  <c r="G41" i="26"/>
  <c r="G40" i="26"/>
  <c r="G38" i="26"/>
  <c r="G36" i="26"/>
  <c r="G35" i="26"/>
  <c r="G34" i="26"/>
  <c r="G33" i="26"/>
  <c r="G32" i="26"/>
  <c r="G31" i="26"/>
  <c r="G30" i="26"/>
  <c r="G29" i="26"/>
  <c r="G28" i="26"/>
  <c r="G27" i="26"/>
  <c r="G26" i="26"/>
  <c r="G25" i="26"/>
  <c r="G23" i="26"/>
  <c r="G22" i="26"/>
  <c r="G20" i="26"/>
  <c r="G18" i="26"/>
  <c r="G16" i="26"/>
  <c r="G14" i="26"/>
  <c r="G13" i="26"/>
  <c r="G12" i="26"/>
  <c r="G10" i="26"/>
  <c r="G9" i="26"/>
  <c r="AN57" i="28"/>
  <c r="G54" i="28"/>
  <c r="G53" i="28"/>
  <c r="G52" i="28"/>
  <c r="G51" i="28"/>
  <c r="G49" i="28"/>
  <c r="G48" i="28"/>
  <c r="G47" i="28"/>
  <c r="G45" i="28"/>
  <c r="F44" i="28" s="1"/>
  <c r="G43" i="28"/>
  <c r="F42" i="28" s="1"/>
  <c r="G41" i="28"/>
  <c r="G40" i="28"/>
  <c r="G36" i="28"/>
  <c r="F35" i="28" s="1"/>
  <c r="G34" i="28"/>
  <c r="G33" i="28"/>
  <c r="G32" i="28"/>
  <c r="G31" i="28"/>
  <c r="G30" i="28"/>
  <c r="G29" i="28"/>
  <c r="G28" i="28"/>
  <c r="G27" i="28"/>
  <c r="G26" i="28"/>
  <c r="G25" i="28"/>
  <c r="G24" i="28"/>
  <c r="G23" i="28"/>
  <c r="G22" i="28"/>
  <c r="G21" i="28"/>
  <c r="G20" i="28"/>
  <c r="G19" i="28"/>
  <c r="G18" i="28"/>
  <c r="G9" i="28"/>
  <c r="F62" i="26" l="1"/>
  <c r="F50" i="28"/>
  <c r="F46" i="28"/>
  <c r="AO57" i="28"/>
  <c r="F8" i="28"/>
  <c r="F69" i="26"/>
  <c r="F58" i="26"/>
  <c r="F50" i="26"/>
  <c r="F39" i="26"/>
  <c r="F24" i="26"/>
  <c r="F11" i="26"/>
  <c r="AO78" i="26"/>
  <c r="F8" i="26"/>
  <c r="G56" i="28" l="1"/>
  <c r="G77" i="26"/>
  <c r="H18" i="25" s="1"/>
  <c r="H24" i="25" s="1"/>
  <c r="D40" i="29"/>
  <c r="BC28" i="29"/>
  <c r="AN123" i="30"/>
  <c r="O18" i="29" s="1"/>
  <c r="H22" i="29" s="1"/>
  <c r="G9" i="30"/>
  <c r="F8" i="30" s="1"/>
  <c r="H35" i="29" s="1"/>
  <c r="G11" i="30"/>
  <c r="G12" i="30"/>
  <c r="G13" i="30"/>
  <c r="G14" i="30"/>
  <c r="G15" i="30"/>
  <c r="G16" i="30"/>
  <c r="G17" i="30"/>
  <c r="G18" i="30"/>
  <c r="G19" i="30"/>
  <c r="G20" i="30"/>
  <c r="G21" i="30"/>
  <c r="G22" i="30"/>
  <c r="G23" i="30"/>
  <c r="G24" i="30"/>
  <c r="G25" i="30"/>
  <c r="G26" i="30"/>
  <c r="G27" i="30"/>
  <c r="G28" i="30"/>
  <c r="G29" i="30"/>
  <c r="G30" i="30"/>
  <c r="G31" i="30"/>
  <c r="G32" i="30"/>
  <c r="G33" i="30"/>
  <c r="G35" i="30"/>
  <c r="G36" i="30"/>
  <c r="G37" i="30"/>
  <c r="G38" i="30"/>
  <c r="G39" i="30"/>
  <c r="G40" i="30"/>
  <c r="G41" i="30"/>
  <c r="G42" i="30"/>
  <c r="G43" i="30"/>
  <c r="G44" i="30"/>
  <c r="G45" i="30"/>
  <c r="G46" i="30"/>
  <c r="G47" i="30"/>
  <c r="G48" i="30"/>
  <c r="G50" i="30"/>
  <c r="G51" i="30"/>
  <c r="G52" i="30"/>
  <c r="G53" i="30"/>
  <c r="G54" i="30"/>
  <c r="G55" i="30"/>
  <c r="G56" i="30"/>
  <c r="G57" i="30"/>
  <c r="G58" i="30"/>
  <c r="G59" i="30"/>
  <c r="G60" i="30"/>
  <c r="G61" i="30"/>
  <c r="G62" i="30"/>
  <c r="G63" i="30"/>
  <c r="G64" i="30"/>
  <c r="G65" i="30"/>
  <c r="G66" i="30"/>
  <c r="G67" i="30"/>
  <c r="G68" i="30"/>
  <c r="G69" i="30"/>
  <c r="G70" i="30"/>
  <c r="G71" i="30"/>
  <c r="G72" i="30"/>
  <c r="G73" i="30"/>
  <c r="G75" i="30"/>
  <c r="G76" i="30"/>
  <c r="G77" i="30"/>
  <c r="G78" i="30"/>
  <c r="G79" i="30"/>
  <c r="G80" i="30"/>
  <c r="G81" i="30"/>
  <c r="G82" i="30"/>
  <c r="G83" i="30"/>
  <c r="G84" i="30"/>
  <c r="G85" i="30"/>
  <c r="G86" i="30"/>
  <c r="G87" i="30"/>
  <c r="G88" i="30"/>
  <c r="G89" i="30"/>
  <c r="G90" i="30"/>
  <c r="G91" i="30"/>
  <c r="G92" i="30"/>
  <c r="G93" i="30"/>
  <c r="G94" i="30"/>
  <c r="G95" i="30"/>
  <c r="G96" i="30"/>
  <c r="G97" i="30"/>
  <c r="G98" i="30"/>
  <c r="G99" i="30"/>
  <c r="G100" i="30"/>
  <c r="G101" i="30"/>
  <c r="G102" i="30"/>
  <c r="G103" i="30"/>
  <c r="G105" i="30"/>
  <c r="F104" i="30" s="1"/>
  <c r="G106" i="30"/>
  <c r="G108" i="30"/>
  <c r="F107" i="30" s="1"/>
  <c r="H30" i="29" s="1"/>
  <c r="G110" i="30"/>
  <c r="F109" i="30" s="1"/>
  <c r="H31" i="29" s="1"/>
  <c r="G112" i="30"/>
  <c r="F111" i="30" s="1"/>
  <c r="H32" i="29" s="1"/>
  <c r="G113" i="30"/>
  <c r="G115" i="30"/>
  <c r="F114" i="30" s="1"/>
  <c r="H33" i="29" s="1"/>
  <c r="G117" i="30"/>
  <c r="G118" i="30"/>
  <c r="G119" i="30"/>
  <c r="G120" i="30"/>
  <c r="D19" i="29"/>
  <c r="B7" i="29"/>
  <c r="B6" i="29"/>
  <c r="C1" i="29"/>
  <c r="B1" i="29"/>
  <c r="D36" i="27"/>
  <c r="BC28" i="27"/>
  <c r="O18" i="27"/>
  <c r="H22" i="27" s="1"/>
  <c r="O21" i="27" s="1"/>
  <c r="P18" i="27"/>
  <c r="H24" i="27" s="1"/>
  <c r="P21" i="27" s="1"/>
  <c r="H31" i="27"/>
  <c r="H34" i="27"/>
  <c r="D19" i="27"/>
  <c r="B7" i="27"/>
  <c r="B6" i="27"/>
  <c r="C1" i="27"/>
  <c r="B1" i="27"/>
  <c r="D40" i="25"/>
  <c r="BC28" i="25"/>
  <c r="O18" i="25"/>
  <c r="H22" i="25" s="1"/>
  <c r="O21" i="25" s="1"/>
  <c r="H34" i="25"/>
  <c r="D19" i="25"/>
  <c r="B7" i="25"/>
  <c r="B6" i="25"/>
  <c r="C1" i="25"/>
  <c r="B1" i="25"/>
  <c r="D36" i="23"/>
  <c r="BC28" i="23"/>
  <c r="AN105" i="24"/>
  <c r="O18" i="23" s="1"/>
  <c r="H22" i="23" s="1"/>
  <c r="O21" i="23" s="1"/>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2" i="24"/>
  <c r="G43" i="24"/>
  <c r="G44" i="24"/>
  <c r="G45" i="24"/>
  <c r="G46" i="24"/>
  <c r="G47" i="24"/>
  <c r="G48" i="24"/>
  <c r="G49" i="24"/>
  <c r="G50" i="24"/>
  <c r="G51" i="24"/>
  <c r="G52" i="24"/>
  <c r="G53" i="24"/>
  <c r="G54" i="24"/>
  <c r="G56" i="24"/>
  <c r="G57" i="24"/>
  <c r="G58" i="24"/>
  <c r="G59" i="24"/>
  <c r="G60" i="24"/>
  <c r="G61" i="24"/>
  <c r="G62" i="24"/>
  <c r="G63" i="24"/>
  <c r="G64" i="24"/>
  <c r="G65" i="24"/>
  <c r="G66" i="24"/>
  <c r="G68" i="24"/>
  <c r="G69" i="24"/>
  <c r="G70" i="24"/>
  <c r="G71" i="24"/>
  <c r="G72" i="24"/>
  <c r="G73" i="24"/>
  <c r="G74" i="24"/>
  <c r="G75" i="24"/>
  <c r="G76" i="24"/>
  <c r="G77" i="24"/>
  <c r="G78" i="24"/>
  <c r="G79" i="24"/>
  <c r="G80" i="24"/>
  <c r="G81" i="24"/>
  <c r="G82" i="24"/>
  <c r="G83" i="24"/>
  <c r="G84" i="24"/>
  <c r="G85" i="24"/>
  <c r="G86" i="24"/>
  <c r="G87" i="24"/>
  <c r="G89" i="24"/>
  <c r="G90" i="24"/>
  <c r="G91" i="24"/>
  <c r="G92" i="24"/>
  <c r="G93" i="24"/>
  <c r="G94" i="24"/>
  <c r="G96" i="24"/>
  <c r="G97" i="24"/>
  <c r="G98" i="24"/>
  <c r="G99" i="24"/>
  <c r="G100" i="24"/>
  <c r="G101" i="24"/>
  <c r="G102" i="24"/>
  <c r="D19" i="23"/>
  <c r="B7" i="23"/>
  <c r="B6" i="23"/>
  <c r="C1" i="23"/>
  <c r="B1" i="23"/>
  <c r="D35" i="21"/>
  <c r="BC28" i="21"/>
  <c r="AN60" i="22"/>
  <c r="O18" i="21" s="1"/>
  <c r="H22" i="21" s="1"/>
  <c r="O21" i="21" s="1"/>
  <c r="G12" i="22"/>
  <c r="G13" i="22"/>
  <c r="G14" i="22"/>
  <c r="G15" i="22"/>
  <c r="G17" i="22"/>
  <c r="G18" i="22"/>
  <c r="G19" i="22"/>
  <c r="G20" i="22"/>
  <c r="G21" i="22"/>
  <c r="G22" i="22"/>
  <c r="G23" i="22"/>
  <c r="G24" i="22"/>
  <c r="G25" i="22"/>
  <c r="G26" i="22"/>
  <c r="G27" i="22"/>
  <c r="G28" i="22"/>
  <c r="G29" i="22"/>
  <c r="G31" i="22"/>
  <c r="G32" i="22"/>
  <c r="G33" i="22"/>
  <c r="G34" i="22"/>
  <c r="G35" i="22"/>
  <c r="G36" i="22"/>
  <c r="G37" i="22"/>
  <c r="G38" i="22"/>
  <c r="G39" i="22"/>
  <c r="G40" i="22"/>
  <c r="G41" i="22"/>
  <c r="G43" i="22"/>
  <c r="G44" i="22"/>
  <c r="G45" i="22"/>
  <c r="G46" i="22"/>
  <c r="G47" i="22"/>
  <c r="G49" i="22"/>
  <c r="G50" i="22"/>
  <c r="G51" i="22"/>
  <c r="G52" i="22"/>
  <c r="G53" i="22"/>
  <c r="G54" i="22"/>
  <c r="G55" i="22"/>
  <c r="G56" i="22"/>
  <c r="G57" i="22"/>
  <c r="D19" i="21"/>
  <c r="B7" i="21"/>
  <c r="B6" i="21"/>
  <c r="C1" i="21"/>
  <c r="B1" i="21"/>
  <c r="D31" i="19"/>
  <c r="BC28" i="19"/>
  <c r="AN19" i="20"/>
  <c r="O18" i="19" s="1"/>
  <c r="H22" i="19" s="1"/>
  <c r="O21" i="19" s="1"/>
  <c r="G12" i="20"/>
  <c r="G13" i="20"/>
  <c r="G14" i="20"/>
  <c r="G15" i="20"/>
  <c r="G16" i="20"/>
  <c r="D19" i="19"/>
  <c r="B7" i="19"/>
  <c r="B6" i="19"/>
  <c r="C1" i="19"/>
  <c r="B1" i="19"/>
  <c r="D52" i="17"/>
  <c r="BC28" i="17"/>
  <c r="AN289" i="18"/>
  <c r="O18" i="17" s="1"/>
  <c r="H22" i="17" s="1"/>
  <c r="O21" i="17" s="1"/>
  <c r="AZ162" i="18"/>
  <c r="AZ92" i="18"/>
  <c r="AZ80" i="18"/>
  <c r="G12" i="18"/>
  <c r="F8" i="18" s="1"/>
  <c r="H30" i="17" s="1"/>
  <c r="G18" i="18"/>
  <c r="G26" i="18"/>
  <c r="G32" i="18"/>
  <c r="G39" i="18"/>
  <c r="G46" i="18"/>
  <c r="G48" i="18"/>
  <c r="G52" i="18"/>
  <c r="F49" i="18" s="1"/>
  <c r="H32" i="17" s="1"/>
  <c r="G59" i="18"/>
  <c r="F56" i="18" s="1"/>
  <c r="G63" i="18"/>
  <c r="G65" i="18"/>
  <c r="G71" i="18"/>
  <c r="F68" i="18" s="1"/>
  <c r="H35" i="17" s="1"/>
  <c r="G76" i="18"/>
  <c r="G81" i="18"/>
  <c r="G86" i="18"/>
  <c r="G88" i="18"/>
  <c r="G94" i="18"/>
  <c r="G122" i="18"/>
  <c r="G131" i="18"/>
  <c r="G138" i="18"/>
  <c r="G142" i="18"/>
  <c r="G149" i="18"/>
  <c r="G163" i="18"/>
  <c r="F160" i="18" s="1"/>
  <c r="H40" i="17" s="1"/>
  <c r="G167" i="18"/>
  <c r="G173" i="18"/>
  <c r="G175" i="18"/>
  <c r="F174" i="18" s="1"/>
  <c r="H42" i="17" s="1"/>
  <c r="G178" i="18"/>
  <c r="G179" i="18"/>
  <c r="G180" i="18"/>
  <c r="G181" i="18"/>
  <c r="G182" i="18"/>
  <c r="G183" i="18"/>
  <c r="G184" i="18"/>
  <c r="G185" i="18"/>
  <c r="G186" i="18"/>
  <c r="G187" i="18"/>
  <c r="G188" i="18"/>
  <c r="G189" i="18"/>
  <c r="G190" i="18"/>
  <c r="G191" i="18"/>
  <c r="G194" i="18"/>
  <c r="G197" i="18"/>
  <c r="G201" i="18"/>
  <c r="G203" i="18"/>
  <c r="G205" i="18"/>
  <c r="G207" i="18"/>
  <c r="G209" i="18"/>
  <c r="G212" i="18"/>
  <c r="G217" i="18"/>
  <c r="G219" i="18"/>
  <c r="G221" i="18"/>
  <c r="G225" i="18"/>
  <c r="G227" i="18"/>
  <c r="F226" i="18" s="1"/>
  <c r="H46" i="17" s="1"/>
  <c r="G232" i="18"/>
  <c r="G237" i="18"/>
  <c r="G242" i="18"/>
  <c r="G246" i="18"/>
  <c r="G249" i="18"/>
  <c r="G252" i="18"/>
  <c r="F250" i="18" s="1"/>
  <c r="H48" i="17" s="1"/>
  <c r="G256" i="18"/>
  <c r="G267" i="18"/>
  <c r="G270" i="18"/>
  <c r="G274" i="18"/>
  <c r="G281" i="18"/>
  <c r="G285" i="18"/>
  <c r="F284" i="18" s="1"/>
  <c r="D19" i="17"/>
  <c r="B7" i="17"/>
  <c r="B6" i="17"/>
  <c r="C1" i="17"/>
  <c r="B1" i="17"/>
  <c r="D48" i="15"/>
  <c r="BC28" i="15"/>
  <c r="AN202" i="16"/>
  <c r="O18" i="15" s="1"/>
  <c r="H22" i="15" s="1"/>
  <c r="O21" i="15" s="1"/>
  <c r="AZ103" i="16"/>
  <c r="AZ59" i="16"/>
  <c r="AZ54" i="16"/>
  <c r="G11" i="16"/>
  <c r="G18" i="16"/>
  <c r="G21" i="16"/>
  <c r="G25" i="16"/>
  <c r="G30" i="16"/>
  <c r="G33" i="16"/>
  <c r="F31" i="16" s="1"/>
  <c r="H32" i="15" s="1"/>
  <c r="G37" i="16"/>
  <c r="F34" i="16" s="1"/>
  <c r="H33" i="15" s="1"/>
  <c r="G48" i="16"/>
  <c r="G50" i="16"/>
  <c r="G51" i="16"/>
  <c r="G55" i="16"/>
  <c r="F52" i="16" s="1"/>
  <c r="H35" i="15" s="1"/>
  <c r="G61" i="16"/>
  <c r="G71" i="16"/>
  <c r="G75" i="16"/>
  <c r="G79" i="16"/>
  <c r="G88" i="16"/>
  <c r="G94" i="16"/>
  <c r="G104" i="16"/>
  <c r="F101" i="16" s="1"/>
  <c r="H38" i="15" s="1"/>
  <c r="G108" i="16"/>
  <c r="F105" i="16" s="1"/>
  <c r="G111" i="16"/>
  <c r="F110" i="16" s="1"/>
  <c r="H40" i="15" s="1"/>
  <c r="G113" i="16"/>
  <c r="G114" i="16"/>
  <c r="G115" i="16"/>
  <c r="G117" i="16"/>
  <c r="G118" i="16"/>
  <c r="G119" i="16"/>
  <c r="G120" i="16"/>
  <c r="G123" i="16"/>
  <c r="G126" i="16"/>
  <c r="G128" i="16"/>
  <c r="G130" i="16"/>
  <c r="G131" i="16"/>
  <c r="G132" i="16"/>
  <c r="G137" i="16"/>
  <c r="G139" i="16"/>
  <c r="G141" i="16"/>
  <c r="G145" i="16"/>
  <c r="G150" i="16"/>
  <c r="G154" i="16"/>
  <c r="G157" i="16"/>
  <c r="G159" i="16"/>
  <c r="G160" i="16"/>
  <c r="G164" i="16"/>
  <c r="G167" i="16"/>
  <c r="G170" i="16"/>
  <c r="G174" i="16"/>
  <c r="G177" i="16"/>
  <c r="G184" i="16"/>
  <c r="G187" i="16"/>
  <c r="G191" i="16"/>
  <c r="G197" i="16"/>
  <c r="D19" i="15"/>
  <c r="B7" i="15"/>
  <c r="B6" i="15"/>
  <c r="C1" i="15"/>
  <c r="B1" i="15"/>
  <c r="D42" i="13"/>
  <c r="BC28" i="13"/>
  <c r="AN102" i="14"/>
  <c r="O18" i="13" s="1"/>
  <c r="H22" i="13" s="1"/>
  <c r="AZ52" i="14"/>
  <c r="AZ47" i="14"/>
  <c r="AZ40" i="14"/>
  <c r="G11" i="14"/>
  <c r="F8" i="14" s="1"/>
  <c r="G16" i="14"/>
  <c r="G18" i="14"/>
  <c r="G23" i="14"/>
  <c r="G27" i="14"/>
  <c r="G31" i="14"/>
  <c r="G35" i="14"/>
  <c r="F34" i="14" s="1"/>
  <c r="G41" i="14"/>
  <c r="G43" i="14"/>
  <c r="G48" i="14"/>
  <c r="F45" i="14" s="1"/>
  <c r="G53" i="14"/>
  <c r="F50" i="14" s="1"/>
  <c r="G55" i="14"/>
  <c r="F54" i="14" s="1"/>
  <c r="G58" i="14"/>
  <c r="G60" i="14"/>
  <c r="G64" i="14"/>
  <c r="G66" i="14"/>
  <c r="G72" i="14"/>
  <c r="G76" i="14"/>
  <c r="G79" i="14"/>
  <c r="G81" i="14"/>
  <c r="G83" i="14"/>
  <c r="G84" i="14"/>
  <c r="G87" i="14"/>
  <c r="G91" i="14"/>
  <c r="G95" i="14"/>
  <c r="D19" i="13"/>
  <c r="B7" i="13"/>
  <c r="B6" i="13"/>
  <c r="C1" i="13"/>
  <c r="B1" i="13"/>
  <c r="D32" i="11"/>
  <c r="BC28" i="11"/>
  <c r="AN25" i="12"/>
  <c r="O18" i="11" s="1"/>
  <c r="H22" i="11" s="1"/>
  <c r="G9" i="12"/>
  <c r="G10" i="12"/>
  <c r="G12" i="12"/>
  <c r="G14" i="12"/>
  <c r="G15" i="12"/>
  <c r="G17" i="12"/>
  <c r="G19" i="12"/>
  <c r="G20" i="12"/>
  <c r="G21" i="12"/>
  <c r="D19" i="11"/>
  <c r="B7" i="11"/>
  <c r="B6" i="11"/>
  <c r="C1" i="11"/>
  <c r="B1" i="11"/>
  <c r="AZ99" i="1"/>
  <c r="AZ98" i="1"/>
  <c r="AZ97" i="1"/>
  <c r="AZ95" i="1"/>
  <c r="AZ93" i="1"/>
  <c r="AZ89" i="1"/>
  <c r="AZ88" i="1"/>
  <c r="AZ86" i="1"/>
  <c r="AZ85" i="1"/>
  <c r="AZ83" i="1"/>
  <c r="AZ82" i="1"/>
  <c r="AZ81" i="1"/>
  <c r="AZ79" i="1"/>
  <c r="AZ78" i="1"/>
  <c r="AZ76" i="1"/>
  <c r="AZ74" i="1"/>
  <c r="AZ73" i="1"/>
  <c r="AZ71" i="1"/>
  <c r="AZ69" i="1"/>
  <c r="AZ68" i="1"/>
  <c r="AZ65" i="1"/>
  <c r="AZ64" i="1"/>
  <c r="AZ62" i="1"/>
  <c r="AZ61" i="1"/>
  <c r="AZ59" i="1"/>
  <c r="AZ57" i="1"/>
  <c r="AZ56" i="1"/>
  <c r="AZ55" i="1"/>
  <c r="AZ54" i="1"/>
  <c r="AZ53" i="1"/>
  <c r="AZ52" i="1"/>
  <c r="AZ49" i="1"/>
  <c r="AZ47" i="1"/>
  <c r="AZ46" i="1"/>
  <c r="AZ44" i="1"/>
  <c r="AZ42" i="1"/>
  <c r="B1" i="9"/>
  <c r="C1" i="9"/>
  <c r="B7" i="9"/>
  <c r="B6" i="9"/>
  <c r="F75" i="18" l="1"/>
  <c r="H36" i="17" s="1"/>
  <c r="AO105" i="24"/>
  <c r="P18" i="23" s="1"/>
  <c r="F61" i="18"/>
  <c r="H34" i="17" s="1"/>
  <c r="F188" i="16"/>
  <c r="H47" i="15" s="1"/>
  <c r="F165" i="16"/>
  <c r="F84" i="16"/>
  <c r="H37" i="15" s="1"/>
  <c r="F57" i="16"/>
  <c r="H36" i="15" s="1"/>
  <c r="AO202" i="16"/>
  <c r="P18" i="15" s="1"/>
  <c r="F22" i="16"/>
  <c r="H31" i="15" s="1"/>
  <c r="F38" i="14"/>
  <c r="H34" i="13" s="1"/>
  <c r="F21" i="14"/>
  <c r="H32" i="13" s="1"/>
  <c r="F13" i="14"/>
  <c r="F16" i="12"/>
  <c r="H31" i="11" s="1"/>
  <c r="AO25" i="12"/>
  <c r="P18" i="11" s="1"/>
  <c r="AO19" i="20"/>
  <c r="P18" i="19" s="1"/>
  <c r="H24" i="19" s="1"/>
  <c r="P21" i="19" s="1"/>
  <c r="F78" i="18"/>
  <c r="H37" i="17" s="1"/>
  <c r="F90" i="18"/>
  <c r="H38" i="17" s="1"/>
  <c r="F254" i="18"/>
  <c r="H49" i="17" s="1"/>
  <c r="H33" i="13"/>
  <c r="H35" i="13"/>
  <c r="H37" i="13"/>
  <c r="AO102" i="14"/>
  <c r="P18" i="13" s="1"/>
  <c r="H33" i="17"/>
  <c r="H33" i="27"/>
  <c r="F8" i="12"/>
  <c r="H30" i="11" s="1"/>
  <c r="F62" i="14"/>
  <c r="H36" i="13"/>
  <c r="F175" i="16"/>
  <c r="F146" i="16"/>
  <c r="H44" i="15" s="1"/>
  <c r="F8" i="16"/>
  <c r="F271" i="18"/>
  <c r="H50" i="17" s="1"/>
  <c r="F195" i="18"/>
  <c r="H44" i="17" s="1"/>
  <c r="F164" i="18"/>
  <c r="H41" i="17" s="1"/>
  <c r="F135" i="18"/>
  <c r="H39" i="17" s="1"/>
  <c r="AO289" i="18"/>
  <c r="P18" i="17" s="1"/>
  <c r="F42" i="22"/>
  <c r="F95" i="24"/>
  <c r="H31" i="25"/>
  <c r="H32" i="27"/>
  <c r="F49" i="30"/>
  <c r="F10" i="30"/>
  <c r="AO123" i="30"/>
  <c r="P18" i="29" s="1"/>
  <c r="F68" i="14"/>
  <c r="F56" i="14"/>
  <c r="F133" i="16"/>
  <c r="F112" i="16"/>
  <c r="H39" i="15"/>
  <c r="F228" i="18"/>
  <c r="H47" i="17" s="1"/>
  <c r="F213" i="18"/>
  <c r="H45" i="17" s="1"/>
  <c r="F15" i="18"/>
  <c r="H31" i="17" s="1"/>
  <c r="F8" i="20"/>
  <c r="F55" i="24"/>
  <c r="F116" i="30"/>
  <c r="H34" i="29" s="1"/>
  <c r="F34" i="30"/>
  <c r="F88" i="14"/>
  <c r="H30" i="13"/>
  <c r="F124" i="16"/>
  <c r="H42" i="15" s="1"/>
  <c r="F47" i="16"/>
  <c r="H34" i="15" s="1"/>
  <c r="F16" i="22"/>
  <c r="F88" i="24"/>
  <c r="F67" i="24"/>
  <c r="F8" i="24"/>
  <c r="F177" i="18"/>
  <c r="H43" i="17" s="1"/>
  <c r="H51" i="17"/>
  <c r="F48" i="22"/>
  <c r="F30" i="22"/>
  <c r="F8" i="22"/>
  <c r="AO60" i="22"/>
  <c r="P18" i="21" s="1"/>
  <c r="F41" i="24"/>
  <c r="P18" i="25"/>
  <c r="O21" i="29"/>
  <c r="H23" i="29"/>
  <c r="H25" i="27"/>
  <c r="H23" i="27"/>
  <c r="H23" i="25"/>
  <c r="H23" i="23"/>
  <c r="H23" i="21"/>
  <c r="H23" i="19"/>
  <c r="H23" i="17"/>
  <c r="H23" i="15"/>
  <c r="O21" i="13"/>
  <c r="H23" i="13"/>
  <c r="O21" i="11"/>
  <c r="H23" i="11"/>
  <c r="H25" i="19" l="1"/>
  <c r="H45" i="15"/>
  <c r="H31" i="13"/>
  <c r="H26" i="27"/>
  <c r="H52" i="17"/>
  <c r="H32" i="21"/>
  <c r="H33" i="23"/>
  <c r="H41" i="13"/>
  <c r="H30" i="27"/>
  <c r="H18" i="27"/>
  <c r="H19" i="27" s="1"/>
  <c r="J31" i="1" s="1"/>
  <c r="H38" i="13"/>
  <c r="H26" i="19"/>
  <c r="H31" i="23"/>
  <c r="H34" i="21"/>
  <c r="H35" i="25"/>
  <c r="H34" i="23"/>
  <c r="H37" i="29"/>
  <c r="H19" i="25"/>
  <c r="J30" i="1" s="1"/>
  <c r="H30" i="19"/>
  <c r="H31" i="19" s="1"/>
  <c r="G18" i="20"/>
  <c r="H18" i="19" s="1"/>
  <c r="H19" i="19" s="1"/>
  <c r="J27" i="1" s="1"/>
  <c r="H40" i="13"/>
  <c r="H36" i="29"/>
  <c r="G122" i="30"/>
  <c r="H33" i="21"/>
  <c r="H46" i="15"/>
  <c r="H32" i="11"/>
  <c r="H18" i="11" s="1"/>
  <c r="G24" i="12"/>
  <c r="H38" i="29"/>
  <c r="H37" i="25"/>
  <c r="H32" i="25"/>
  <c r="H31" i="21"/>
  <c r="H39" i="29"/>
  <c r="H41" i="15"/>
  <c r="H30" i="21"/>
  <c r="G59" i="22"/>
  <c r="H30" i="23"/>
  <c r="G104" i="24"/>
  <c r="G288" i="18"/>
  <c r="G101" i="14"/>
  <c r="H30" i="25"/>
  <c r="H43" i="15"/>
  <c r="H39" i="25"/>
  <c r="H30" i="15"/>
  <c r="G201" i="16"/>
  <c r="H36" i="25"/>
  <c r="H38" i="25"/>
  <c r="H32" i="23"/>
  <c r="H35" i="27"/>
  <c r="H35" i="23"/>
  <c r="H39" i="13"/>
  <c r="H40" i="29" l="1"/>
  <c r="H18" i="29" s="1"/>
  <c r="H19" i="29" s="1"/>
  <c r="H24" i="29" s="1"/>
  <c r="H18" i="17"/>
  <c r="H19" i="17" s="1"/>
  <c r="J26" i="1" s="1"/>
  <c r="H42" i="13"/>
  <c r="H18" i="13" s="1"/>
  <c r="H19" i="13" s="1"/>
  <c r="J24" i="1" s="1"/>
  <c r="H19" i="11"/>
  <c r="J23" i="1" s="1"/>
  <c r="H48" i="15"/>
  <c r="H18" i="15" s="1"/>
  <c r="H19" i="15" s="1"/>
  <c r="J25" i="1" s="1"/>
  <c r="H36" i="27"/>
  <c r="H36" i="23"/>
  <c r="H18" i="23" s="1"/>
  <c r="H19" i="23" s="1"/>
  <c r="J29" i="1" s="1"/>
  <c r="J37" i="1"/>
  <c r="H40" i="25"/>
  <c r="H35" i="21"/>
  <c r="H18" i="21" s="1"/>
  <c r="H19" i="21" s="1"/>
  <c r="H25" i="25"/>
  <c r="H26" i="25" s="1"/>
  <c r="P21" i="25"/>
  <c r="H24" i="13" l="1"/>
  <c r="H24" i="11"/>
  <c r="J32" i="1"/>
  <c r="H25" i="29"/>
  <c r="H26" i="29" s="1"/>
  <c r="P21" i="29"/>
  <c r="H24" i="23"/>
  <c r="J28" i="1"/>
  <c r="H24" i="21"/>
  <c r="H24" i="17"/>
  <c r="P21" i="17" s="1"/>
  <c r="H24" i="15"/>
  <c r="J33" i="1" l="1"/>
  <c r="J38" i="1" s="1"/>
  <c r="H25" i="13"/>
  <c r="H26" i="13" s="1"/>
  <c r="P21" i="13"/>
  <c r="P21" i="11"/>
  <c r="H25" i="11"/>
  <c r="H26" i="11" s="1"/>
  <c r="H25" i="23"/>
  <c r="H26" i="23" s="1"/>
  <c r="P21" i="23"/>
  <c r="P21" i="21"/>
  <c r="H25" i="21"/>
  <c r="H26" i="21" s="1"/>
  <c r="H25" i="17"/>
  <c r="H26" i="17" s="1"/>
  <c r="H25" i="15"/>
  <c r="H26" i="15" s="1"/>
  <c r="P21" i="15"/>
  <c r="J39" i="1" l="1"/>
  <c r="J40" i="1" s="1"/>
</calcChain>
</file>

<file path=xl/sharedStrings.xml><?xml version="1.0" encoding="utf-8"?>
<sst xmlns="http://schemas.openxmlformats.org/spreadsheetml/2006/main" count="4156" uniqueCount="1299">
  <si>
    <t xml:space="preserve"> </t>
  </si>
  <si>
    <t>Stavba :</t>
  </si>
  <si>
    <t>IČO :</t>
  </si>
  <si>
    <t>DIČ :</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</si>
  <si>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</si>
  <si>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</si>
  <si>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</si>
  <si>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</si>
  <si>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</si>
  <si>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</si>
  <si>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</si>
  <si>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</si>
  <si>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</si>
  <si>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</si>
  <si>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</si>
  <si>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</si>
  <si>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</si>
  <si>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</si>
  <si>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</si>
  <si>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</si>
  <si>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</si>
  <si>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</si>
  <si>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</si>
  <si>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</si>
  <si>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Třídník stavebních objektů:</t>
  </si>
  <si>
    <t>Objekt :</t>
  </si>
  <si>
    <t xml:space="preserve">Položkový rozpočet </t>
  </si>
  <si>
    <t>S:</t>
  </si>
  <si>
    <t>O:</t>
  </si>
  <si>
    <t>R:</t>
  </si>
  <si>
    <t>P.č.</t>
  </si>
  <si>
    <t>Číslo položky</t>
  </si>
  <si>
    <t>Název položky</t>
  </si>
  <si>
    <t>MJ</t>
  </si>
  <si>
    <t>množství</t>
  </si>
  <si>
    <t>cena / MJ</t>
  </si>
  <si>
    <t>celkem</t>
  </si>
  <si>
    <t>12112016</t>
  </si>
  <si>
    <t>Přemístění odb. knihovny do Hypšmanovy přístavby a rozšíření prostor kongresového centra ČNB</t>
  </si>
  <si>
    <t>ČESKÁ NÁRODNÍ BANKA</t>
  </si>
  <si>
    <t>Na příkopě 864/28</t>
  </si>
  <si>
    <t>Praha-Nové Město</t>
  </si>
  <si>
    <t>11000</t>
  </si>
  <si>
    <t>48136450</t>
  </si>
  <si>
    <t>CZ48136450</t>
  </si>
  <si>
    <t>Stavební objekt</t>
  </si>
  <si>
    <t>9VRN</t>
  </si>
  <si>
    <t>Vedlejší rozpočtové náklady</t>
  </si>
  <si>
    <t>A</t>
  </si>
  <si>
    <t>2. etapa - část A - učebny</t>
  </si>
  <si>
    <t>B</t>
  </si>
  <si>
    <t>2. etapa - část B - konferenční sály</t>
  </si>
  <si>
    <t>C</t>
  </si>
  <si>
    <t>1. etapa - část C - odb. knihovna</t>
  </si>
  <si>
    <t>MaR</t>
  </si>
  <si>
    <t>Měření a regulace</t>
  </si>
  <si>
    <t>SIL</t>
  </si>
  <si>
    <t>Silnoproud</t>
  </si>
  <si>
    <t>SLA</t>
  </si>
  <si>
    <t>Slaboproud</t>
  </si>
  <si>
    <t>UT-CHL</t>
  </si>
  <si>
    <t>VZT</t>
  </si>
  <si>
    <t>Vzduchotechnika</t>
  </si>
  <si>
    <t>ZTI</t>
  </si>
  <si>
    <t>Celkem za stavbu</t>
  </si>
  <si>
    <t>Rekapitulace DPH</t>
  </si>
  <si>
    <t>Základ pro DPH</t>
  </si>
  <si>
    <t>%</t>
  </si>
  <si>
    <t>DPH</t>
  </si>
  <si>
    <t>Celkem za stavbu s DPH</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</si>
  <si>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</si>
  <si>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</si>
  <si>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</si>
  <si>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 xml:space="preserve">        Vymezení některých pojmů</t>
  </si>
  <si>
    <t>Pro účely zpracování nabídkové ceny se jsou použity některé pojmy, pod kterými se rozumí:</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</si>
  <si>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</si>
  <si>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</si>
  <si>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</si>
  <si>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</si>
  <si>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</si>
  <si>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</si>
  <si>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</si>
  <si>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</si>
  <si>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</si>
  <si>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</si>
  <si>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</si>
  <si>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</si>
  <si>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</si>
  <si>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</si>
  <si>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</si>
  <si>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</si>
  <si>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</si>
  <si>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</si>
  <si>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</si>
  <si>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</si>
  <si>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</si>
  <si>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</si>
  <si>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</si>
  <si>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</si>
  <si>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Závěrečné ustanovení</t>
  </si>
  <si>
    <t>Ostatní podmínky vztahující se ke zpracování nabídkové ceny jsou uvedeny v zadávací dokumentaci.</t>
  </si>
  <si>
    <t>1</t>
  </si>
  <si>
    <t>M+R - podrobnosti dle spec. v PD</t>
  </si>
  <si>
    <t>Strukturovaná kabeláž FTP,UTP - Cat5E</t>
  </si>
  <si>
    <t>SVÍTIDLA - DLE PŘÍLOHY V TZ - referenční typ</t>
  </si>
  <si>
    <t>Zařízení č. 1 - Sály</t>
  </si>
  <si>
    <t>Zemní práce</t>
  </si>
  <si>
    <t>2</t>
  </si>
  <si>
    <t>PŘÍSTROJE - typ dle stávajících výrobků</t>
  </si>
  <si>
    <t>TV/R a jednotný čas</t>
  </si>
  <si>
    <t>Zařízení č. 2 - Knihovna</t>
  </si>
  <si>
    <t>3</t>
  </si>
  <si>
    <t>KABELY</t>
  </si>
  <si>
    <t>Rozvody pro Audio-Video systémy v sálech</t>
  </si>
  <si>
    <t>Svislé a kompletní konstrukce</t>
  </si>
  <si>
    <t>Zařízení č. 3 - Učebna</t>
  </si>
  <si>
    <t>4</t>
  </si>
  <si>
    <t>EPS a ER</t>
  </si>
  <si>
    <t>Izolace</t>
  </si>
  <si>
    <t>ROZVADĚČE</t>
  </si>
  <si>
    <t>Vodorovné konstrukce</t>
  </si>
  <si>
    <t>5</t>
  </si>
  <si>
    <t>Demontáže</t>
  </si>
  <si>
    <t>instalační příprava pro EZS,ACS a CCTV</t>
  </si>
  <si>
    <t>ostatní</t>
  </si>
  <si>
    <t>6</t>
  </si>
  <si>
    <t>Ostatní - pokud nejsou jinde naceněné</t>
  </si>
  <si>
    <t>Úpravy povrchu, podlahy</t>
  </si>
  <si>
    <t>Uvedení do chodu</t>
  </si>
  <si>
    <t>61</t>
  </si>
  <si>
    <t>Upravy povrchů vnitřní</t>
  </si>
  <si>
    <t>63</t>
  </si>
  <si>
    <t>Podlahy a podlahové konstrukce</t>
  </si>
  <si>
    <t>9</t>
  </si>
  <si>
    <t>Ostatní konstrukce, bourání</t>
  </si>
  <si>
    <t>90</t>
  </si>
  <si>
    <t>Hodinové zúčtovací sazby (HZS)</t>
  </si>
  <si>
    <t>94</t>
  </si>
  <si>
    <t>Lešení a stavební výtahy</t>
  </si>
  <si>
    <t>95</t>
  </si>
  <si>
    <t>Dokončovací konstrukce na pozemních stavbách</t>
  </si>
  <si>
    <t>96</t>
  </si>
  <si>
    <t>Bourání konstrukcí</t>
  </si>
  <si>
    <t>97</t>
  </si>
  <si>
    <t>Prorážení otvorů</t>
  </si>
  <si>
    <t>Prorážení otvorů a ostatní bourací práce</t>
  </si>
  <si>
    <t>99</t>
  </si>
  <si>
    <t>Staveništní přesun hmot</t>
  </si>
  <si>
    <t>H724</t>
  </si>
  <si>
    <t>Strojní vybavení</t>
  </si>
  <si>
    <t>S</t>
  </si>
  <si>
    <t>Přesuny sutí</t>
  </si>
  <si>
    <t>711</t>
  </si>
  <si>
    <t>Izolace proti vodě</t>
  </si>
  <si>
    <t>713</t>
  </si>
  <si>
    <t>Izolace tepelné</t>
  </si>
  <si>
    <t>714</t>
  </si>
  <si>
    <t>Izolace akustické a protiotřesové</t>
  </si>
  <si>
    <t>721</t>
  </si>
  <si>
    <t>Vnitřní kanalizace</t>
  </si>
  <si>
    <t>722</t>
  </si>
  <si>
    <t>Vnitřní vodovod</t>
  </si>
  <si>
    <t>724</t>
  </si>
  <si>
    <t>725</t>
  </si>
  <si>
    <t>Zařizovací předměty</t>
  </si>
  <si>
    <t>726</t>
  </si>
  <si>
    <t>Instalační prefabrikáty</t>
  </si>
  <si>
    <t>733</t>
  </si>
  <si>
    <t>Rozvod potrubí</t>
  </si>
  <si>
    <t>734</t>
  </si>
  <si>
    <t>Armatury</t>
  </si>
  <si>
    <t>735</t>
  </si>
  <si>
    <t>Otopná tělesa</t>
  </si>
  <si>
    <t>766</t>
  </si>
  <si>
    <t>Konstrukce truhlářské</t>
  </si>
  <si>
    <t>767</t>
  </si>
  <si>
    <t>Konstrukce zámečnické</t>
  </si>
  <si>
    <t>771</t>
  </si>
  <si>
    <t>Podlahy z dlaždic a obklady</t>
  </si>
  <si>
    <t>773</t>
  </si>
  <si>
    <t>Podlahy teracové</t>
  </si>
  <si>
    <t>775</t>
  </si>
  <si>
    <t>Podlahy vlysové a parketové</t>
  </si>
  <si>
    <t>776</t>
  </si>
  <si>
    <t>Podlahy povlakové</t>
  </si>
  <si>
    <t>781</t>
  </si>
  <si>
    <t>Obklady keramické</t>
  </si>
  <si>
    <t>783</t>
  </si>
  <si>
    <t>Nátěry</t>
  </si>
  <si>
    <t>784</t>
  </si>
  <si>
    <t>Malby</t>
  </si>
  <si>
    <t>M33</t>
  </si>
  <si>
    <t>Montáže dopravních zařízení a vah-výtahy</t>
  </si>
  <si>
    <t>VN</t>
  </si>
  <si>
    <t>Vedlejší náklady</t>
  </si>
  <si>
    <t>ON</t>
  </si>
  <si>
    <t>Ostatní náklady</t>
  </si>
  <si>
    <t>STA</t>
  </si>
  <si>
    <t>Rozsah:</t>
  </si>
  <si>
    <t>Rekapitulace soupisů náležejících k objektu</t>
  </si>
  <si>
    <t>Soupis</t>
  </si>
  <si>
    <t>Cena (Kč)</t>
  </si>
  <si>
    <t>VON</t>
  </si>
  <si>
    <t>Celkem objekt</t>
  </si>
  <si>
    <t>Celkem za objekt s DPH</t>
  </si>
  <si>
    <t>Položkový soupis prací a dodávek</t>
  </si>
  <si>
    <t>Ceník</t>
  </si>
  <si>
    <t>Cen. soustava</t>
  </si>
  <si>
    <t>#LevelZatrideniCeniku#</t>
  </si>
  <si>
    <t>Ceník, kapitola</t>
  </si>
  <si>
    <t>Poznámka uchazeče</t>
  </si>
  <si>
    <t>Díl:</t>
  </si>
  <si>
    <t>DIL</t>
  </si>
  <si>
    <t>005121 R</t>
  </si>
  <si>
    <t>Zařízení staveniště</t>
  </si>
  <si>
    <t>Soubor</t>
  </si>
  <si>
    <t>RTS 16/ I</t>
  </si>
  <si>
    <t>POL</t>
  </si>
  <si>
    <t>vn2</t>
  </si>
  <si>
    <t>Provoz objednatele</t>
  </si>
  <si>
    <t>Vlastní</t>
  </si>
  <si>
    <t>POL_NEZ</t>
  </si>
  <si>
    <t>Provoz objednatele - práce v bytovém domě, přístup na staveniště přes prostory užívané objednatelem : 1</t>
  </si>
  <si>
    <t>vn3</t>
  </si>
  <si>
    <t>vn4</t>
  </si>
  <si>
    <t>vn7</t>
  </si>
  <si>
    <t>Zábory, množství určí zhotovitel</t>
  </si>
  <si>
    <t>soubor</t>
  </si>
  <si>
    <t>vn5</t>
  </si>
  <si>
    <t>Vypracování projektové dokumentace, dílenská dokumentace</t>
  </si>
  <si>
    <t>vn6</t>
  </si>
  <si>
    <t>vn8</t>
  </si>
  <si>
    <t>Celkem za objekt</t>
  </si>
  <si>
    <t/>
  </si>
  <si>
    <t>Rekapitulace soupisu</t>
  </si>
  <si>
    <t>Stavební díl</t>
  </si>
  <si>
    <t>Celkem soupis</t>
  </si>
  <si>
    <t>stavební rozpočet</t>
  </si>
  <si>
    <t>311 23 Zdivo nosné z cihel a tvarovek pálených</t>
  </si>
  <si>
    <t>311 23-1 pod omítku</t>
  </si>
  <si>
    <t>311231136R00</t>
  </si>
  <si>
    <t>...z cihel plných, 250x120x65 mm, P 15, na maltu MC 10</t>
  </si>
  <si>
    <t>m3</t>
  </si>
  <si>
    <t>801-1</t>
  </si>
  <si>
    <t>5*0,4*0,5</t>
  </si>
  <si>
    <t>416 02 Podhledy na kovové konstrukci opláštěné deskami sádrokartonovými</t>
  </si>
  <si>
    <t>416 02-1 nosná konstrukce z profilů CD s přímým uchycením</t>
  </si>
  <si>
    <t>416021128R00</t>
  </si>
  <si>
    <t>...1x deska, tloušťky 15 mm, protipožární impregnovaná</t>
  </si>
  <si>
    <t>m2</t>
  </si>
  <si>
    <t>bankovní klub : 25</t>
  </si>
  <si>
    <t>413121011Ra1</t>
  </si>
  <si>
    <t>Montáž trámů, průvlaků apod., vodorovných do 3,0 t, dle postupu v konstrukčí části, vč. dodávky</t>
  </si>
  <si>
    <t>kus</t>
  </si>
  <si>
    <t>vč. zajištění dílenské dokumentace, přítomntosti statika v průběhu realizace, kontrolní měření průhybu nosníků : 1</t>
  </si>
  <si>
    <t xml:space="preserve">bankovní klub : </t>
  </si>
  <si>
    <t>612 42 Omítky vnitřní stěn vápenné nebo vápenocementové v podlaží i ve schodišti</t>
  </si>
  <si>
    <t>612421615R00</t>
  </si>
  <si>
    <t>...hrubé zatřené</t>
  </si>
  <si>
    <t>1*3,11*2</t>
  </si>
  <si>
    <t>5*1,5</t>
  </si>
  <si>
    <t>612 44-1 Oprava vnitřních hladkých sádrových omítek stěn</t>
  </si>
  <si>
    <t>612441441R00</t>
  </si>
  <si>
    <t>...v množství opravované plochy přes 30 do 50 %</t>
  </si>
  <si>
    <t>801-4</t>
  </si>
  <si>
    <t>3,11*(1,88+1,24+5*0,6+3,4+1,3+1,3+4,2+5*0,6+0,97)</t>
  </si>
  <si>
    <t>612 47-5 Omítka vnitřního ostění ze suché maltové směsi</t>
  </si>
  <si>
    <t>okenního nebo dveřního, z pomocného pracovního lešení o výšce podlahy do 1900 mm a pro zatížení do 1,5 kPa,</t>
  </si>
  <si>
    <t>SPX</t>
  </si>
  <si>
    <t>612445921RT2</t>
  </si>
  <si>
    <t>...sádrové, tloušťky 15 mm</t>
  </si>
  <si>
    <t>900r2</t>
  </si>
  <si>
    <t>Ochrana a zakrývání výplní otvorů a jiných nedotčených konstrukcí</t>
  </si>
  <si>
    <t>kpl</t>
  </si>
  <si>
    <t>u kterých je nebezpečí mechanického poškození nárazem nebo prachem, prachotěsné utěsnění prostor, ve kterých nebudou probíhat stavební práce. Jedná se zejména o dveře včetně obložení, zábradlí, dřevěné a mramorové obklady,schodiště na trasportní cestě, po : 1</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</si>
  <si>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</si>
  <si>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</si>
  <si>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952901114R00</t>
  </si>
  <si>
    <t>...světlá výška podlaží přes 4 m</t>
  </si>
  <si>
    <t>87,71*3</t>
  </si>
  <si>
    <t>954125208Ra1</t>
  </si>
  <si>
    <t>Obklad ocel.nosníků,3 stranný, včetně držáku roštu 2x RFI tl.15mm, REI 45 DP 1</t>
  </si>
  <si>
    <t>obklad nosného rámu po vybourání příčky : 5*(0,4+0,5+0,4)</t>
  </si>
  <si>
    <t>962 03-2 Bourání zdiva nadzákladového cihelného</t>
  </si>
  <si>
    <t>nebo vybourání otvorů průřezové plochy přes 4 m2 ve zdivu nadzákladovém, včetně pomocného lešení o výšce podlahy do 1900 mm a pro zatížení do 1,5 kPa  (150 kg/m2)</t>
  </si>
  <si>
    <t>962032231R00</t>
  </si>
  <si>
    <t>...z cihel pálených nebo vápenopískových, na maltu vápenou nebo vápenocementovou</t>
  </si>
  <si>
    <t>801-3</t>
  </si>
  <si>
    <t>5*0,4*3,11</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</si>
  <si>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</si>
  <si>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</si>
  <si>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998011003R00</t>
  </si>
  <si>
    <t>...výšky přes 12 do 24 m</t>
  </si>
  <si>
    <t>t</t>
  </si>
  <si>
    <t>713552121Ra1</t>
  </si>
  <si>
    <t>Protipožární ucpávka</t>
  </si>
  <si>
    <t>714 11 Demontáž akustických obkladů</t>
  </si>
  <si>
    <t>714110801R00</t>
  </si>
  <si>
    <t>...dřevěných panelů</t>
  </si>
  <si>
    <t>800-714</t>
  </si>
  <si>
    <t>2,7*(1,88+1,24+5*0,6+3,4+1,3+1,3+4,2+5*0,6+0,97)</t>
  </si>
  <si>
    <t>714110802R00</t>
  </si>
  <si>
    <t>...podkladových roštů</t>
  </si>
  <si>
    <t>m</t>
  </si>
  <si>
    <t>2,7*(1,88+1,24+5*0,6+3,4+1,3+1,3+4,2+5*0,6+0,97)*2,5</t>
  </si>
  <si>
    <t>767 58-8 Demontáž podhledů</t>
  </si>
  <si>
    <t>767581801R00</t>
  </si>
  <si>
    <t>...kazet</t>
  </si>
  <si>
    <t>800-767</t>
  </si>
  <si>
    <t>bakovní klub : 25</t>
  </si>
  <si>
    <t>767582800R00</t>
  </si>
  <si>
    <t>...roštů</t>
  </si>
  <si>
    <t>775 51 Podlahy vlysové lepené</t>
  </si>
  <si>
    <t>do tmele (lepidla), rybinovitě nebo palubovitě včetně olištování stěn dřevěnou lištou</t>
  </si>
  <si>
    <t>775 51-1 včetně dodávky materiálu</t>
  </si>
  <si>
    <t>775511291R00</t>
  </si>
  <si>
    <t>...z vlysů tloušťky 21 mm, širokých, dubových, třídy I - výběr</t>
  </si>
  <si>
    <t>800-775</t>
  </si>
  <si>
    <t>5,3*1*2</t>
  </si>
  <si>
    <t>5*0,5</t>
  </si>
  <si>
    <t>775 51-8 Demontáž podlah vlysových lepených</t>
  </si>
  <si>
    <t>775511800R00</t>
  </si>
  <si>
    <t>...včetně lišt</t>
  </si>
  <si>
    <t>5,7*1*2</t>
  </si>
  <si>
    <t>775 59 Ostatní práce</t>
  </si>
  <si>
    <t>775599130R00</t>
  </si>
  <si>
    <t>...přetmelení spárovým tmelem</t>
  </si>
  <si>
    <t>775 59-1 lak dřevěných podlah</t>
  </si>
  <si>
    <t>775599147R00</t>
  </si>
  <si>
    <t>...1x základní + 3x lak, přebroušení</t>
  </si>
  <si>
    <t>775 59-9 Ostatní opravy na nášlapné ploše</t>
  </si>
  <si>
    <t>775591900R00</t>
  </si>
  <si>
    <t>...broušení vlysů, parket trojnásobné</t>
  </si>
  <si>
    <t>775r1</t>
  </si>
  <si>
    <t>Doplnění soklu, typově k použitým vlysům v učebnách</t>
  </si>
  <si>
    <t>998 77-5 Přesun hmot pro podlahy vlysové a parketové</t>
  </si>
  <si>
    <t>50 m vodorovně</t>
  </si>
  <si>
    <t>998775103R00</t>
  </si>
  <si>
    <t>...v objektech výšky do 24 m</t>
  </si>
  <si>
    <t>784 41 Příprava povrchu</t>
  </si>
  <si>
    <t>784 41-2 Penetrace (napouštění) podkladu</t>
  </si>
  <si>
    <t>784151201R00</t>
  </si>
  <si>
    <t>...disperzní, jednonásobná</t>
  </si>
  <si>
    <t>800-784</t>
  </si>
  <si>
    <t>Položka pořadí 25 : 269.09400</t>
  </si>
  <si>
    <t xml:space="preserve">dle používaní v ČNB : </t>
  </si>
  <si>
    <t>784 45 Malby z malířských směsí</t>
  </si>
  <si>
    <t>784155212R00</t>
  </si>
  <si>
    <t>...otěruvzdorné,  , bílé, dvojnásobné</t>
  </si>
  <si>
    <t>3,11*10,3</t>
  </si>
  <si>
    <t>3,11*5</t>
  </si>
  <si>
    <t>3,11*12</t>
  </si>
  <si>
    <t>310 23-8 Zazdívka otvorů o ploše přes 0,25 m2 do 1 m2 ve zdivu nadzákladovém cihlami pálenými</t>
  </si>
  <si>
    <t>z pomocného pracovního lešení o výšce podlahy do 1900 mm a pro zatížení do 1,5 kPa,</t>
  </si>
  <si>
    <t>310238211R00</t>
  </si>
  <si>
    <t>...pro jakoukoliv maltu vápenocementovou</t>
  </si>
  <si>
    <t>0,795*2,1*0,14</t>
  </si>
  <si>
    <t>0,8*2,1*0,17</t>
  </si>
  <si>
    <t>342 01 Příčky z desek sádrokartonových</t>
  </si>
  <si>
    <t>zřízení nosné konstrukce příčky, vložení tepelné izolace tl. do 5 cm, dodávka a montáž desek, přebroušení a tmelení spár a úprava rohů</t>
  </si>
  <si>
    <t>342 01-11 jednoduché opláštění bez izolace, konstrukce CW 50</t>
  </si>
  <si>
    <t>342011131R00</t>
  </si>
  <si>
    <t>...tloušťka příčky 80 mm, desky tloušťky 15 mm, typ standard , bez izolace , požární odolnost EI 15</t>
  </si>
  <si>
    <t>mezi podhledy : 15</t>
  </si>
  <si>
    <t>342 26-35 Revizní protipožární dvířka do SDK příček</t>
  </si>
  <si>
    <t>342263513R00</t>
  </si>
  <si>
    <t>...rozměr 300x300 mm, požární odolnost EW 30</t>
  </si>
  <si>
    <t>101,66</t>
  </si>
  <si>
    <t>83,13</t>
  </si>
  <si>
    <t>1,93</t>
  </si>
  <si>
    <t>7,95+1,28+1,075+1,4+5,86+30</t>
  </si>
  <si>
    <t>416r1</t>
  </si>
  <si>
    <t>SDK kastlík na obvodové stěně</t>
  </si>
  <si>
    <t>612441241R00</t>
  </si>
  <si>
    <t>...v množství opravované plochy přes 5 do 10 %</t>
  </si>
  <si>
    <t>632 41-1 Potěr ze suchých směsí</t>
  </si>
  <si>
    <t>s rozprostřením a uhlazením</t>
  </si>
  <si>
    <t>632411104RT1</t>
  </si>
  <si>
    <t>...stěrka anhydritová, samonivelační, vyrovnávací, tloušťky 4 mm, ruční zpracování, stěrka vyrovnávací cementová; plnivo mineální; pro podlahy; samonivelační; pro interier; zátěž střední; tl. vrstvy 3,0 až 10,0 mm; zrnitost do 0,70 mm</t>
  </si>
  <si>
    <t>12,9</t>
  </si>
  <si>
    <t>7,95</t>
  </si>
  <si>
    <t>1,28</t>
  </si>
  <si>
    <t>1,75</t>
  </si>
  <si>
    <t>1,4</t>
  </si>
  <si>
    <t>5,86</t>
  </si>
  <si>
    <t>20</t>
  </si>
  <si>
    <t>24,86</t>
  </si>
  <si>
    <t>900r4</t>
  </si>
  <si>
    <t>Demontáž zákrytů FC a zpětná montáž</t>
  </si>
  <si>
    <t>900r6</t>
  </si>
  <si>
    <t>Doplnění a opravy dř. obložení</t>
  </si>
  <si>
    <t>250*3</t>
  </si>
  <si>
    <t>962 02 Bourání zdiva nadzákladového kamenného</t>
  </si>
  <si>
    <t>nebo vybourání otvorů průřezové plochy přes 4 m2 ve zdivu nadzákladovém, včetně pomocného lešení o výšce podlahy do 1900 mm a pro zatížení do 1,5 kPa  (150 kg/m2),</t>
  </si>
  <si>
    <t>962 02-2 smíšeného</t>
  </si>
  <si>
    <t>962023391R00</t>
  </si>
  <si>
    <t>...na jakoukoliv maltu vápenou nebo vápenocementovou</t>
  </si>
  <si>
    <t>0,8*2,1*0,19</t>
  </si>
  <si>
    <t>1,1*2,1*0,135</t>
  </si>
  <si>
    <t>3,2*3,55*0,2</t>
  </si>
  <si>
    <t>2,3*2,3*0,13</t>
  </si>
  <si>
    <t>1,8*2,7*0,185</t>
  </si>
  <si>
    <t>0,8*2,1*0,16</t>
  </si>
  <si>
    <t>1,29*3,6*0,3</t>
  </si>
  <si>
    <t>0,8*2,1*0,18</t>
  </si>
  <si>
    <t>965 04 Bourání podkladů pod dlažby nebo litých celistvých dlažeb a mazanin</t>
  </si>
  <si>
    <t>965042241R00</t>
  </si>
  <si>
    <t>...betonových nebo z litého asfaltu, tloušťky přes 100 mm, plochy přes 4 m2</t>
  </si>
  <si>
    <t>12,9*0,13</t>
  </si>
  <si>
    <t>965 08-1 Bourání dlažeb z dlaždic keramických a z xylolitu litého</t>
  </si>
  <si>
    <t>bez podkladního lože, s jakoukoliv výplní spár</t>
  </si>
  <si>
    <t>965081713RT1</t>
  </si>
  <si>
    <t>...z keramických dlaždic nebo xylolitových, plochy přes 1 m2</t>
  </si>
  <si>
    <t>1,93+2,85+1,28+1,75+1,4+6,07</t>
  </si>
  <si>
    <t>968 07-2 Vybourání a vyjmutí kovových rámů a rolet</t>
  </si>
  <si>
    <t>968 07-21 rámů, včetně pomocného lešení o výšce podlahy do 1900 mm a pro zatížení do 1,5 kPa  (150 kg/m2)</t>
  </si>
  <si>
    <t>968072455R00</t>
  </si>
  <si>
    <t>...dveřních zárubní, plochy do 2 m2</t>
  </si>
  <si>
    <t>0,6*2*5</t>
  </si>
  <si>
    <t>0,8*2</t>
  </si>
  <si>
    <t>0,9*2</t>
  </si>
  <si>
    <t>2*3</t>
  </si>
  <si>
    <t>971 02 Vybourání otvorů ve zdivu kamenném a smíšeném</t>
  </si>
  <si>
    <t>základovém nebo nadzákladovém, včetně pomocného lešení o výšce podlahy do 1900 mm a pro zatížení do 1,5 kPa  (150 kg/m2),</t>
  </si>
  <si>
    <t>971 02-2 ve zdivu smíšeném</t>
  </si>
  <si>
    <t>971028561R00</t>
  </si>
  <si>
    <t>...plochy do 1 m2, tloušťky do 600 mm</t>
  </si>
  <si>
    <t>5*0,3*0,3</t>
  </si>
  <si>
    <t>978 05 Odsekání a odebrání obkladů</t>
  </si>
  <si>
    <t>včetně otlučení podkladní omítky až na zdivo,</t>
  </si>
  <si>
    <t>978 05-2 stěn</t>
  </si>
  <si>
    <t>978059531R00</t>
  </si>
  <si>
    <t>...z obkládaček vnitřních z jakýchkoliv materiálů, plochy přes 2 m2</t>
  </si>
  <si>
    <t>6,05*2,6</t>
  </si>
  <si>
    <t>7,43*2,6</t>
  </si>
  <si>
    <t>4,64*2,6</t>
  </si>
  <si>
    <t>5,34*2,6</t>
  </si>
  <si>
    <t>4,82*2,6</t>
  </si>
  <si>
    <t>9,95*2,6</t>
  </si>
  <si>
    <t>711 21 Izolace proti netlakové vodě - nátěry a stěrky</t>
  </si>
  <si>
    <t>711 21-3 stěrka hydroizolační</t>
  </si>
  <si>
    <t>711212002RT1</t>
  </si>
  <si>
    <t>...proti vlhkosti</t>
  </si>
  <si>
    <t>800-711</t>
  </si>
  <si>
    <t>1,93+7,95+1,28+1,75+1,4+5,86</t>
  </si>
  <si>
    <t>766812840Ra1</t>
  </si>
  <si>
    <t>Demontáž kuchyňských linek</t>
  </si>
  <si>
    <t>766r1</t>
  </si>
  <si>
    <t>Demontáž, zpětná montáž a nezbytná úprava parapetů na nové větrací mřížky</t>
  </si>
  <si>
    <t>766r14</t>
  </si>
  <si>
    <t>Demontáž, úprava a zpětná montáž stávajícího dřevěného obkladu, práce prováděny velmi citlivě</t>
  </si>
  <si>
    <t>2,6*(3+2,5+2,5+3)</t>
  </si>
  <si>
    <t>766r6</t>
  </si>
  <si>
    <t>766r7</t>
  </si>
  <si>
    <t>Dveře a zárubeň, dle typu D13, D+M, TABULKA VÝROBKŮ D.1.1.b 11</t>
  </si>
  <si>
    <t>766r8</t>
  </si>
  <si>
    <t>Dveře a zárubeň, dle typu D14, D+M, TABULKA VÝROBKŮ D.1.1.b 11</t>
  </si>
  <si>
    <t>766r9</t>
  </si>
  <si>
    <t>998 76-6 Přesun hmot pro konstrukce truhlářské</t>
  </si>
  <si>
    <t>998766103R00</t>
  </si>
  <si>
    <t>800-766</t>
  </si>
  <si>
    <t>101,66+83,13+4,79+1,93+2,85+1,28+1,75+1,4+6,07+10+19,79</t>
  </si>
  <si>
    <t>Položka pořadí 29 : 234.65000</t>
  </si>
  <si>
    <t>767r1</t>
  </si>
  <si>
    <t>Větrací mřížka k FC - atyp, D+M</t>
  </si>
  <si>
    <t>767r3</t>
  </si>
  <si>
    <t>Demontáž a zpětná montáž ochranných mříží radiátorů</t>
  </si>
  <si>
    <t>767r4</t>
  </si>
  <si>
    <t>Konstrukce zavěšení projektoru, D+M</t>
  </si>
  <si>
    <t>771 21 Kladení dlažby keramické</t>
  </si>
  <si>
    <t>do tmele, rovnoběžně se stěnou, bez skládání složitých vzorů a tvarů.</t>
  </si>
  <si>
    <t>771 21-5 do tmele</t>
  </si>
  <si>
    <t>771212113R00</t>
  </si>
  <si>
    <t>...velikosti do 400 x 400 m</t>
  </si>
  <si>
    <t>800-771</t>
  </si>
  <si>
    <t>Položka pořadí 19 : 20.17000</t>
  </si>
  <si>
    <t>58582138.AR</t>
  </si>
  <si>
    <t>tmel cementový; lepicí; pro interiér i exteriér; přilnavost k materiálům kamenina, keram. obklady, dlažby</t>
  </si>
  <si>
    <t>kg</t>
  </si>
  <si>
    <t>SPCM</t>
  </si>
  <si>
    <t>Položka pořadí 34 : 20.17000*4</t>
  </si>
  <si>
    <t>597642031Ra1</t>
  </si>
  <si>
    <t>Dlažba dle specifikace</t>
  </si>
  <si>
    <t>Položka pořadí 34 : 20.17000*1,2</t>
  </si>
  <si>
    <t>998 77-1 Přesun hmot pro podlahy z dlaždic</t>
  </si>
  <si>
    <t>998771103R00</t>
  </si>
  <si>
    <t>32,43</t>
  </si>
  <si>
    <t>15</t>
  </si>
  <si>
    <t>112,03</t>
  </si>
  <si>
    <t>Doplnění soklu dle typu podlahy</t>
  </si>
  <si>
    <t>15,09+20</t>
  </si>
  <si>
    <t>776 51-8 Odstranění povlakových podlah z nášlapné plochy</t>
  </si>
  <si>
    <t>776511820R00</t>
  </si>
  <si>
    <t>...lepených, s podložkou, z ploch přes 20 m2</t>
  </si>
  <si>
    <t>776 52 Lepení povlakových podlah z plastů</t>
  </si>
  <si>
    <t>776 52-1 Lepení povlakových podlah z plastů - pásy</t>
  </si>
  <si>
    <t>776521100RU2</t>
  </si>
  <si>
    <t>...z PVC, montáž včetně dodávky podlahoviny, tl. 2,0 mm, podlahovina PVC v rolích; š = 1 500,0 mm; tl. 2,00 mm; heterogenní; protiskluzná; oblast bytová, komerční, průmyslová</t>
  </si>
  <si>
    <t>nebo jiné : 12,9</t>
  </si>
  <si>
    <t>998 77-6 Přesun hmot pro podlahy povlakové</t>
  </si>
  <si>
    <t>vodorovně do 50 m</t>
  </si>
  <si>
    <t>998776103R00</t>
  </si>
  <si>
    <t>781 47 Montáž obkladů vnitřních z dlaždic keramických</t>
  </si>
  <si>
    <t>781475114RT1</t>
  </si>
  <si>
    <t>...200 x 200 mm,  , kladených do flexibilního tmele</t>
  </si>
  <si>
    <t>6,05*2,1</t>
  </si>
  <si>
    <t>17,2*2,1</t>
  </si>
  <si>
    <t>4,64*2,1</t>
  </si>
  <si>
    <t>5,34*2,1</t>
  </si>
  <si>
    <t>4,82*2,1</t>
  </si>
  <si>
    <t>13,79*2,1</t>
  </si>
  <si>
    <t>597813601Ra1</t>
  </si>
  <si>
    <t>Obklad dle spec. investora, 20x20, např Color One, vč. doplňků</t>
  </si>
  <si>
    <t>Položka pořadí 47 : 108.86400</t>
  </si>
  <si>
    <t>998 78 Přesun hmot pro obklady keramické</t>
  </si>
  <si>
    <t>998781103R00</t>
  </si>
  <si>
    <t>Položka pořadí 47 : 108.86400*-1</t>
  </si>
  <si>
    <t>Položka pořadí 4 : 234.28500</t>
  </si>
  <si>
    <t>(22,63+15,09+42,2+50,37+6,05+17,2+4,64+5,34+4,82+13,79+85,48+24,86+23,45)*3,4</t>
  </si>
  <si>
    <t>182</t>
  </si>
  <si>
    <t>Položka pořadí 50 : 1381.54900</t>
  </si>
  <si>
    <t>113 10-6 Rozebrání dlažeb, panelů</t>
  </si>
  <si>
    <t>s přemístěním hmot na skládku na vzdálenost do 3 m nebo s naložením na dopravní prostředek</t>
  </si>
  <si>
    <t>113 10-61 komunikací pro pěší s jakýmkoliv ložem a výplní spár</t>
  </si>
  <si>
    <t>113106122R00</t>
  </si>
  <si>
    <t>...z kamenných dlaždic nebo desek</t>
  </si>
  <si>
    <t>822-1</t>
  </si>
  <si>
    <t>5,52</t>
  </si>
  <si>
    <t>5,76</t>
  </si>
  <si>
    <t>0,676*2,1*0,2</t>
  </si>
  <si>
    <t>342 01-21 jednoduché opláštění, jednoduchá konstrukce CW 50</t>
  </si>
  <si>
    <t>342012134R00</t>
  </si>
  <si>
    <t>...tloušťka příčky 80 mm, desky tloušťky 15 mm, protipožární impregnované, tloušťka izolace 50 mm, požární odolnost EI 60</t>
  </si>
  <si>
    <t>2,7*2,325</t>
  </si>
  <si>
    <t>1,67*2,7*2</t>
  </si>
  <si>
    <t>342 27 Příčky z cihel a tvárnic nepálených</t>
  </si>
  <si>
    <t>včetně pomocného lešení</t>
  </si>
  <si>
    <t>342 27-1 příčky z příčkovek pórobetonových</t>
  </si>
  <si>
    <t>342255024RT1</t>
  </si>
  <si>
    <t>...tloušťky 100 mm</t>
  </si>
  <si>
    <t>2,6*1</t>
  </si>
  <si>
    <t>2,6*0,8</t>
  </si>
  <si>
    <t>2,6*0,7</t>
  </si>
  <si>
    <t>342255028RT1</t>
  </si>
  <si>
    <t>...tloušťky 150 mm</t>
  </si>
  <si>
    <t>6*4</t>
  </si>
  <si>
    <t>1,4*2,7</t>
  </si>
  <si>
    <t>1,2*2,7</t>
  </si>
  <si>
    <t>-0,6*2</t>
  </si>
  <si>
    <t>347 01 Předstěny opláštěné sádrokartonovými deskami</t>
  </si>
  <si>
    <t>347 01-3 předsazené stěny spřažené s minerální izolací tl. 40 mm</t>
  </si>
  <si>
    <t>347013114R00</t>
  </si>
  <si>
    <t>...1 x ocelová konstrukce CD, tloušťka desky 12,5 mm, protipožární impregnovaná, tloušťka předstěny 55 mm, tl. izolace 40 mm, požární odolnost EI 30</t>
  </si>
  <si>
    <t>1,3*2,86*3</t>
  </si>
  <si>
    <t>340r1</t>
  </si>
  <si>
    <t>Ověření kotvení stávající ocelové kce do ŽB sloupů přes ocelové desky zda je provedeno v souladu, s dostupnou dok.(v současnosti je kotvení zakryto). Zejména o kotv. 3 zákl. nosníků I 32 a I26</t>
  </si>
  <si>
    <t>19,92+4,45+2,6+4,29+1,38+115,5</t>
  </si>
  <si>
    <t>11,86+3,55+2,41+1,37+5,94+17,35+77,84+5,63+2,7</t>
  </si>
  <si>
    <t>26,07</t>
  </si>
  <si>
    <t>602 01 Omítky stěn z hotových směsí</t>
  </si>
  <si>
    <t>po jednotlivých vrstvách</t>
  </si>
  <si>
    <t>602021143RT1</t>
  </si>
  <si>
    <t xml:space="preserve">...vrstva štuková, vápenosádrová, filcovaná, tloušťka vrstvy 2 mm,  </t>
  </si>
  <si>
    <t>Položka pořadí 11 : 72.64000</t>
  </si>
  <si>
    <t>612 48-12 Vyztužení vnitřních stěn sklotextilní síťovinou</t>
  </si>
  <si>
    <t>612481211RT2</t>
  </si>
  <si>
    <t>...s dodávkou síťoviny a stěrkového tmelu</t>
  </si>
  <si>
    <t>Položka pořadí 5 : 29.82000*2</t>
  </si>
  <si>
    <t>Položka pořadí 4 : 6.50000*2</t>
  </si>
  <si>
    <t>19,92+4,45+4,29+1,38+115,5</t>
  </si>
  <si>
    <t>11,86+3,55+1,37+5,94+17,35+77,84</t>
  </si>
  <si>
    <t>4,39+1,56+4,5+1,43+26,07</t>
  </si>
  <si>
    <t>11,86+3,55+2,41+1,37+5,94+17,35+77,84+5,63+0,45</t>
  </si>
  <si>
    <t>954111104Ra1</t>
  </si>
  <si>
    <t>SDK obklad zábradlí., 1x RFI tl.12,5 mm</t>
  </si>
  <si>
    <t>(4,7+3,3+2,5)*1,2*2</t>
  </si>
  <si>
    <t>Obklad ocel.nosníků, včetně držáku roštu,2x RFI tl.15mm, REI 45 DP 1</t>
  </si>
  <si>
    <t>1,2*(4,725+4,725+4,2)</t>
  </si>
  <si>
    <t>4,385*2,7*2*0,16</t>
  </si>
  <si>
    <t>6*2,7*0,18</t>
  </si>
  <si>
    <t>2,095*2,7*0,165</t>
  </si>
  <si>
    <t>2,565*2,7*0,15</t>
  </si>
  <si>
    <t>1,2*2,7*0,15</t>
  </si>
  <si>
    <t>3,13*2,7*0,19</t>
  </si>
  <si>
    <t>1,4*2,7*0,19</t>
  </si>
  <si>
    <t>2,7*0,19*1,6</t>
  </si>
  <si>
    <t>3,15*2,7*0,19</t>
  </si>
  <si>
    <t>2,7*2*0,19</t>
  </si>
  <si>
    <t>4,365*2,66*0,14</t>
  </si>
  <si>
    <t>4,365*2,66*0,17</t>
  </si>
  <si>
    <t>0,615*2,66*0,17</t>
  </si>
  <si>
    <t>7,02*2,66*0,17</t>
  </si>
  <si>
    <t>2,3*2,66*0,17</t>
  </si>
  <si>
    <t>4,*2,66*0,17</t>
  </si>
  <si>
    <t>mezanin : 1,1*2,1</t>
  </si>
  <si>
    <t>1,1*2,1</t>
  </si>
  <si>
    <t>0,8*2,1</t>
  </si>
  <si>
    <t>3,325*3,78*0,19</t>
  </si>
  <si>
    <t>1,125*0,17*3,78</t>
  </si>
  <si>
    <t>2,1*0,19</t>
  </si>
  <si>
    <t>2,1*0,8*0,4</t>
  </si>
  <si>
    <t>0,89*2,1*0,205</t>
  </si>
  <si>
    <t>4*0,3</t>
  </si>
  <si>
    <t>1P : 2,59+4,02+1,49</t>
  </si>
  <si>
    <t>2P : 8,08+5,84</t>
  </si>
  <si>
    <t>mezanin : 4,21</t>
  </si>
  <si>
    <t>1,56</t>
  </si>
  <si>
    <t>4,5</t>
  </si>
  <si>
    <t>1,43</t>
  </si>
  <si>
    <t>0,8*2*7</t>
  </si>
  <si>
    <t>0,6*2*4</t>
  </si>
  <si>
    <t>970 0 Jádrové vrtání, kruhové prostupy</t>
  </si>
  <si>
    <t>970 03 v cihelném zdivu</t>
  </si>
  <si>
    <t>970031130R00</t>
  </si>
  <si>
    <t>...jádrové vrtání, do D 130 mm, zdivo cihelné</t>
  </si>
  <si>
    <t>0,2</t>
  </si>
  <si>
    <t>970051130R00</t>
  </si>
  <si>
    <t>...jádrové vrtání , do D 130 mm, ŽB</t>
  </si>
  <si>
    <t>0,54</t>
  </si>
  <si>
    <t>0,45</t>
  </si>
  <si>
    <t>2*0,15</t>
  </si>
  <si>
    <t>6,46*2,5</t>
  </si>
  <si>
    <t>8,18*2,5</t>
  </si>
  <si>
    <t>5,36*2,5</t>
  </si>
  <si>
    <t>15,65*1,5</t>
  </si>
  <si>
    <t>19,45*2,55</t>
  </si>
  <si>
    <t>10,32*2,55</t>
  </si>
  <si>
    <t>8,36*2,6</t>
  </si>
  <si>
    <t>5,26*2,6</t>
  </si>
  <si>
    <t>9,32*2,6</t>
  </si>
  <si>
    <t>1,43*2,6</t>
  </si>
  <si>
    <t>4,45+4,29+1,38</t>
  </si>
  <si>
    <t>3,55+1,37+5,94</t>
  </si>
  <si>
    <t>4,39+1,56+4,5+1,43</t>
  </si>
  <si>
    <t>998 71-1 Přesun hmot pro izolace proti vodě</t>
  </si>
  <si>
    <t>50 m vodorovně měřeno od těžiště půdorysné plochy skládky do těžiště půdorysné plochy objektu</t>
  </si>
  <si>
    <t>998711102R00</t>
  </si>
  <si>
    <t>...svisle do 12 m</t>
  </si>
  <si>
    <t>14</t>
  </si>
  <si>
    <t>766r10</t>
  </si>
  <si>
    <t>766r11</t>
  </si>
  <si>
    <t>766r12</t>
  </si>
  <si>
    <t>766r13</t>
  </si>
  <si>
    <t>766r2</t>
  </si>
  <si>
    <t>766r3</t>
  </si>
  <si>
    <t>766r4</t>
  </si>
  <si>
    <t>766r5</t>
  </si>
  <si>
    <t>7,49+2,59+2,36+9,26+25,79+21,08+4,02+1,49+19,45+17,06+14,07+5,52+12,97</t>
  </si>
  <si>
    <t>20,35+8,08+20,17+5,84+20,81+16,87+14,13+10,95+5,41</t>
  </si>
  <si>
    <t>10,69+10,14+23,26</t>
  </si>
  <si>
    <t>Položka pořadí 42 : 309.85000</t>
  </si>
  <si>
    <t>2,32*2</t>
  </si>
  <si>
    <t>767r2</t>
  </si>
  <si>
    <t>1,67*2</t>
  </si>
  <si>
    <t>Demontáž a zpětná montáž části zábradlí při opláštění SDK</t>
  </si>
  <si>
    <t>998 76-7 Přesun hmot pro kovové stavební doplňk. konstrukce</t>
  </si>
  <si>
    <t>998767103R00</t>
  </si>
  <si>
    <t>Položka pořadí 24 : 32.86000</t>
  </si>
  <si>
    <t>Položka pořadí 49 : 32.86000*4</t>
  </si>
  <si>
    <t>Položka pořadí 24 : 32.86000*1,2</t>
  </si>
  <si>
    <t>773211211ra1</t>
  </si>
  <si>
    <t>Oprava kamenného obkladu stěn a schodiště, - včetně demontáže a zpětné montíže obkladu</t>
  </si>
  <si>
    <t>19,92+115,5</t>
  </si>
  <si>
    <t>11,86+17,35+77,84</t>
  </si>
  <si>
    <t>1P : 7,49+9,26+25,79+21,08+19,45+17,06+12,97</t>
  </si>
  <si>
    <t>2P : 20,35+20,17+20,81+16,87+14,13+10,95</t>
  </si>
  <si>
    <t>mezanin : 5,66</t>
  </si>
  <si>
    <t>13,73</t>
  </si>
  <si>
    <t>Doplnění soklu dle typu vlysové podlahy</t>
  </si>
  <si>
    <t>18,53+71,22</t>
  </si>
  <si>
    <t>13,83+16,7+46,14</t>
  </si>
  <si>
    <t>35,02</t>
  </si>
  <si>
    <t>775r2</t>
  </si>
  <si>
    <t>Atypický podokenní sokl, s kabelovým žlabem, dle detailu v PD, D+M</t>
  </si>
  <si>
    <t>14,07</t>
  </si>
  <si>
    <t>8,6*2,1</t>
  </si>
  <si>
    <t>8,84*2,1</t>
  </si>
  <si>
    <t>4,66*2,1</t>
  </si>
  <si>
    <t>3,55*2,1</t>
  </si>
  <si>
    <t>4,85*2,1</t>
  </si>
  <si>
    <t>10,64*2,1</t>
  </si>
  <si>
    <t>8,78*2,1</t>
  </si>
  <si>
    <t>5,26*2,1</t>
  </si>
  <si>
    <t>9,32*2,1</t>
  </si>
  <si>
    <t>5,08*2,1</t>
  </si>
  <si>
    <t>597813600Ra1</t>
  </si>
  <si>
    <t>Dodávka obkladu dle spec investora, např Color One, vč. doplňků</t>
  </si>
  <si>
    <t>Položka pořadí 60 : 146.11800</t>
  </si>
  <si>
    <t>dle používání v ČNB : 2,6*(18,53+8,6+7,66+8,84+4,99+71,22)</t>
  </si>
  <si>
    <t>2,6*(13,83+8,61+6,89+4,85+10,64+16,7+46,14+13,36)</t>
  </si>
  <si>
    <t>2,6*(8,78+5,26+14,28+20,67+20,57+9,32+5,08+18+16,94+16,35+35,02)</t>
  </si>
  <si>
    <t>Položka pořadí 60 : 146.11800*-1</t>
  </si>
  <si>
    <t>Položka pořadí 8 : 302.86000</t>
  </si>
  <si>
    <t>Položka pořadí 63 : 1225.68000</t>
  </si>
  <si>
    <t>47122005Ra1</t>
  </si>
  <si>
    <t>Výtah nákladní, D+M</t>
  </si>
  <si>
    <t>dle popisu v TZ, včetně zpracování dílenské dokumentace, bezpečnostních dokladů : 1</t>
  </si>
  <si>
    <t>položkový rozpočet</t>
  </si>
  <si>
    <t>Regulace teploty vzduchu v prostoru - fancoily - konferenční sály, dle speifikace v PD - MaR Vzduchotechnika</t>
  </si>
  <si>
    <t xml:space="preserve">vč. monitoring pož klapek VZT : </t>
  </si>
  <si>
    <t>Řídící systém, rozvaděč, uživatelský software, oživení a provedení zkoušek - podstanice DDC - doplnění</t>
  </si>
  <si>
    <t>Centrála řídícího systému BMS, uživatelský software centrály - tvorba aplikace a zobrazení - M+R - doplnění</t>
  </si>
  <si>
    <t>Pomocný montážní materiál</t>
  </si>
  <si>
    <t>Montáž a doprava</t>
  </si>
  <si>
    <t>sil1</t>
  </si>
  <si>
    <t>A - např.: Osmont AURA 3 LED-4L02A10K64/062 3000</t>
  </si>
  <si>
    <t>ks</t>
  </si>
  <si>
    <t>sil2</t>
  </si>
  <si>
    <t>B - např.: Halla PURI 141-062K-10GNE/830, W stmívatelné</t>
  </si>
  <si>
    <t>sil3</t>
  </si>
  <si>
    <t>B - např.: Halla PURI 141-062K-10GNE/830, W nestmívatelné</t>
  </si>
  <si>
    <t>sil4</t>
  </si>
  <si>
    <t>C - např.: Halla LINA 1x54W 03-A00H-1054E</t>
  </si>
  <si>
    <t>sil5</t>
  </si>
  <si>
    <t>D - např.: Halla LINA 1x39W 3-A00H-1039E</t>
  </si>
  <si>
    <t>sil6</t>
  </si>
  <si>
    <t>E - např.: Halla ELUMI 13-200K-4024E</t>
  </si>
  <si>
    <t>sil7</t>
  </si>
  <si>
    <t>P - např.: Rendl PALERMO</t>
  </si>
  <si>
    <t>sil8</t>
  </si>
  <si>
    <t>Vypínač</t>
  </si>
  <si>
    <t>sil9</t>
  </si>
  <si>
    <t>Dvojvypínač</t>
  </si>
  <si>
    <t>sil10</t>
  </si>
  <si>
    <t>Přepínač</t>
  </si>
  <si>
    <t>sil11</t>
  </si>
  <si>
    <t>Dvojpřepínač</t>
  </si>
  <si>
    <t>sil12</t>
  </si>
  <si>
    <t>Křížový přepínač</t>
  </si>
  <si>
    <t>sil13</t>
  </si>
  <si>
    <t>Stmívač (ovladač + řídící modul)</t>
  </si>
  <si>
    <t>sil14</t>
  </si>
  <si>
    <t>dvojzásuvka-NN (bílá)</t>
  </si>
  <si>
    <t>sil15</t>
  </si>
  <si>
    <t>dvojzásuvka-DG (černá)</t>
  </si>
  <si>
    <t>sil16</t>
  </si>
  <si>
    <t>dvojzásuvka-UPS (Bordó)</t>
  </si>
  <si>
    <t>sil17</t>
  </si>
  <si>
    <t>Zásuvka jednoduchá</t>
  </si>
  <si>
    <t>sil18</t>
  </si>
  <si>
    <t>Dvojzásuvka</t>
  </si>
  <si>
    <t>sil19</t>
  </si>
  <si>
    <t>Přístrojová krabice</t>
  </si>
  <si>
    <t>sil20</t>
  </si>
  <si>
    <t>Rozbočná krabice</t>
  </si>
  <si>
    <t>sil21</t>
  </si>
  <si>
    <t>CYKY 3Jx1,5</t>
  </si>
  <si>
    <t>sil22</t>
  </si>
  <si>
    <t>CYKY 3Ox1,5</t>
  </si>
  <si>
    <t>sil23</t>
  </si>
  <si>
    <t>CYKY 3Jx2,5</t>
  </si>
  <si>
    <t>sil24</t>
  </si>
  <si>
    <t>CYKY 5Jx2,5</t>
  </si>
  <si>
    <t>sil25</t>
  </si>
  <si>
    <t>1-CHKE-V J 5x6</t>
  </si>
  <si>
    <t>sil26</t>
  </si>
  <si>
    <t>1-CHKE-V J 5x10</t>
  </si>
  <si>
    <t>sil27</t>
  </si>
  <si>
    <t>CY10</t>
  </si>
  <si>
    <t>sil28</t>
  </si>
  <si>
    <t>CY6</t>
  </si>
  <si>
    <t>sil29</t>
  </si>
  <si>
    <t>Hliníkový žlab dle nákresu stavby</t>
  </si>
  <si>
    <t>sil30</t>
  </si>
  <si>
    <t>Trubky</t>
  </si>
  <si>
    <t>sil31</t>
  </si>
  <si>
    <t>Chránička</t>
  </si>
  <si>
    <t>sil32</t>
  </si>
  <si>
    <t>R1 dle výkresu</t>
  </si>
  <si>
    <t>sil33</t>
  </si>
  <si>
    <t>R2 dle výkresu</t>
  </si>
  <si>
    <t>sil34</t>
  </si>
  <si>
    <t>RAT dle výkresu</t>
  </si>
  <si>
    <t>sil35</t>
  </si>
  <si>
    <t>úpravy v RS-2E</t>
  </si>
  <si>
    <t>sil36</t>
  </si>
  <si>
    <t>Podružný montážní materiál</t>
  </si>
  <si>
    <t>sil37</t>
  </si>
  <si>
    <t>Počáteční revize stávajícího stavu</t>
  </si>
  <si>
    <t>sil38</t>
  </si>
  <si>
    <t>sil39</t>
  </si>
  <si>
    <t>sil40</t>
  </si>
  <si>
    <t>sil41</t>
  </si>
  <si>
    <t>sil42</t>
  </si>
  <si>
    <t>sil43</t>
  </si>
  <si>
    <t>sil44</t>
  </si>
  <si>
    <t>sil46</t>
  </si>
  <si>
    <t>Patch Panel 24P-osazený - BK černý, 1U, 24 port,FTP,cat.5e - data</t>
  </si>
  <si>
    <t>Patch Panel 24P-osazený - BK černý, 1U, 24 port,UTP,cat.5e - data</t>
  </si>
  <si>
    <t>Vyvazovací kabelový panel s plastovými oky 1U</t>
  </si>
  <si>
    <t>Patch cord FTP cat5e 1 m</t>
  </si>
  <si>
    <t>Patch cord FTP cat5e 2m</t>
  </si>
  <si>
    <t>Patch cord UTP cat5e 1 m</t>
  </si>
  <si>
    <t>7</t>
  </si>
  <si>
    <t>Patch cord UTP cat5e 2m</t>
  </si>
  <si>
    <t>8</t>
  </si>
  <si>
    <t>kabel FTP5e  LSNH</t>
  </si>
  <si>
    <t>kabel UTP5e  LSNH</t>
  </si>
  <si>
    <t>10</t>
  </si>
  <si>
    <t>měření 1 zapojeného kabelu FTP/UTP Cat5e, vyhotovení protokolu</t>
  </si>
  <si>
    <t>11</t>
  </si>
  <si>
    <t>zásuvka 2xRJ45 CAT5e, FTP komplet, včetně rámečku bílá</t>
  </si>
  <si>
    <t>12</t>
  </si>
  <si>
    <t>zásuvka 2xRJ45 CAT5e, UTP komplet, včetně rámečku bílá</t>
  </si>
  <si>
    <t>13</t>
  </si>
  <si>
    <t>krabice přístrojová do sádrokartonu</t>
  </si>
  <si>
    <t>Krabice typu KO 68 - přístrojová</t>
  </si>
  <si>
    <t>Přístrojová krabice do instalačního podparapetního žlabu /žlab dodávkou silnoproudu /</t>
  </si>
  <si>
    <t>16</t>
  </si>
  <si>
    <t>přístrojová krabice na povrch</t>
  </si>
  <si>
    <t>17</t>
  </si>
  <si>
    <t>univerzální krabice protahovací</t>
  </si>
  <si>
    <t>18</t>
  </si>
  <si>
    <t>instalační trubka 25mm  - vedená zdí</t>
  </si>
  <si>
    <t>19</t>
  </si>
  <si>
    <t>instalační trubka 25mm - bezhalogenová - vedená podhledem</t>
  </si>
  <si>
    <t>Kabelový žlab děrovaný100/250/2100mm - hlavní trasa-chodba MP830</t>
  </si>
  <si>
    <t>21</t>
  </si>
  <si>
    <t>závěsná podpěra včetně 2x závitová tyč, 2x matice, 2x kotva ocelová</t>
  </si>
  <si>
    <t>22</t>
  </si>
  <si>
    <t>spojka kabelového žlabu</t>
  </si>
  <si>
    <t>23</t>
  </si>
  <si>
    <t>Kabelový žlab děrovaný100/125/2100mm</t>
  </si>
  <si>
    <t>24</t>
  </si>
  <si>
    <t>25</t>
  </si>
  <si>
    <t>26</t>
  </si>
  <si>
    <t>Kabelový žlab děrovaný50/125/2100mm</t>
  </si>
  <si>
    <t>27</t>
  </si>
  <si>
    <t>Závěs středový, závitová tyč,ocelová kotva</t>
  </si>
  <si>
    <t>Kabelový žlab děrovaný50/62/2100mm</t>
  </si>
  <si>
    <t>Drobný spotřební materiál</t>
  </si>
  <si>
    <t>Podružné analogové hodiny</t>
  </si>
  <si>
    <t>kabel 2x1,5mm2- B2ca,s1,d0</t>
  </si>
  <si>
    <t>keramická odbočovací svorkovnice do podhledu</t>
  </si>
  <si>
    <t>televizní rozbočovač 1-2 do rozvaděče TKR</t>
  </si>
  <si>
    <t>F-konektory</t>
  </si>
  <si>
    <t>zásuvka TV-R koncová včetně rámečku a víčka - bílá</t>
  </si>
  <si>
    <t>Krabice typu KO 68 do sádrokartonu</t>
  </si>
  <si>
    <t>Koaxiální kabel 75ohm - typu RG-6/U-H125 LSNH</t>
  </si>
  <si>
    <t>Měření úrovně signálu na zásuvkách</t>
  </si>
  <si>
    <t>Nastavení systém - zakomponování rozbočovače pro vyrovnanou sílu signálu</t>
  </si>
  <si>
    <t>kabel typ vzor Tasker C276 G-2x2,5</t>
  </si>
  <si>
    <t>kabel typ vzor Tasker C 128G</t>
  </si>
  <si>
    <t>HDMI High Speed+Ethernet kabel 25m / k projektoru v učebně /</t>
  </si>
  <si>
    <t>kabel 4 x 0.5mm2 - ovládání plátna</t>
  </si>
  <si>
    <t>instalační trubka 32mm - bezhalogenová - vedená podhledem</t>
  </si>
  <si>
    <t>krabice typu KT250</t>
  </si>
  <si>
    <t>krabice typu KO100</t>
  </si>
  <si>
    <t>reproduktor  100V skříňkový pro systé</t>
  </si>
  <si>
    <t>regulátor hlasitosti s prioritním hlášením, včetně montážní krabice do zdi</t>
  </si>
  <si>
    <t>přesunutí reproduktoru skříňkového a přepojení na stávající regulátor</t>
  </si>
  <si>
    <t>demontáž stávajícího regulátoru z bourané příčky</t>
  </si>
  <si>
    <t>přesunutí podhledového reproduktoru a přepojení do jiné linky</t>
  </si>
  <si>
    <t>kabel vzorového typu CHKE-V 4Dx1,5</t>
  </si>
  <si>
    <t>kabel vzorového typu CHKE-V 2Dx1,5</t>
  </si>
  <si>
    <t>proměření zatížení stávající linky pro možnost přidání reproduktorů</t>
  </si>
  <si>
    <t>nastavení systému ER po provedených změnách, revize</t>
  </si>
  <si>
    <t>MM analogring esserbus, pro IQ8Control/8000</t>
  </si>
  <si>
    <t>Optickokouřový hlásič serie IQ8Quad 802371</t>
  </si>
  <si>
    <t>Termomaximální hlásič serie IQ8Quad</t>
  </si>
  <si>
    <t>Sokl hlásiče v základní verzi pro hlásič IQ8Quad</t>
  </si>
  <si>
    <t>kabel vzorového typu J-Y(st)Y 2x2x0.8 červený</t>
  </si>
  <si>
    <t>Příchytka jednostranná kovová pro kabel 6 mm se šroubem do betonu</t>
  </si>
  <si>
    <t>nastavení ústředny EPS po provedených změnách, revize</t>
  </si>
  <si>
    <t>hod</t>
  </si>
  <si>
    <t>zanesení změn do grafické nadstavby Mr.Guard</t>
  </si>
  <si>
    <t>instalační trubka 32mm - bezhalogenová - vedená zdí</t>
  </si>
  <si>
    <t>revizní dvířka v podhledu 400x400</t>
  </si>
  <si>
    <t>Krabice typu KU 68</t>
  </si>
  <si>
    <t>Stahovací pásky</t>
  </si>
  <si>
    <t>sada</t>
  </si>
  <si>
    <t>Dokumentace skutečného provedení</t>
  </si>
  <si>
    <t>Manuály</t>
  </si>
  <si>
    <t>Zaškolení</t>
  </si>
  <si>
    <t>Testy a revize</t>
  </si>
  <si>
    <t>Kabelové knihy od všech systémů</t>
  </si>
  <si>
    <t>Náklady na zařízení staveniště a ostatní vedlejší náklady</t>
  </si>
  <si>
    <t>713571113R00</t>
  </si>
  <si>
    <t>Požárně ochranná manžeta hl. 60 mm, EI 90, D 75 mm</t>
  </si>
  <si>
    <t>713552111R00</t>
  </si>
  <si>
    <t>Protipož. trubní ucpávka EI 90, do D 32 mm,</t>
  </si>
  <si>
    <t>722191135R00</t>
  </si>
  <si>
    <t>722191133R00</t>
  </si>
  <si>
    <t>722181213RT7</t>
  </si>
  <si>
    <t>Izolace návleková CHLAZENÍ D15 tl. stěny 13 mm</t>
  </si>
  <si>
    <t>kaučuková parotěsná : 6</t>
  </si>
  <si>
    <t>722181214RT9</t>
  </si>
  <si>
    <t>Izolace návleková chlazení D25 tl. stěny 20 mm</t>
  </si>
  <si>
    <t>kaučuková parotěsná : 20</t>
  </si>
  <si>
    <t>722181245RU1</t>
  </si>
  <si>
    <t>Izolace návleková chlazení D32 tl. stěny 25 mm</t>
  </si>
  <si>
    <t>kaučuková parotěsná : 140</t>
  </si>
  <si>
    <t>722181245RY5</t>
  </si>
  <si>
    <t>Izolace návleková chlazení D76 tl. stěny 25 mm</t>
  </si>
  <si>
    <t>kaučuková parotěsná : 120</t>
  </si>
  <si>
    <t>722181244RT7</t>
  </si>
  <si>
    <t>Izolace návleková D22 tl. stěny 20 mm - doplnění izolace UT</t>
  </si>
  <si>
    <t>7241</t>
  </si>
  <si>
    <t>konzola pro potrubí, třmenová příchytka</t>
  </si>
  <si>
    <t>733110806R00</t>
  </si>
  <si>
    <t>Demontáž potrubí ocelového závitového do DN 15-32</t>
  </si>
  <si>
    <t>733111103R00</t>
  </si>
  <si>
    <t>Potrubí závitové bezešvé běžné nízkotlaké DN 15</t>
  </si>
  <si>
    <t>733113113R00</t>
  </si>
  <si>
    <t>Příplatek za zhotovení přípojky DN 15 otopného tělesa</t>
  </si>
  <si>
    <t>733123111R00</t>
  </si>
  <si>
    <t>Příplatek za zhotovení přípojek D 25 x 2,6 mm - propojení CHL v podhledu</t>
  </si>
  <si>
    <t>733123112R00</t>
  </si>
  <si>
    <t>uzátkování přípojek D 28 x 2,6 mm CHL v podhledu</t>
  </si>
  <si>
    <t>733124112R00</t>
  </si>
  <si>
    <t>Propojení trub.hladkých DN 20</t>
  </si>
  <si>
    <t>733124124R00</t>
  </si>
  <si>
    <t>Propojení trub.hladkých DN 100/74</t>
  </si>
  <si>
    <t>733124113R00</t>
  </si>
  <si>
    <t>Zhotov.odbočky z trub.hladkých  20/15</t>
  </si>
  <si>
    <t>733163102R00</t>
  </si>
  <si>
    <t>733163105R00</t>
  </si>
  <si>
    <t>733163106R00</t>
  </si>
  <si>
    <t>733163110R00</t>
  </si>
  <si>
    <t>uhlíková ocel lisovaná vč. tvarovek : 120</t>
  </si>
  <si>
    <t>733190109R00</t>
  </si>
  <si>
    <t>Tlaková zkouška potrubí</t>
  </si>
  <si>
    <t>734200811R00</t>
  </si>
  <si>
    <t>Demontáž armatur s 1závitem do G 1/2</t>
  </si>
  <si>
    <t>734211112R00</t>
  </si>
  <si>
    <t>Ventily odvzdušňovací ot.těles V 4320, G 1/4"</t>
  </si>
  <si>
    <t>734221672RT3</t>
  </si>
  <si>
    <t>Hlavice ovládání ventilů termostat.</t>
  </si>
  <si>
    <t>734223112RT1</t>
  </si>
  <si>
    <t>Ventil termostatický, rohový, DN 15</t>
  </si>
  <si>
    <t>734233111R00</t>
  </si>
  <si>
    <t>Kohout kulový, vnitř.-vnitř.z. DN 15</t>
  </si>
  <si>
    <t>734233117R00</t>
  </si>
  <si>
    <t>734233112R00</t>
  </si>
  <si>
    <t>Kohout kulový, vnitř.-vnitř.z. DN 20</t>
  </si>
  <si>
    <t>734249107R00</t>
  </si>
  <si>
    <t>Montáž ventilů závitových s pohonem, dodávka FCU</t>
  </si>
  <si>
    <t>734263112R00</t>
  </si>
  <si>
    <t>Šroubení regulační, rohové, DN 15</t>
  </si>
  <si>
    <t>734290911R00</t>
  </si>
  <si>
    <t>Oprava-výměna těsnění u zpětné montáže OT</t>
  </si>
  <si>
    <t>735000912R00</t>
  </si>
  <si>
    <t>Oprava-vyregulování ventilů s termost.ovládáním</t>
  </si>
  <si>
    <t>735110914R00</t>
  </si>
  <si>
    <t>Oprava-otopného tělesa při zpětné montáži</t>
  </si>
  <si>
    <t>735151832R00</t>
  </si>
  <si>
    <t>Demontáž otopných těles</t>
  </si>
  <si>
    <t>735158230R00</t>
  </si>
  <si>
    <t>Tlakové zkoušky těles otopných</t>
  </si>
  <si>
    <t>735191905R00</t>
  </si>
  <si>
    <t>Oprava - odvzdušnění otopných těles</t>
  </si>
  <si>
    <t>735419126R00</t>
  </si>
  <si>
    <t>735890803R00</t>
  </si>
  <si>
    <t>Přemístění demont. hmot - otop. těles, H 12 - 24 m</t>
  </si>
  <si>
    <t>783225100R00</t>
  </si>
  <si>
    <t>Nátěr syntetický kovových konstrukcí 2x + 1x email</t>
  </si>
  <si>
    <t>783424340R00</t>
  </si>
  <si>
    <t>Nátěr syntet. potrubí do DN 50 mm  Z+2x +1x email</t>
  </si>
  <si>
    <t>783424a1</t>
  </si>
  <si>
    <t>Nátěr syntet. potrubí DN 70 mm  Z+2x +1x email</t>
  </si>
  <si>
    <t>904R01</t>
  </si>
  <si>
    <t>Hzs-zkousky v ramci montaz.praci</t>
  </si>
  <si>
    <t>h</t>
  </si>
  <si>
    <t>904R02</t>
  </si>
  <si>
    <t>90r61</t>
  </si>
  <si>
    <t>Zkušební provoz</t>
  </si>
  <si>
    <t>90r62</t>
  </si>
  <si>
    <t>Zaučení obsluhy</t>
  </si>
  <si>
    <t>941955002R00</t>
  </si>
  <si>
    <t>Lešení lehké pomocné, výška podlahy do 1,9 m</t>
  </si>
  <si>
    <t>970051035R00</t>
  </si>
  <si>
    <t>970031035R00</t>
  </si>
  <si>
    <t>Vrtání jádrové do zdiva cihelného d 35-39 mm</t>
  </si>
  <si>
    <t>Vrtání jádrové do ŽB pro d 45-54 mm</t>
  </si>
  <si>
    <t>Vrtání jádrové do ŽB pro d 15-20 mm</t>
  </si>
  <si>
    <t>998724103R00</t>
  </si>
  <si>
    <t>Přesun hmot pro strojní vybavení, výšky do 24 m</t>
  </si>
  <si>
    <t>1.1</t>
  </si>
  <si>
    <t>regulační paket pro řídící jednotku : 6</t>
  </si>
  <si>
    <t xml:space="preserve">vč. ovladače 2x : </t>
  </si>
  <si>
    <t xml:space="preserve">š=1811 mm; v=470 mm; hl=225 mm : </t>
  </si>
  <si>
    <t xml:space="preserve">podrobnosti viz technický list : </t>
  </si>
  <si>
    <t>1.10</t>
  </si>
  <si>
    <t>Potrubní textilní rozvod - o 400 vč. tvar. kusů</t>
  </si>
  <si>
    <t>1.10.1</t>
  </si>
  <si>
    <t>Potrubní textilní rozvod - o 250 vč. tvar. kusů</t>
  </si>
  <si>
    <t>1.11</t>
  </si>
  <si>
    <t>Potrubí sk.I z ocel. pozink. plechu vč. tvar. kusů,, 30 % V.S.                           obvod 2630/100 %</t>
  </si>
  <si>
    <t>1.11.1</t>
  </si>
  <si>
    <t>Potrubí sk.I z ocel. pozink. plechu vč. tvar. kusů,, 1550/40 %</t>
  </si>
  <si>
    <t>1.12</t>
  </si>
  <si>
    <t>Stěnová mřížka uzavřená 400x200/20 mm rozteč listů, s rámečkem (2 ks) vč. požárního uzávěru EW 60</t>
  </si>
  <si>
    <t>1.14</t>
  </si>
  <si>
    <t>Spojovací a těsnící materiál</t>
  </si>
  <si>
    <t>1.15</t>
  </si>
  <si>
    <t>Závěsy</t>
  </si>
  <si>
    <t>1.16</t>
  </si>
  <si>
    <t>Montáž zař. č. 1</t>
  </si>
  <si>
    <t>1.2</t>
  </si>
  <si>
    <t>Stěnová mřížka 1450x125/30 rozteč listů kolmých na podélnou osu, provedení nerez, dod. stavba</t>
  </si>
  <si>
    <t>1.3</t>
  </si>
  <si>
    <t>Požární klapka hranatá 400x315, ovládání ruční,, teplotní a koncový spínač</t>
  </si>
  <si>
    <t>1.4</t>
  </si>
  <si>
    <t>Požární klapka hranatá 710x250, ovládání ruční,, teplotní a koncový spínač</t>
  </si>
  <si>
    <t>1.5</t>
  </si>
  <si>
    <t>Regulační klapka 400x315 - ruční ovládání</t>
  </si>
  <si>
    <t>1.6</t>
  </si>
  <si>
    <t>Dýza přestavitelná o 200, provedení bílé</t>
  </si>
  <si>
    <t>1.7</t>
  </si>
  <si>
    <t>Stěnová mřížka uzavřená 600x500/20, provedení bílé</t>
  </si>
  <si>
    <t>1.8</t>
  </si>
  <si>
    <t>Talířový ventil odtahový o 125</t>
  </si>
  <si>
    <t>1.9</t>
  </si>
  <si>
    <t>Potrubí spiro vč. tvar. kusů - o 125</t>
  </si>
  <si>
    <t>1.9.1</t>
  </si>
  <si>
    <t>Potrubí spiro vč. tvar. kusů - o 250</t>
  </si>
  <si>
    <t>2.1</t>
  </si>
  <si>
    <t>Podstropní jednotka opláštěná, cirkulace, chlazení,2-tr. systém, filtr G2 , regulační paket pro řídí, vč. ovladače (4x), dvoucestný regulační a vyvažovací ventil vč.kondenzátní čerpadl</t>
  </si>
  <si>
    <t>zatrubkování (8x), regulační paket pro řízenou jednotku (4x) : 8</t>
  </si>
  <si>
    <t xml:space="preserve">QCH=3,8 kW; 37 dB(A); š=1535 mm; v=129mm; hl=579mm : </t>
  </si>
  <si>
    <t>2.2</t>
  </si>
  <si>
    <t>Montáž zařízení č.,2</t>
  </si>
  <si>
    <t>23.22</t>
  </si>
  <si>
    <t>Demontáž a zpětná montáž spiro D180 v šachtě PTLP3 za 4P702</t>
  </si>
  <si>
    <t>3.1</t>
  </si>
  <si>
    <t>Parapetní jednotka (stávající), QCH=3 kW - přemístěná</t>
  </si>
  <si>
    <t>4.1</t>
  </si>
  <si>
    <t>Požární izolace vzd. potrubí - 6 cm minerální plsti na trny, + obal AL fólií, požární odolnost 30'.</t>
  </si>
  <si>
    <t>5.1</t>
  </si>
  <si>
    <t>Parapetní jednotky vč. výfukových mřížek</t>
  </si>
  <si>
    <t>5.2</t>
  </si>
  <si>
    <t>Potrubí obvod 1500</t>
  </si>
  <si>
    <t>5.3</t>
  </si>
  <si>
    <t>Požární klapka</t>
  </si>
  <si>
    <t>6.1</t>
  </si>
  <si>
    <t>Příprava ke komplexnímu vyzkoušení</t>
  </si>
  <si>
    <t>6.2</t>
  </si>
  <si>
    <t>Komplexní vyzkoušení</t>
  </si>
  <si>
    <t>6.3</t>
  </si>
  <si>
    <t>6.4</t>
  </si>
  <si>
    <t>713571112RU1</t>
  </si>
  <si>
    <t>Požárně ochranná manžeta hl. 60 mm, EI 90, D 63 mm Intumex RS 10</t>
  </si>
  <si>
    <t>721001</t>
  </si>
  <si>
    <t>30.2 přechod kondenzátní , beztlaký</t>
  </si>
  <si>
    <t>721002</t>
  </si>
  <si>
    <t>Hadička kondenzátní 3/4"  dle zařízení</t>
  </si>
  <si>
    <t>7210031</t>
  </si>
  <si>
    <t>kondenzátní sifon podomítkový s kuličkou</t>
  </si>
  <si>
    <t>721003</t>
  </si>
  <si>
    <t>kondenzátní sifon s kuličkou</t>
  </si>
  <si>
    <t>721152303R00</t>
  </si>
  <si>
    <t>Nosný žlábek pro potrubí</t>
  </si>
  <si>
    <t>721170955R00</t>
  </si>
  <si>
    <t>Oprava-vsazení odbočky, potrubí PVC hrdlové do D 110</t>
  </si>
  <si>
    <t>721170965R00</t>
  </si>
  <si>
    <t>Oprava - propojení dosavadního potrubí PVC D 110</t>
  </si>
  <si>
    <t>721170966R00</t>
  </si>
  <si>
    <t>Oprava - uzátkování dosavadního potrubí PVC pod rovinou stěny se zkrácením</t>
  </si>
  <si>
    <t>721171239R00</t>
  </si>
  <si>
    <t>Tvarovka k připojení závěsného, D 90/110</t>
  </si>
  <si>
    <t>721171803R00</t>
  </si>
  <si>
    <t>Demontáž potrubí z PVC v podhledu</t>
  </si>
  <si>
    <t>721171808R00</t>
  </si>
  <si>
    <t>Demontáž potrubí z PVC připojovací</t>
  </si>
  <si>
    <t>721176101R00</t>
  </si>
  <si>
    <t>Potrubí HT připojovací D 32 x 1,8 mm</t>
  </si>
  <si>
    <t>721176102R00</t>
  </si>
  <si>
    <t>Potrubí HT připojovací D 40 x 1,8 mm</t>
  </si>
  <si>
    <t>721176103R00</t>
  </si>
  <si>
    <t>Potrubí HT připojovací D 50 x 1,8 mm</t>
  </si>
  <si>
    <t>721176105R00</t>
  </si>
  <si>
    <t>Potrubí HT připojovací D 110 x 2,7 mm</t>
  </si>
  <si>
    <t>721177125R00</t>
  </si>
  <si>
    <t>Čisticí kus pro odpadní svislé D 110</t>
  </si>
  <si>
    <t>721194103R00</t>
  </si>
  <si>
    <t>Vyvedení odpadních výpustek D 32 x 1,8</t>
  </si>
  <si>
    <t>721194104R00</t>
  </si>
  <si>
    <t>Vyvedení odpadních výpustek D 40 x 1,8</t>
  </si>
  <si>
    <t>721194105R00</t>
  </si>
  <si>
    <t>Vyvedení odpadních výpustek D 50 x 1,8</t>
  </si>
  <si>
    <t>721194109R00</t>
  </si>
  <si>
    <t>Vyvedení odpadních výpustek D 110 x 2,3</t>
  </si>
  <si>
    <t>721273150R00</t>
  </si>
  <si>
    <t>Hlavice ventilační přivětrávací HL900</t>
  </si>
  <si>
    <t>721300932R00</t>
  </si>
  <si>
    <t>Pročištění připojovacího potrubí šikmého do DN 110</t>
  </si>
  <si>
    <t>konzola pro potrubí kanalizace, závitová tyč d10-1,5m, třmenová příchytka</t>
  </si>
  <si>
    <t>722170801R00</t>
  </si>
  <si>
    <t>Demontáž rozvodů vody z plastů do D 32</t>
  </si>
  <si>
    <t>722170922R00</t>
  </si>
  <si>
    <t>Oprava potrubí uzátkování pod rovinou stěny</t>
  </si>
  <si>
    <t>722172331R00</t>
  </si>
  <si>
    <t>Potrubí z PPR, teplá, D 20x3,4 mm, vč. zed. výpom.</t>
  </si>
  <si>
    <t>722170924R00</t>
  </si>
  <si>
    <t>Oprava potrubí propojení dosavadního potrubí v drážce</t>
  </si>
  <si>
    <t>722170926R00</t>
  </si>
  <si>
    <t>Oprava potrubí vsazení T kusu PPR v drážce</t>
  </si>
  <si>
    <t>722174912R00</t>
  </si>
  <si>
    <t>Sestavení plastového rozvodu vody D 20 mm</t>
  </si>
  <si>
    <t>722181211RT7</t>
  </si>
  <si>
    <t>Izolace návleková tl. stěny 6 mm vnitřní průměr 22 mm</t>
  </si>
  <si>
    <t>722190401R00</t>
  </si>
  <si>
    <t>Vyvedení a upevnění výpustek DN 15</t>
  </si>
  <si>
    <t>722190901R00</t>
  </si>
  <si>
    <t>Uzavření/otevření vodovodního potrubí při opravě</t>
  </si>
  <si>
    <t>722191112R00</t>
  </si>
  <si>
    <t>Hadice flexibilní k baterii,DN 15 x M10,délka 0,5m</t>
  </si>
  <si>
    <t>722191132R00</t>
  </si>
  <si>
    <t>Hadice sanitární flexibilní, DN 15, délka 0,4 m</t>
  </si>
  <si>
    <t>722202213R00</t>
  </si>
  <si>
    <t>Nástěnka D 20xR1/2</t>
  </si>
  <si>
    <t>722235111R00</t>
  </si>
  <si>
    <t>722280106R00</t>
  </si>
  <si>
    <t>Tlaková zkouška vodovodního potrubí DN 32</t>
  </si>
  <si>
    <t>721213224R00</t>
  </si>
  <si>
    <t>Žlab odtokový sprchový ke zdi, plný rošt, dl. 800mm</t>
  </si>
  <si>
    <t>721213225R00</t>
  </si>
  <si>
    <t>Žlab odtokový sprchový ke zdi, plný rošt, dl. 900mm</t>
  </si>
  <si>
    <t>725010</t>
  </si>
  <si>
    <t>splachovací tlačítko WC podomítkových splachovačů</t>
  </si>
  <si>
    <t>725014121RT1</t>
  </si>
  <si>
    <t>závěsné, bilé, hluboké splachování, zadní, včetně sedátka, šířka 360 mm, hloubka 560 mm, výška 400 mm</t>
  </si>
  <si>
    <t>725016125R00</t>
  </si>
  <si>
    <t>Urinál odsávací, ovládání autom, bílý</t>
  </si>
  <si>
    <t>725017122R00</t>
  </si>
  <si>
    <t>Umyvadlo na šrouby, bílé</t>
  </si>
  <si>
    <t>725019101R00</t>
  </si>
  <si>
    <t>Výlevka na stěnu s plastovou mřížkou, DN 50</t>
  </si>
  <si>
    <t>725003</t>
  </si>
  <si>
    <t>sprchové dveře 80x180 jednokřídlé sklo nestékavá úpr.leštěný rám</t>
  </si>
  <si>
    <t>725004</t>
  </si>
  <si>
    <t>sprchové stěna pevná 80x180 sklo nestékavá úpr. Leštěný rám</t>
  </si>
  <si>
    <t>725005</t>
  </si>
  <si>
    <t>sprchové dveře 80x180 posuvné jednodílné sklo nestékavá úpr.leštěný rám</t>
  </si>
  <si>
    <t>725006</t>
  </si>
  <si>
    <t>sprchové stěna pevná 80x180 k posuvnýné části, sklo nestékavá úpr. Leštěný rám</t>
  </si>
  <si>
    <t>725007</t>
  </si>
  <si>
    <t>zrcadlo zapuštěné do obkladu 600 x 600 mm, zabroušené hrany</t>
  </si>
  <si>
    <t>725008</t>
  </si>
  <si>
    <t>zásobník na papír.ručníky BOBRICK B 2621</t>
  </si>
  <si>
    <t>725009</t>
  </si>
  <si>
    <t>odp. koš BOBRICK B 279</t>
  </si>
  <si>
    <t>72510</t>
  </si>
  <si>
    <t>725011</t>
  </si>
  <si>
    <t>držák tekutého mýdla</t>
  </si>
  <si>
    <t>725012</t>
  </si>
  <si>
    <t>zásobník na toal.papír MEDIJUMBO PLUS 25 C</t>
  </si>
  <si>
    <t>725013</t>
  </si>
  <si>
    <t>zásobník na sáčky Medi bag C</t>
  </si>
  <si>
    <t>725014</t>
  </si>
  <si>
    <t>WC štětka VENCL WC SET ECO C</t>
  </si>
  <si>
    <t>725015</t>
  </si>
  <si>
    <t>hygienický koš nášlapný hranatý s víkem - 6 l</t>
  </si>
  <si>
    <t>725016</t>
  </si>
  <si>
    <t>háček na oděvy</t>
  </si>
  <si>
    <t>725017</t>
  </si>
  <si>
    <t>hygienický koš stojací/závěs.,výklopné víko MEDICOLOR 0010 CS</t>
  </si>
  <si>
    <t>725018</t>
  </si>
  <si>
    <t>nástěnné zrcadlo v nerezovém rámu vyklopené</t>
  </si>
  <si>
    <t>725 29-1 Invalidní program</t>
  </si>
  <si>
    <t>725291142R00</t>
  </si>
  <si>
    <t>...madlo dvojité pevné, rozměr 813 mm, nerez</t>
  </si>
  <si>
    <t>800-721</t>
  </si>
  <si>
    <t>725291146R00</t>
  </si>
  <si>
    <t>...madlo dvojité sklopné, rozměr 813 mm, nerez</t>
  </si>
  <si>
    <t>725291123R00</t>
  </si>
  <si>
    <t>...madlo jednoduché pevné, rozměr 500 mm, nerez</t>
  </si>
  <si>
    <t xml:space="preserve"> 725017153R00</t>
  </si>
  <si>
    <t>Umyvadlo invalidní  64 x 55 cm, bílé</t>
  </si>
  <si>
    <t>725110811R00</t>
  </si>
  <si>
    <t>Demontáž klozetů splachovacích</t>
  </si>
  <si>
    <t>725119110R00</t>
  </si>
  <si>
    <t>výměna armatur splachovací nádrže Kombifix WC</t>
  </si>
  <si>
    <t>725210821R00</t>
  </si>
  <si>
    <t>Demontáž umyvadel bez výtokových armatur</t>
  </si>
  <si>
    <t>725220841R00</t>
  </si>
  <si>
    <t>Demontáž ocelové vany</t>
  </si>
  <si>
    <t>725230811R00</t>
  </si>
  <si>
    <t>Demontáž bidetů  z diturvitu</t>
  </si>
  <si>
    <t>725240812R00</t>
  </si>
  <si>
    <t>Demontáž sprchových mís bez výtokových armatur</t>
  </si>
  <si>
    <t>725310823R00</t>
  </si>
  <si>
    <t>Demontáž dřezů 1dílných v kuchyňské sestavě</t>
  </si>
  <si>
    <t>725320822R00</t>
  </si>
  <si>
    <t>Demontáž dřezů dvojitých v kuchyň.sestavách</t>
  </si>
  <si>
    <t>725334301R00</t>
  </si>
  <si>
    <t>Nálevka se sifonem PP HL21, DN 32</t>
  </si>
  <si>
    <t>725334301RT1</t>
  </si>
  <si>
    <t>Nálevka se sifonem PP HL20, DN 32 rozměry 78x55 mm,výška 100 mm</t>
  </si>
  <si>
    <t>725814107R00</t>
  </si>
  <si>
    <t>Ventil rohový s filtrem DN 15 x DN 10</t>
  </si>
  <si>
    <t>725820801R00</t>
  </si>
  <si>
    <t>Demontáž baterie nástěnné do G 3/4</t>
  </si>
  <si>
    <t>725820802R00</t>
  </si>
  <si>
    <t>Demontáž baterie stojánkové do 1otvoru</t>
  </si>
  <si>
    <t>725823111RT2</t>
  </si>
  <si>
    <t>Baterie umyvadlová stoján. ruční, bez otvír.odpadu nadstandardní</t>
  </si>
  <si>
    <t>725845811RT1</t>
  </si>
  <si>
    <t>Baterie sprchová nástěn.s příslušenstvím standardní</t>
  </si>
  <si>
    <t>725825114RT2</t>
  </si>
  <si>
    <t>Baterie dřezová nástěnná ruční nadstandardní</t>
  </si>
  <si>
    <t>725850800R00</t>
  </si>
  <si>
    <t>Demontáž ventilu odpadního</t>
  </si>
  <si>
    <t>725860167R00</t>
  </si>
  <si>
    <t>Zápachová uzávěrka pro pisoáry, D 40 mm</t>
  </si>
  <si>
    <t>725860202R00</t>
  </si>
  <si>
    <t>Sifon dřezový, D 50 mm, 6/4" / výlevka</t>
  </si>
  <si>
    <t>725860213R00</t>
  </si>
  <si>
    <t>Sifon umyvadlový D 40 mm</t>
  </si>
  <si>
    <t>725860261R00</t>
  </si>
  <si>
    <t>Výpusť umyvadlová , stále otevřená</t>
  </si>
  <si>
    <t>725980122R00</t>
  </si>
  <si>
    <t>Dvířka z plastu, 200 x 200 mm</t>
  </si>
  <si>
    <t>725112911R00</t>
  </si>
  <si>
    <t>Odmontování/zpět.montáž podomítkového splachovače WC</t>
  </si>
  <si>
    <t>725112912R00</t>
  </si>
  <si>
    <t>Vyregulování splachovače WC</t>
  </si>
  <si>
    <t>725114912R00</t>
  </si>
  <si>
    <t>Zpětná montáž klozetové mísy a sedátka</t>
  </si>
  <si>
    <t>726211321R00</t>
  </si>
  <si>
    <t>Modul-WC do lehkých stěn, h 112 cm</t>
  </si>
  <si>
    <t xml:space="preserve"> 726211332R00</t>
  </si>
  <si>
    <t>Modul-WC Duofix Special, UP320, ZTP, h 112 cm, včetně kotvení konzol</t>
  </si>
  <si>
    <t>904R00</t>
  </si>
  <si>
    <t>Hzs-zkousky v ramci montaz.praci, vodovod, kanalizace</t>
  </si>
  <si>
    <t>970041035R00</t>
  </si>
  <si>
    <t>Vrtání jádrové do prostého betonu d 65 mm</t>
  </si>
  <si>
    <t>974029167R00</t>
  </si>
  <si>
    <t>Vysekání rýh ve zdi kamenné 15 x 30 cm</t>
  </si>
  <si>
    <t>Přesun hmot pro ZTI výšky do 24 m</t>
  </si>
  <si>
    <t>979011211R00</t>
  </si>
  <si>
    <t>Svislá doprava suti a vybour. hmot za 2.NP nošením</t>
  </si>
  <si>
    <t>979095312R00</t>
  </si>
  <si>
    <t>Naložení a složení suti</t>
  </si>
  <si>
    <t>979981101R00</t>
  </si>
  <si>
    <t>Kontejner, suť bez příměsí, odvoz a likvidace, 3 t</t>
  </si>
  <si>
    <t>979990001R00</t>
  </si>
  <si>
    <t>Poplatek za skládku stavební suti</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</si>
  <si>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</si>
  <si>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Individuální položky</t>
  </si>
  <si>
    <t>2. ELEKTRONICKÁ PODOBA SOUPISU</t>
  </si>
  <si>
    <t>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</si>
  <si>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dle ustanovení ve smlouvě o dílo (např. provádění hlučných prací v určené době, dodržení požadavků na vstupy dle přílohy smlouvy Bezpečnostní požadavky objednatele atd.) : 1</t>
  </si>
  <si>
    <t>Postupná kolaudace vč. zajištění kolaudačního souhlasu nebo rozhodnutí, dle ustanovení ve smlouvě o dílo</t>
  </si>
  <si>
    <t>Koordinační činnost, dle ustanovení ve smlouvě o dílo</t>
  </si>
  <si>
    <t>Vypracování projektové dokumentace, dokumentace skutečného provedení stavby, dle ustanovení ve smlouvě o dílo</t>
  </si>
  <si>
    <t>Dopnění svítidel a posun ovladacího prvku v MP830 - viz výkres D.1.4.4.- 07</t>
  </si>
  <si>
    <t>Dopnění svítidel a úprava WC (MP620 a MP621)- viz výkres D.1.4.4.- 07</t>
  </si>
  <si>
    <t>Přidání zásuvky a kabeláže pro projektor MP602 - viz výkres D.1.4.4.- 08</t>
  </si>
  <si>
    <t>Úprava ovladacích prvků v MP602 - viz výkres D.1.4.4.- 08</t>
  </si>
  <si>
    <t>Realizační projektová dokumentace vč. svorkových schémat zapojení M+R</t>
  </si>
  <si>
    <t>Dopnění  rozvodů (PP845) - viz výkres D.1.4.4.- 06</t>
  </si>
  <si>
    <t>Přidání kabeláže pro plátno (včetně ovládání) MP602 - viz výkres D.1.4.4.- 08</t>
  </si>
  <si>
    <t xml:space="preserve">dle stávající (Mistrál) používání v ČNB pro zachování jednotnosti </t>
  </si>
  <si>
    <t>dle stávající (Mistrál) používání v ČNB pro zachování jednotnosti</t>
  </si>
  <si>
    <t>Znovuosazení svítidel v chodbě MP830 - 13 svítidel, po dokončení částečné výměny stropu</t>
  </si>
  <si>
    <t>Výchozí revize stávajícího stavu, předávací dokumentace, vč. návodů a školení</t>
  </si>
  <si>
    <t>Parapetní jednotka bez opláštění, cirkulace, chlazení, topení, 4-tr systém, filtr G2, drive</t>
  </si>
  <si>
    <t xml:space="preserve">dvoucestný a vyvažovací ventil s el. pohonem vč. zatrubkování, modul drive, atyp vč. propojení : </t>
  </si>
  <si>
    <t xml:space="preserve">na regulační jednotku (2x), regulační paket pro řízenou jednotku (4x): </t>
  </si>
  <si>
    <t xml:space="preserve">Qv=790 m3/h,; P=115 W (230 V; 0,57 A), voda 7/13 °C : </t>
  </si>
  <si>
    <t xml:space="preserve">voda 70/50 °C; QCH=5 kW; QT=5 kW; 41 dB(A) : </t>
  </si>
  <si>
    <t xml:space="preserve">Qv=648 m3/hod.; P=30 W , voda 7/13 °C, : </t>
  </si>
  <si>
    <t>Nerezový vlnovec kompletníí, DN 20, délka 0,5 m</t>
  </si>
  <si>
    <t>Nerezový vlnovec kompletníí, DN 15, délka 0,5 m</t>
  </si>
  <si>
    <t>Potrubí chlazená voda D 15 x 1,0 mm</t>
  </si>
  <si>
    <t>Potrubí chlazená voda D 25 x 2,5 mm</t>
  </si>
  <si>
    <t>Potrubí chlazená voda D 32 x 1,5 mm</t>
  </si>
  <si>
    <t>Potrubí chlazená voda D 74 x 2,0 mm</t>
  </si>
  <si>
    <t>Kohout kulový, chlazená voda vnitř.-vnitř.z. DN 65</t>
  </si>
  <si>
    <t>Dodávka a montáž konvektorů LK 90/180-2600</t>
  </si>
  <si>
    <t>Vrtání jádrové do ŽB prostup stropem pro d32 mm</t>
  </si>
  <si>
    <t>Vypracování projektové dokumentace, pro projednání s MHMP OPP dle vydaného závazného stanoviska</t>
  </si>
  <si>
    <t>7a</t>
  </si>
  <si>
    <t xml:space="preserve">Demontáž, úschova a přesun dveří mezi MP602 a MP602A </t>
  </si>
  <si>
    <t>901r2</t>
  </si>
  <si>
    <t>Dveře a zárubeň, dle typu D4, křídlo stávající, viz TABULKA VÝROBKŮ D.1.1.b 11, nutnost nové zárubně!!</t>
  </si>
  <si>
    <t>Dveře a zárubeň, dle typu D16, křídlo stávající, viz TABULKA VÝROBKŮ D.1.1.b 11, nutnost nové zárubně!!</t>
  </si>
  <si>
    <t>Dveře a zárubeň, dle typu D7, D+M, TABULKA VÝROBKŮ D.1.1.b 11</t>
  </si>
  <si>
    <t>Dveře a zárubeň, dle typu D2, křídlo stávající, viz TABULKA VÝROBKŮ D.1.1.b 11,  nová zárubeň!!</t>
  </si>
  <si>
    <t>Dveře a zárubeň, dle typu D11, křídlo stávající, viz TABULKA VÝROBKŮ D.1.1.b 11, nová zárubeň!!</t>
  </si>
  <si>
    <t>Dveře a zárubeň, dle typu D18, křídlo stávající, viz TABULKA VÝROBKŮ D.1.1.b 11, nová zárubeň!!</t>
  </si>
  <si>
    <t>Dveře a zárubeň, dle typu D12,D+M TABULKA VÝROBKŮ D.1.1.b 11</t>
  </si>
  <si>
    <t>Dveře a zárubeň, dle typu D1, křídlo stávající, viz TABULKA VÝROBKŮ D.1.1.b 11, nová zárubeň!!</t>
  </si>
  <si>
    <t>Dveře a zárubeň, dle typu D3, křídlo stávající, viz TABULKA VÝROBKŮ D.1.1.b 11, nová zárubeň!!</t>
  </si>
  <si>
    <t>Dveře a zárubeň, dle typu D5, křídlo stávající, viz TABULKA VÝROBKŮ D.1.1.b 11,nová zárubeň!!</t>
  </si>
  <si>
    <t>Dveře a zárubeň, dle typu D6,křídlo stávající, viz TABULKA VÝROBKŮ D.1.1.b 11, nová zárubeň!!</t>
  </si>
  <si>
    <t>Dveře a zárubeň, dle typu D8, křídlo stávající, viz TABULKA VÝROBKŮ D.1.1.b 11,  nová zárubeň!!</t>
  </si>
  <si>
    <t>Dveře a zárubeň, dle typu D9,křídlo stávající, viz TABULKA VÝROBKŮ D.1.1.b 11, nová zárubeň</t>
  </si>
  <si>
    <t>Dveře a zárubeň, dle typu D10, křídlo stávající,  viz TABULKA VÝROBKŮ D.1.1.b 11, nová zárubeň!!</t>
  </si>
  <si>
    <t>Systémová WC příčka, dle popisu D19, D+M, viz TABULKA VÝROBKŮ D.1.1.b 11</t>
  </si>
  <si>
    <t>Systémová WC příčka, dle popisu D20, D+M, viz TABULKA VÝROBKŮ D.1.1.b 11</t>
  </si>
  <si>
    <t>Systémová WC příčka, dle popisu D21, D+M, viz TABULKA VÝROBKŮ D.1.1.b 11</t>
  </si>
  <si>
    <t>Odvoz vybourané suti na skládku a poplatek za skládku pro všechny etapy výjma ZTI, pro ZTI oceněno samostatně</t>
  </si>
  <si>
    <t>Pokud není u těchto položek uvedeno jinak, zahrnují v sobě dodávku i montáž včetně stavebních přípomocí, poud tyto ejsou uvedeny jinde.</t>
  </si>
  <si>
    <t>Tyto náklady jsou popsány v samostatné části soupisu stavebních prací, dodávek a služeb s tím, že dodavatel je povinen v rámci těchto nákladů ocenit všechny definované náklady souhrnně pro celou stavbu.</t>
  </si>
  <si>
    <t>Název</t>
  </si>
  <si>
    <t>Vyplňte  následující údaje o dodavateli</t>
  </si>
  <si>
    <r>
      <t xml:space="preserve">Ve všech listech tohoto souboru můžete měnit pouze buňky s modrým pozadím. Jedná se o tyto údaje : 
- údaje o dodavateli
</t>
    </r>
    <r>
      <rPr>
        <sz val="9"/>
        <color rgb="FFFF0000"/>
        <rFont val="Arial CE"/>
        <family val="2"/>
        <charset val="238"/>
      </rPr>
      <t>- jednotkové ceny položek zadané na maximálně dvě desetinná místa!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</si>
</sst>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_K_č"/>
    <numFmt numFmtId="165" formatCode="#,##0.00000"/>
    <numFmt numFmtId="166" formatCode="#,##0.00_\_K_č"/>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10"/>
      <color indexed="9"/>
      <name val="Arial CE"/>
      <family val="2"/>
      <charset val="238"/>
    </font>
    <font>
      <sz val="8"/>
      <color indexed="12"/>
      <name val="Arial CE"/>
      <family val="2"/>
      <charset val="238"/>
    </font>
    <font>
      <sz val="8"/>
      <color indexed="9"/>
      <name val="Arial CE"/>
      <family val="2"/>
      <charset val="238"/>
    </font>
    <font>
      <sz val="12"/>
      <name val="Arial CE"/>
      <family val="2"/>
      <charset val="238"/>
    </font>
    <font>
      <i/>
      <sz val="8"/>
      <color indexed="12"/>
      <name val="Arial CE"/>
      <family val="2"/>
      <charset val="238"/>
    </font>
    <font>
      <sz val="9"/>
      <color rgb="FFFF0000"/>
      <name val="Arial CE"/>
      <family val="2"/>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389">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64" fontId="7" fillId="0" borderId="8" xfId="0" applyNumberFormat="1" applyFont="1" applyBorder="1"/>
    <xf numFmtId="164" fontId="7" fillId="0" borderId="9" xfId="0" applyNumberFormat="1" applyFont="1" applyBorder="1"/>
    <xf numFmtId="164" fontId="0" fillId="0" borderId="0" xfId="0" applyNumberFormat="1"/>
    <xf numFmtId="164"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65"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65"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xf numFmtId="4" fontId="0" fillId="0" borderId="0" xfId="0" applyNumberFormat="1" applyAlignment="1"/>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5" fillId="0" borderId="37" xfId="0" applyNumberFormat="1" applyFont="1" applyBorder="1"/>
    <xf numFmtId="4" fontId="5" fillId="0" borderId="12" xfId="0" applyNumberFormat="1" applyFont="1" applyBorder="1"/>
    <xf numFmtId="4" fontId="5" fillId="0" borderId="12" xfId="0" applyNumberFormat="1" applyFont="1" applyBorder="1" applyAlignment="1"/>
    <xf numFmtId="4" fontId="5" fillId="0" borderId="27" xfId="0" applyNumberFormat="1" applyFont="1" applyBorder="1"/>
    <xf numFmtId="4" fontId="5"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3"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4" fillId="4" borderId="54" xfId="0" applyNumberFormat="1" applyFont="1" applyFill="1" applyBorder="1" applyAlignment="1">
      <alignment horizontal="center" shrinkToFit="1"/>
    </xf>
    <xf numFmtId="0" fontId="6" fillId="4" borderId="23" xfId="0" applyFont="1" applyFill="1" applyBorder="1" applyAlignment="1">
      <alignment vertical="center"/>
    </xf>
    <xf numFmtId="0" fontId="5" fillId="4" borderId="25" xfId="0" applyFont="1" applyFill="1" applyBorder="1" applyAlignment="1">
      <alignment vertical="center"/>
    </xf>
    <xf numFmtId="0" fontId="6" fillId="4" borderId="25" xfId="0" applyFont="1" applyFill="1" applyBorder="1" applyAlignment="1">
      <alignment vertical="center"/>
    </xf>
    <xf numFmtId="0" fontId="6" fillId="4" borderId="59" xfId="0" applyFont="1" applyFill="1" applyBorder="1" applyAlignment="1">
      <alignment vertical="center"/>
    </xf>
    <xf numFmtId="0" fontId="6" fillId="4" borderId="60" xfId="0" applyFont="1" applyFill="1" applyBorder="1" applyAlignment="1">
      <alignment vertical="center"/>
    </xf>
    <xf numFmtId="4" fontId="5" fillId="4" borderId="61" xfId="0" applyNumberFormat="1" applyFont="1" applyFill="1" applyBorder="1" applyAlignment="1">
      <alignment vertical="center" shrinkToFit="1"/>
    </xf>
    <xf numFmtId="0" fontId="14" fillId="0" borderId="0" xfId="0" applyNumberFormat="1" applyFont="1" applyAlignment="1">
      <alignment wrapText="1"/>
    </xf>
    <xf numFmtId="0" fontId="4" fillId="0" borderId="37" xfId="0" applyFont="1" applyBorder="1" applyAlignment="1">
      <alignment horizontal="center" vertical="center" wrapText="1"/>
    </xf>
    <xf numFmtId="4" fontId="3" fillId="0" borderId="37" xfId="0" applyNumberFormat="1" applyFont="1" applyBorder="1" applyAlignment="1">
      <alignment vertical="center"/>
    </xf>
    <xf numFmtId="4" fontId="4" fillId="0" borderId="37" xfId="0" applyNumberFormat="1" applyFont="1" applyBorder="1" applyAlignment="1">
      <alignment vertical="center"/>
    </xf>
    <xf numFmtId="49" fontId="12" fillId="0" borderId="7" xfId="0" applyNumberFormat="1" applyFont="1" applyBorder="1"/>
    <xf numFmtId="0" fontId="6" fillId="0" borderId="0" xfId="0" applyFont="1" applyAlignment="1">
      <alignment vertical="top"/>
    </xf>
    <xf numFmtId="0" fontId="12" fillId="0" borderId="0" xfId="0" applyFont="1" applyAlignment="1">
      <alignment vertical="top"/>
    </xf>
    <xf numFmtId="164" fontId="12" fillId="0" borderId="0" xfId="0" applyNumberFormat="1" applyFont="1" applyAlignment="1">
      <alignment vertical="top"/>
    </xf>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64"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64"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64"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4" fillId="4" borderId="54" xfId="0" applyNumberFormat="1" applyFont="1" applyFill="1" applyBorder="1" applyAlignment="1">
      <alignment horizontal="right"/>
    </xf>
    <xf numFmtId="0" fontId="5" fillId="4" borderId="23" xfId="0" applyFont="1" applyFill="1" applyBorder="1" applyAlignment="1">
      <alignment vertical="center"/>
    </xf>
    <xf numFmtId="0" fontId="12" fillId="4" borderId="25" xfId="0" applyFont="1" applyFill="1" applyBorder="1" applyAlignment="1">
      <alignment vertical="center"/>
    </xf>
    <xf numFmtId="0" fontId="12" fillId="4" borderId="59" xfId="0" applyFont="1" applyFill="1" applyBorder="1" applyAlignment="1">
      <alignment vertical="center"/>
    </xf>
    <xf numFmtId="0" fontId="12" fillId="4" borderId="60" xfId="0" applyFont="1" applyFill="1" applyBorder="1" applyAlignment="1">
      <alignment vertical="center"/>
    </xf>
    <xf numFmtId="4" fontId="5" fillId="4" borderId="61" xfId="0" applyNumberFormat="1" applyFont="1" applyFill="1"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2" xfId="0" applyBorder="1"/>
    <xf numFmtId="0" fontId="0" fillId="0" borderId="12" xfId="0" applyBorder="1" applyAlignment="1">
      <alignment horizontal="center"/>
    </xf>
    <xf numFmtId="0" fontId="0" fillId="0" borderId="16" xfId="0" applyBorder="1"/>
    <xf numFmtId="0" fontId="0" fillId="0" borderId="35" xfId="0" applyBorder="1"/>
    <xf numFmtId="0" fontId="0" fillId="0" borderId="14" xfId="0" applyBorder="1"/>
    <xf numFmtId="0" fontId="0" fillId="0" borderId="15" xfId="0" applyBorder="1"/>
    <xf numFmtId="0" fontId="0" fillId="0" borderId="15" xfId="0" applyBorder="1" applyAlignment="1">
      <alignment horizontal="center"/>
    </xf>
    <xf numFmtId="0" fontId="0" fillId="0" borderId="34" xfId="0" applyBorder="1"/>
    <xf numFmtId="49" fontId="0" fillId="0" borderId="15" xfId="0" applyNumberFormat="1" applyBorder="1"/>
    <xf numFmtId="49" fontId="0" fillId="0" borderId="12" xfId="0" applyNumberFormat="1" applyBorder="1"/>
    <xf numFmtId="0" fontId="0" fillId="4" borderId="17" xfId="0" applyFill="1" applyBorder="1"/>
    <xf numFmtId="49" fontId="0" fillId="4" borderId="18" xfId="0" applyNumberFormat="1" applyFill="1" applyBorder="1"/>
    <xf numFmtId="0" fontId="0" fillId="4" borderId="18" xfId="0" applyFill="1" applyBorder="1" applyAlignment="1">
      <alignment horizontal="center"/>
    </xf>
    <xf numFmtId="0" fontId="0" fillId="4" borderId="18" xfId="0" applyFill="1" applyBorder="1"/>
    <xf numFmtId="0" fontId="0" fillId="4" borderId="36" xfId="0" applyFill="1" applyBorder="1"/>
    <xf numFmtId="0" fontId="0" fillId="4" borderId="70" xfId="0" applyFill="1" applyBorder="1" applyAlignment="1">
      <alignment vertical="top"/>
    </xf>
    <xf numFmtId="0" fontId="0" fillId="4" borderId="71" xfId="0" applyFill="1" applyBorder="1" applyAlignment="1">
      <alignment vertical="top"/>
    </xf>
    <xf numFmtId="0" fontId="0" fillId="4" borderId="71" xfId="0" applyFill="1" applyBorder="1" applyAlignment="1">
      <alignment horizontal="center" vertical="top"/>
    </xf>
    <xf numFmtId="49" fontId="0" fillId="4" borderId="71" xfId="0" applyNumberFormat="1" applyFill="1" applyBorder="1" applyAlignment="1">
      <alignment vertical="top"/>
    </xf>
    <xf numFmtId="0" fontId="0" fillId="4" borderId="73" xfId="0" applyFill="1" applyBorder="1" applyAlignment="1">
      <alignment vertical="top"/>
    </xf>
    <xf numFmtId="0" fontId="0" fillId="0" borderId="41" xfId="0" applyBorder="1" applyAlignment="1">
      <alignment vertical="top"/>
    </xf>
    <xf numFmtId="0" fontId="0" fillId="0" borderId="37" xfId="0" applyBorder="1" applyAlignment="1">
      <alignment vertical="top"/>
    </xf>
    <xf numFmtId="0" fontId="0" fillId="0" borderId="41" xfId="0" applyBorder="1" applyAlignment="1">
      <alignment horizontal="center" vertical="top"/>
    </xf>
    <xf numFmtId="49" fontId="12" fillId="0" borderId="0" xfId="0" applyNumberFormat="1" applyFont="1" applyAlignment="1">
      <alignment vertical="top"/>
    </xf>
    <xf numFmtId="49" fontId="0" fillId="0" borderId="15" xfId="0" applyNumberFormat="1" applyBorder="1" applyAlignment="1">
      <alignment wrapText="1"/>
    </xf>
    <xf numFmtId="49" fontId="0" fillId="0" borderId="12" xfId="0" applyNumberFormat="1" applyBorder="1" applyAlignment="1">
      <alignment wrapText="1"/>
    </xf>
    <xf numFmtId="49" fontId="0" fillId="4" borderId="18" xfId="0" applyNumberFormat="1" applyFill="1" applyBorder="1" applyAlignment="1">
      <alignment wrapText="1"/>
    </xf>
    <xf numFmtId="49" fontId="0" fillId="0" borderId="0" xfId="0" applyNumberFormat="1" applyAlignment="1">
      <alignment wrapText="1"/>
    </xf>
    <xf numFmtId="49" fontId="0" fillId="4" borderId="71" xfId="0" applyNumberFormat="1" applyFill="1" applyBorder="1" applyAlignment="1">
      <alignment vertical="top"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12" fillId="0" borderId="37" xfId="0" applyNumberFormat="1" applyFont="1" applyBorder="1" applyAlignment="1">
      <alignment vertical="top"/>
    </xf>
    <xf numFmtId="0" fontId="7" fillId="0" borderId="37" xfId="0" applyNumberFormat="1" applyFont="1" applyBorder="1" applyAlignment="1">
      <alignment vertical="top"/>
    </xf>
    <xf numFmtId="0" fontId="0" fillId="4" borderId="40" xfId="0" applyFill="1" applyBorder="1" applyAlignment="1">
      <alignment horizontal="center" vertical="top" shrinkToFit="1"/>
    </xf>
    <xf numFmtId="0" fontId="7" fillId="0" borderId="38" xfId="0" applyFont="1" applyBorder="1" applyAlignment="1">
      <alignment horizontal="center" vertical="top" shrinkToFit="1"/>
    </xf>
    <xf numFmtId="0" fontId="15" fillId="0" borderId="38" xfId="0" applyNumberFormat="1" applyFont="1" applyBorder="1" applyAlignment="1">
      <alignment horizontal="center" vertical="top" wrapText="1" shrinkToFit="1"/>
    </xf>
    <xf numFmtId="165" fontId="0" fillId="4" borderId="42" xfId="0" applyNumberFormat="1" applyFill="1" applyBorder="1" applyAlignment="1">
      <alignment vertical="top" shrinkToFit="1"/>
    </xf>
    <xf numFmtId="165" fontId="7" fillId="0" borderId="41" xfId="0" applyNumberFormat="1" applyFont="1" applyBorder="1" applyAlignment="1">
      <alignment vertical="top" shrinkToFit="1"/>
    </xf>
    <xf numFmtId="165" fontId="15" fillId="0" borderId="41" xfId="0" applyNumberFormat="1" applyFont="1" applyBorder="1" applyAlignment="1">
      <alignment vertical="top" wrapText="1" shrinkToFit="1"/>
    </xf>
    <xf numFmtId="4" fontId="0" fillId="4" borderId="39" xfId="0" applyNumberFormat="1" applyFill="1" applyBorder="1" applyAlignment="1">
      <alignment vertical="top" shrinkToFit="1"/>
    </xf>
    <xf numFmtId="4" fontId="7" fillId="5" borderId="41" xfId="0" applyNumberFormat="1" applyFont="1" applyFill="1" applyBorder="1" applyAlignment="1" applyProtection="1">
      <alignment vertical="top" shrinkToFit="1"/>
      <protection locked="0"/>
    </xf>
    <xf numFmtId="4" fontId="7" fillId="0" borderId="41" xfId="0" applyNumberFormat="1" applyFont="1" applyBorder="1" applyAlignment="1">
      <alignment vertical="top" shrinkToFit="1"/>
    </xf>
    <xf numFmtId="4" fontId="7" fillId="0" borderId="37" xfId="0" applyNumberFormat="1" applyFont="1" applyBorder="1" applyAlignment="1">
      <alignment vertical="top" shrinkToFit="1"/>
    </xf>
    <xf numFmtId="49" fontId="0" fillId="0" borderId="0" xfId="0" applyNumberFormat="1" applyBorder="1"/>
    <xf numFmtId="0" fontId="0" fillId="4" borderId="42" xfId="0" applyNumberFormat="1" applyFill="1" applyBorder="1" applyAlignment="1">
      <alignment horizontal="left" vertical="top" wrapText="1"/>
    </xf>
    <xf numFmtId="0" fontId="7" fillId="0" borderId="41" xfId="0" applyNumberFormat="1" applyFont="1" applyBorder="1" applyAlignment="1">
      <alignment horizontal="left" vertical="top" wrapText="1"/>
    </xf>
    <xf numFmtId="0" fontId="15" fillId="0" borderId="41" xfId="0" quotePrefix="1" applyNumberFormat="1" applyFont="1" applyBorder="1" applyAlignment="1">
      <alignment horizontal="left" vertical="top" wrapText="1"/>
    </xf>
    <xf numFmtId="49" fontId="0" fillId="0" borderId="38" xfId="0" applyNumberFormat="1" applyBorder="1" applyAlignment="1">
      <alignment horizontal="left" vertical="top"/>
    </xf>
    <xf numFmtId="0" fontId="6" fillId="4" borderId="0" xfId="0" applyFont="1" applyFill="1" applyBorder="1"/>
    <xf numFmtId="49" fontId="6" fillId="4" borderId="0" xfId="0" applyNumberFormat="1" applyFont="1" applyFill="1" applyBorder="1"/>
    <xf numFmtId="49" fontId="6" fillId="4" borderId="0" xfId="0" applyNumberFormat="1" applyFont="1" applyFill="1" applyBorder="1" applyAlignment="1">
      <alignment horizontal="left"/>
    </xf>
    <xf numFmtId="0" fontId="6" fillId="4" borderId="0" xfId="0" applyFont="1" applyFill="1" applyBorder="1" applyAlignment="1">
      <alignment horizontal="center"/>
    </xf>
    <xf numFmtId="4" fontId="6" fillId="4" borderId="0" xfId="0" applyNumberFormat="1" applyFont="1" applyFill="1" applyBorder="1"/>
    <xf numFmtId="0" fontId="0" fillId="4" borderId="48" xfId="0" applyFill="1" applyBorder="1" applyAlignment="1">
      <alignment vertical="top"/>
    </xf>
    <xf numFmtId="0" fontId="12" fillId="0" borderId="46" xfId="0" applyFont="1" applyBorder="1" applyAlignment="1">
      <alignment vertical="top"/>
    </xf>
    <xf numFmtId="0" fontId="7" fillId="0" borderId="46" xfId="0" applyFont="1" applyBorder="1" applyAlignment="1">
      <alignment vertical="top"/>
    </xf>
    <xf numFmtId="4" fontId="0" fillId="4" borderId="74" xfId="0" applyNumberFormat="1" applyFill="1" applyBorder="1" applyAlignment="1">
      <alignment vertical="top" shrinkToFit="1"/>
    </xf>
    <xf numFmtId="4" fontId="7" fillId="0" borderId="75" xfId="0" applyNumberFormat="1" applyFont="1" applyBorder="1" applyAlignment="1">
      <alignment vertical="top" shrinkToFit="1"/>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4" fontId="0" fillId="0" borderId="76" xfId="0" applyNumberFormat="1" applyBorder="1" applyAlignment="1">
      <alignment vertical="top"/>
    </xf>
    <xf numFmtId="4" fontId="0" fillId="0" borderId="77" xfId="0" applyNumberFormat="1" applyBorder="1" applyAlignment="1">
      <alignment vertical="top"/>
    </xf>
    <xf numFmtId="0" fontId="12" fillId="0" borderId="23" xfId="0" applyFont="1" applyBorder="1" applyAlignment="1">
      <alignment vertical="top"/>
    </xf>
    <xf numFmtId="0" fontId="12" fillId="0" borderId="24" xfId="0" applyNumberFormat="1" applyFont="1" applyBorder="1" applyAlignment="1">
      <alignment vertical="top"/>
    </xf>
    <xf numFmtId="0" fontId="7" fillId="0" borderId="78" xfId="0" applyNumberFormat="1" applyFont="1" applyBorder="1" applyAlignment="1">
      <alignment horizontal="left" vertical="top" wrapText="1"/>
    </xf>
    <xf numFmtId="0" fontId="7" fillId="0" borderId="55" xfId="0" applyFont="1" applyBorder="1" applyAlignment="1">
      <alignment horizontal="center" vertical="top" shrinkToFit="1"/>
    </xf>
    <xf numFmtId="165" fontId="7" fillId="0" borderId="78" xfId="0" applyNumberFormat="1" applyFont="1" applyBorder="1" applyAlignment="1">
      <alignment vertical="top" shrinkToFit="1"/>
    </xf>
    <xf numFmtId="4" fontId="7" fillId="5" borderId="78" xfId="0" applyNumberFormat="1" applyFont="1" applyFill="1" applyBorder="1" applyAlignment="1" applyProtection="1">
      <alignment vertical="top" shrinkToFit="1"/>
      <protection locked="0"/>
    </xf>
    <xf numFmtId="4" fontId="7" fillId="0" borderId="78" xfId="0" applyNumberFormat="1" applyFont="1" applyBorder="1" applyAlignment="1">
      <alignment vertical="top" shrinkToFit="1"/>
    </xf>
    <xf numFmtId="4" fontId="7" fillId="0" borderId="24" xfId="0" applyNumberFormat="1" applyFont="1" applyBorder="1" applyAlignment="1">
      <alignment vertical="top" shrinkToFit="1"/>
    </xf>
    <xf numFmtId="4" fontId="7" fillId="0" borderId="79" xfId="0" applyNumberFormat="1" applyFont="1" applyBorder="1" applyAlignment="1">
      <alignment vertical="top" shrinkToFit="1"/>
    </xf>
    <xf numFmtId="166" fontId="7" fillId="0" borderId="29" xfId="0" applyNumberFormat="1" applyFont="1" applyBorder="1"/>
    <xf numFmtId="166" fontId="7" fillId="4" borderId="58" xfId="0" applyNumberFormat="1" applyFont="1" applyFill="1" applyBorder="1"/>
    <xf numFmtId="0" fontId="16" fillId="0" borderId="0" xfId="0" applyNumberFormat="1" applyFont="1" applyAlignment="1">
      <alignment wrapText="1"/>
    </xf>
    <xf numFmtId="0" fontId="0" fillId="4" borderId="42" xfId="0" applyFill="1" applyBorder="1" applyAlignment="1">
      <alignment horizontal="center" vertical="top" shrinkToFit="1"/>
    </xf>
    <xf numFmtId="0" fontId="7" fillId="0" borderId="41" xfId="0" applyFont="1" applyBorder="1" applyAlignment="1">
      <alignment horizontal="center" vertical="top" shrinkToFit="1"/>
    </xf>
    <xf numFmtId="0" fontId="15" fillId="0" borderId="41" xfId="0" applyNumberFormat="1" applyFont="1" applyBorder="1" applyAlignment="1">
      <alignment horizontal="center" vertical="top" wrapText="1" shrinkToFit="1"/>
    </xf>
    <xf numFmtId="0" fontId="7" fillId="0" borderId="23" xfId="0" applyFont="1" applyBorder="1" applyAlignment="1">
      <alignment vertical="top"/>
    </xf>
    <xf numFmtId="0" fontId="7" fillId="0" borderId="24" xfId="0" applyNumberFormat="1" applyFont="1" applyBorder="1" applyAlignment="1">
      <alignment vertical="top"/>
    </xf>
    <xf numFmtId="0" fontId="15" fillId="0" borderId="78" xfId="0" quotePrefix="1" applyNumberFormat="1" applyFont="1" applyBorder="1" applyAlignment="1">
      <alignment horizontal="left" vertical="top" wrapText="1"/>
    </xf>
    <xf numFmtId="0" fontId="15" fillId="0" borderId="78" xfId="0" applyNumberFormat="1" applyFont="1" applyBorder="1" applyAlignment="1">
      <alignment horizontal="center" vertical="top" wrapText="1" shrinkToFit="1"/>
    </xf>
    <xf numFmtId="165" fontId="15" fillId="0" borderId="78" xfId="0" applyNumberFormat="1" applyFont="1" applyBorder="1" applyAlignment="1">
      <alignment vertical="top" wrapText="1" shrinkToFit="1"/>
    </xf>
    <xf numFmtId="0" fontId="7" fillId="0" borderId="78" xfId="0" applyFont="1" applyBorder="1" applyAlignment="1">
      <alignment horizontal="center" vertical="top" shrinkToFit="1"/>
    </xf>
    <xf numFmtId="0" fontId="1" fillId="0" borderId="0" xfId="0" applyFont="1" applyAlignment="1"/>
    <xf numFmtId="0" fontId="1" fillId="0" borderId="0" xfId="0" applyFont="1" applyAlignment="1">
      <alignment shrinkToFit="1"/>
    </xf>
    <xf numFmtId="0" fontId="1" fillId="0" borderId="0" xfId="0" applyFont="1"/>
    <xf numFmtId="0" fontId="1" fillId="0" borderId="0" xfId="0" applyNumberFormat="1" applyFont="1" applyAlignment="1">
      <alignment wrapText="1"/>
    </xf>
    <xf numFmtId="4" fontId="7" fillId="0" borderId="78" xfId="0" applyNumberFormat="1" applyFont="1" applyFill="1" applyBorder="1" applyAlignment="1" applyProtection="1">
      <alignment vertical="top" shrinkToFit="1"/>
      <protection locked="0"/>
    </xf>
    <xf numFmtId="4" fontId="0" fillId="4" borderId="39" xfId="0" applyNumberFormat="1" applyFill="1" applyBorder="1" applyAlignment="1">
      <alignment vertical="top" shrinkToFit="1"/>
    </xf>
    <xf numFmtId="0" fontId="1" fillId="0" borderId="14" xfId="0" applyFont="1" applyBorder="1"/>
    <xf numFmtId="49" fontId="1" fillId="0" borderId="15" xfId="0" applyNumberFormat="1" applyFont="1" applyBorder="1"/>
    <xf numFmtId="49" fontId="1" fillId="0" borderId="15" xfId="0" applyNumberFormat="1" applyFont="1" applyBorder="1" applyAlignment="1">
      <alignment wrapText="1"/>
    </xf>
    <xf numFmtId="0" fontId="1" fillId="0" borderId="15" xfId="0" applyFont="1" applyBorder="1" applyAlignment="1">
      <alignment horizontal="center"/>
    </xf>
    <xf numFmtId="0" fontId="1" fillId="0" borderId="15" xfId="0" applyFont="1" applyBorder="1"/>
    <xf numFmtId="0" fontId="1" fillId="0" borderId="34" xfId="0" applyFont="1" applyBorder="1"/>
    <xf numFmtId="0" fontId="1" fillId="0" borderId="16" xfId="0" applyFont="1" applyBorder="1"/>
    <xf numFmtId="49" fontId="1" fillId="0" borderId="12" xfId="0" applyNumberFormat="1" applyFont="1" applyBorder="1"/>
    <xf numFmtId="49" fontId="1" fillId="0" borderId="12" xfId="0" applyNumberFormat="1" applyFont="1" applyBorder="1" applyAlignment="1">
      <alignment wrapText="1"/>
    </xf>
    <xf numFmtId="0" fontId="1" fillId="0" borderId="12" xfId="0" applyFont="1" applyBorder="1" applyAlignment="1">
      <alignment horizontal="center"/>
    </xf>
    <xf numFmtId="0" fontId="1" fillId="0" borderId="12" xfId="0" applyFont="1" applyBorder="1"/>
    <xf numFmtId="0" fontId="1" fillId="0" borderId="35" xfId="0" applyFont="1" applyBorder="1"/>
    <xf numFmtId="49" fontId="1" fillId="0" borderId="0" xfId="0" applyNumberFormat="1" applyFont="1"/>
    <xf numFmtId="0" fontId="1" fillId="4" borderId="17" xfId="0" applyFont="1" applyFill="1" applyBorder="1"/>
    <xf numFmtId="49" fontId="1" fillId="4" borderId="18" xfId="0" applyNumberFormat="1" applyFont="1" applyFill="1" applyBorder="1"/>
    <xf numFmtId="49" fontId="1" fillId="4" borderId="18" xfId="0" applyNumberFormat="1" applyFont="1" applyFill="1" applyBorder="1" applyAlignment="1">
      <alignment wrapText="1"/>
    </xf>
    <xf numFmtId="0" fontId="1" fillId="4" borderId="18" xfId="0" applyFont="1" applyFill="1" applyBorder="1" applyAlignment="1">
      <alignment horizontal="center"/>
    </xf>
    <xf numFmtId="0" fontId="1" fillId="4" borderId="18" xfId="0" applyFont="1" applyFill="1" applyBorder="1"/>
    <xf numFmtId="0" fontId="1" fillId="4" borderId="36" xfId="0" applyFont="1" applyFill="1" applyBorder="1"/>
    <xf numFmtId="49" fontId="1" fillId="0" borderId="0" xfId="0" applyNumberFormat="1" applyFont="1" applyAlignment="1">
      <alignment wrapText="1"/>
    </xf>
    <xf numFmtId="0" fontId="1" fillId="0" borderId="0" xfId="0" applyFont="1" applyAlignment="1">
      <alignment horizontal="center"/>
    </xf>
    <xf numFmtId="0" fontId="1" fillId="4" borderId="70" xfId="0" applyFont="1" applyFill="1" applyBorder="1" applyAlignment="1">
      <alignment vertical="top"/>
    </xf>
    <xf numFmtId="49" fontId="1" fillId="4" borderId="71" xfId="0" applyNumberFormat="1" applyFont="1" applyFill="1" applyBorder="1" applyAlignment="1">
      <alignment vertical="top"/>
    </xf>
    <xf numFmtId="49" fontId="1" fillId="4" borderId="71" xfId="0" applyNumberFormat="1" applyFont="1" applyFill="1" applyBorder="1" applyAlignment="1">
      <alignment vertical="top" wrapText="1"/>
    </xf>
    <xf numFmtId="0" fontId="1" fillId="4" borderId="71" xfId="0" applyFont="1" applyFill="1" applyBorder="1" applyAlignment="1">
      <alignment horizontal="center" vertical="top"/>
    </xf>
    <xf numFmtId="0" fontId="1" fillId="4" borderId="71" xfId="0" applyFont="1" applyFill="1" applyBorder="1" applyAlignment="1">
      <alignment vertical="top"/>
    </xf>
    <xf numFmtId="0" fontId="1" fillId="4" borderId="73" xfId="0" applyFont="1" applyFill="1" applyBorder="1" applyAlignment="1">
      <alignment vertical="top"/>
    </xf>
    <xf numFmtId="0" fontId="1" fillId="4" borderId="71" xfId="0" applyFont="1" applyFill="1" applyBorder="1" applyAlignment="1">
      <alignment vertical="top" wrapText="1"/>
    </xf>
    <xf numFmtId="0" fontId="1" fillId="4" borderId="72" xfId="0" applyFont="1" applyFill="1" applyBorder="1" applyAlignment="1">
      <alignment vertical="top" wrapText="1"/>
    </xf>
    <xf numFmtId="0" fontId="1" fillId="0" borderId="0" xfId="0" applyFont="1" applyAlignment="1">
      <alignment vertical="top"/>
    </xf>
    <xf numFmtId="0" fontId="1" fillId="4" borderId="63" xfId="0" applyFont="1" applyFill="1" applyBorder="1" applyAlignment="1">
      <alignment vertical="top"/>
    </xf>
    <xf numFmtId="49" fontId="1" fillId="4" borderId="64" xfId="0" applyNumberFormat="1" applyFont="1" applyFill="1" applyBorder="1" applyAlignment="1">
      <alignment vertical="top"/>
    </xf>
    <xf numFmtId="4" fontId="1" fillId="0" borderId="76" xfId="0" applyNumberFormat="1" applyFont="1" applyBorder="1" applyAlignment="1">
      <alignment vertical="top"/>
    </xf>
    <xf numFmtId="4" fontId="1" fillId="0" borderId="77" xfId="0" applyNumberFormat="1" applyFont="1" applyBorder="1" applyAlignment="1">
      <alignment vertical="top"/>
    </xf>
    <xf numFmtId="0" fontId="1" fillId="4" borderId="48" xfId="0" applyFont="1" applyFill="1" applyBorder="1" applyAlignment="1">
      <alignment vertical="top"/>
    </xf>
    <xf numFmtId="0" fontId="1" fillId="4" borderId="39" xfId="0" applyNumberFormat="1" applyFont="1" applyFill="1" applyBorder="1" applyAlignment="1">
      <alignment vertical="top"/>
    </xf>
    <xf numFmtId="0" fontId="1" fillId="4" borderId="42" xfId="0" applyNumberFormat="1" applyFont="1" applyFill="1" applyBorder="1" applyAlignment="1">
      <alignment horizontal="left" vertical="top" wrapText="1"/>
    </xf>
    <xf numFmtId="0" fontId="1" fillId="4" borderId="40" xfId="0" applyFont="1" applyFill="1" applyBorder="1" applyAlignment="1">
      <alignment horizontal="center" vertical="top" shrinkToFit="1"/>
    </xf>
    <xf numFmtId="165" fontId="1" fillId="4" borderId="42" xfId="0" applyNumberFormat="1" applyFont="1" applyFill="1" applyBorder="1" applyAlignment="1">
      <alignment vertical="top" shrinkToFit="1"/>
    </xf>
    <xf numFmtId="4" fontId="1" fillId="4" borderId="39" xfId="0" applyNumberFormat="1" applyFont="1" applyFill="1" applyBorder="1" applyAlignment="1">
      <alignment vertical="top" shrinkToFit="1"/>
    </xf>
    <xf numFmtId="4" fontId="1" fillId="4" borderId="74" xfId="0" applyNumberFormat="1" applyFont="1" applyFill="1" applyBorder="1" applyAlignment="1">
      <alignment vertical="top" shrinkToFit="1"/>
    </xf>
    <xf numFmtId="49" fontId="1" fillId="0" borderId="0" xfId="0" applyNumberFormat="1" applyFont="1" applyAlignment="1">
      <alignment vertical="top"/>
    </xf>
    <xf numFmtId="49" fontId="1" fillId="0" borderId="38" xfId="0" applyNumberFormat="1" applyFont="1" applyBorder="1" applyAlignment="1">
      <alignment horizontal="left" vertical="top"/>
    </xf>
    <xf numFmtId="0" fontId="1" fillId="0" borderId="41" xfId="0" applyFont="1" applyBorder="1" applyAlignment="1">
      <alignment horizontal="center" vertical="top"/>
    </xf>
    <xf numFmtId="0" fontId="1" fillId="0" borderId="41" xfId="0" applyFont="1" applyBorder="1" applyAlignment="1">
      <alignment vertical="top"/>
    </xf>
    <xf numFmtId="0" fontId="1" fillId="0" borderId="37" xfId="0" applyFont="1" applyBorder="1" applyAlignment="1">
      <alignment vertical="top"/>
    </xf>
    <xf numFmtId="0" fontId="1" fillId="4" borderId="0" xfId="0" applyFont="1" applyFill="1" applyBorder="1"/>
    <xf numFmtId="49" fontId="1" fillId="4" borderId="0" xfId="0" applyNumberFormat="1" applyFont="1" applyFill="1" applyBorder="1"/>
    <xf numFmtId="49" fontId="1" fillId="4" borderId="0" xfId="0" applyNumberFormat="1" applyFont="1" applyFill="1" applyBorder="1" applyAlignment="1">
      <alignment horizontal="left"/>
    </xf>
    <xf numFmtId="0" fontId="1" fillId="4" borderId="0" xfId="0" applyFont="1" applyFill="1" applyBorder="1" applyAlignment="1">
      <alignment horizontal="center"/>
    </xf>
    <xf numFmtId="4" fontId="1" fillId="4" borderId="0" xfId="0" applyNumberFormat="1" applyFont="1" applyFill="1" applyBorder="1"/>
    <xf numFmtId="0" fontId="1" fillId="0" borderId="0" xfId="0" applyFont="1" applyBorder="1"/>
    <xf numFmtId="49" fontId="1" fillId="0" borderId="0" xfId="0" applyNumberFormat="1" applyFont="1" applyBorder="1"/>
    <xf numFmtId="0" fontId="1" fillId="0" borderId="0" xfId="0" applyFont="1" applyBorder="1" applyAlignment="1">
      <alignment horizontal="center"/>
    </xf>
    <xf numFmtId="0" fontId="18" fillId="0" borderId="41" xfId="0" quotePrefix="1" applyNumberFormat="1" applyFont="1" applyBorder="1" applyAlignment="1">
      <alignment horizontal="left" vertical="top" wrapText="1"/>
    </xf>
    <xf numFmtId="166" fontId="7" fillId="0" borderId="0" xfId="0" applyNumberFormat="1" applyFont="1"/>
    <xf numFmtId="0" fontId="7" fillId="0" borderId="41" xfId="0" quotePrefix="1" applyNumberFormat="1" applyFont="1" applyBorder="1" applyAlignment="1">
      <alignment horizontal="left" vertical="top" wrapText="1"/>
    </xf>
    <xf numFmtId="0" fontId="7" fillId="0" borderId="41" xfId="0" applyNumberFormat="1" applyFont="1" applyBorder="1" applyAlignment="1">
      <alignment horizontal="center" vertical="top" wrapText="1" shrinkToFit="1"/>
    </xf>
    <xf numFmtId="165" fontId="7" fillId="0" borderId="41" xfId="0" applyNumberFormat="1" applyFont="1" applyBorder="1" applyAlignment="1">
      <alignment vertical="top" wrapText="1" shrinkToFi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0" fontId="1" fillId="0" borderId="0" xfId="0" applyNumberFormat="1" applyFont="1" applyAlignment="1">
      <alignment wrapText="1"/>
    </xf>
    <xf numFmtId="4" fontId="5" fillId="0" borderId="11" xfId="0" applyNumberFormat="1" applyFont="1" applyBorder="1"/>
    <xf numFmtId="4" fontId="5" fillId="0" borderId="12" xfId="0" applyNumberFormat="1" applyFont="1" applyBorder="1"/>
    <xf numFmtId="0" fontId="1" fillId="0" borderId="0" xfId="0" applyNumberFormat="1" applyFont="1" applyFill="1" applyAlignment="1">
      <alignment wrapText="1"/>
    </xf>
    <xf numFmtId="0" fontId="0" fillId="0" borderId="0" xfId="0" applyNumberFormat="1" applyAlignment="1">
      <alignment wrapText="1"/>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12" fillId="0" borderId="7" xfId="0" applyNumberFormat="1" applyFont="1" applyBorder="1"/>
    <xf numFmtId="0" fontId="12" fillId="0" borderId="0" xfId="0" applyNumberFormat="1" applyFont="1" applyAlignment="1">
      <alignment vertical="top" wrapText="1"/>
    </xf>
    <xf numFmtId="0" fontId="5" fillId="0" borderId="0" xfId="0" applyFont="1" applyAlignment="1">
      <alignment horizontal="center"/>
    </xf>
    <xf numFmtId="0" fontId="5" fillId="0" borderId="0" xfId="0" applyFont="1" applyAlignment="1">
      <alignment horizontal="center" wrapText="1"/>
    </xf>
    <xf numFmtId="0" fontId="0" fillId="4" borderId="32" xfId="0" applyFill="1" applyBorder="1" applyAlignment="1">
      <alignment vertical="top" wrapText="1"/>
    </xf>
    <xf numFmtId="0" fontId="0" fillId="4" borderId="66" xfId="0" applyFill="1" applyBorder="1" applyAlignment="1">
      <alignment vertical="top"/>
    </xf>
    <xf numFmtId="165" fontId="0" fillId="4" borderId="32" xfId="0" applyNumberFormat="1" applyFill="1" applyBorder="1" applyAlignment="1">
      <alignment vertical="top"/>
    </xf>
    <xf numFmtId="4" fontId="0" fillId="4" borderId="32" xfId="0" applyNumberFormat="1" applyFill="1" applyBorder="1" applyAlignment="1">
      <alignment vertical="top"/>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0" fontId="0" fillId="4" borderId="32" xfId="0" applyFill="1" applyBorder="1" applyAlignment="1">
      <alignment vertical="top"/>
    </xf>
    <xf numFmtId="0" fontId="7" fillId="0" borderId="43" xfId="0" applyNumberFormat="1" applyFont="1" applyBorder="1" applyAlignment="1">
      <alignment vertical="top" wrapText="1"/>
    </xf>
    <xf numFmtId="0" fontId="7" fillId="0" borderId="43" xfId="0" applyNumberFormat="1" applyFont="1" applyBorder="1" applyAlignment="1">
      <alignment horizontal="left" vertical="top" wrapText="1"/>
    </xf>
    <xf numFmtId="0" fontId="7" fillId="0" borderId="44" xfId="0" applyNumberFormat="1" applyFont="1" applyBorder="1" applyAlignment="1">
      <alignment vertical="top" wrapText="1" shrinkToFit="1"/>
    </xf>
    <xf numFmtId="165" fontId="7" fillId="0" borderId="44" xfId="0" applyNumberFormat="1" applyFont="1" applyBorder="1" applyAlignment="1">
      <alignment vertical="top" wrapText="1" shrinkToFit="1"/>
    </xf>
    <xf numFmtId="4" fontId="7" fillId="0" borderId="44" xfId="0" applyNumberFormat="1" applyFont="1" applyBorder="1" applyAlignment="1">
      <alignment vertical="top" wrapText="1" shrinkToFit="1"/>
    </xf>
    <xf numFmtId="4" fontId="7" fillId="0" borderId="45" xfId="0" applyNumberFormat="1" applyFont="1" applyBorder="1" applyAlignment="1">
      <alignment vertical="top" wrapText="1" shrinkToFit="1"/>
    </xf>
    <xf numFmtId="0" fontId="7" fillId="0" borderId="37" xfId="0" applyNumberFormat="1" applyFont="1" applyBorder="1" applyAlignment="1">
      <alignment vertical="top" wrapText="1"/>
    </xf>
    <xf numFmtId="0" fontId="7" fillId="0" borderId="37" xfId="0" applyNumberFormat="1" applyFont="1" applyBorder="1" applyAlignment="1">
      <alignment horizontal="left" vertical="top" wrapText="1"/>
    </xf>
    <xf numFmtId="0" fontId="7" fillId="0" borderId="0" xfId="0" applyNumberFormat="1" applyFont="1" applyBorder="1" applyAlignment="1">
      <alignment vertical="top" wrapText="1" shrinkToFit="1"/>
    </xf>
    <xf numFmtId="165" fontId="7" fillId="0" borderId="0" xfId="0" applyNumberFormat="1" applyFont="1" applyBorder="1" applyAlignment="1">
      <alignment vertical="top" wrapText="1" shrinkToFit="1"/>
    </xf>
    <xf numFmtId="4" fontId="7" fillId="0" borderId="0" xfId="0" applyNumberFormat="1" applyFont="1" applyBorder="1" applyAlignment="1">
      <alignment vertical="top" wrapText="1" shrinkToFit="1"/>
    </xf>
    <xf numFmtId="4" fontId="7" fillId="0" borderId="38" xfId="0" applyNumberFormat="1" applyFont="1" applyBorder="1" applyAlignment="1">
      <alignment vertical="top" wrapText="1" shrinkToFit="1"/>
    </xf>
    <xf numFmtId="4" fontId="1" fillId="4" borderId="39" xfId="0" applyNumberFormat="1" applyFont="1" applyFill="1" applyBorder="1" applyAlignment="1">
      <alignment vertical="top" shrinkToFit="1"/>
    </xf>
    <xf numFmtId="4" fontId="1" fillId="4" borderId="40" xfId="0" applyNumberFormat="1" applyFont="1" applyFill="1" applyBorder="1" applyAlignment="1">
      <alignment vertical="top" shrinkToFit="1"/>
    </xf>
    <xf numFmtId="0" fontId="17" fillId="0" borderId="0" xfId="0" applyFont="1" applyAlignment="1">
      <alignment horizontal="center"/>
    </xf>
    <xf numFmtId="0" fontId="17" fillId="0" borderId="0" xfId="0" applyFont="1" applyAlignment="1">
      <alignment horizontal="center" wrapText="1"/>
    </xf>
    <xf numFmtId="0" fontId="1" fillId="4" borderId="32" xfId="0" applyFont="1" applyFill="1" applyBorder="1" applyAlignment="1">
      <alignment vertical="top" wrapText="1"/>
    </xf>
    <xf numFmtId="0" fontId="1" fillId="4" borderId="66" xfId="0" applyFont="1" applyFill="1" applyBorder="1" applyAlignment="1">
      <alignment vertical="top"/>
    </xf>
    <xf numFmtId="165" fontId="1" fillId="4" borderId="32" xfId="0" applyNumberFormat="1" applyFont="1" applyFill="1" applyBorder="1" applyAlignment="1">
      <alignment vertical="top"/>
    </xf>
    <xf numFmtId="4" fontId="1" fillId="4" borderId="32" xfId="0" applyNumberFormat="1" applyFont="1" applyFill="1" applyBorder="1" applyAlignment="1">
      <alignment vertical="top"/>
    </xf>
    <xf numFmtId="4" fontId="1" fillId="4" borderId="11" xfId="0" applyNumberFormat="1" applyFont="1" applyFill="1" applyBorder="1" applyAlignment="1">
      <alignment vertical="top" shrinkToFit="1"/>
    </xf>
    <xf numFmtId="4" fontId="1" fillId="4" borderId="13" xfId="0" applyNumberFormat="1" applyFont="1" applyFill="1" applyBorder="1" applyAlignment="1">
      <alignment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workbookViewId="0">
      <selection activeCell="A41" sqref="A41"/>
    </sheetView>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1297</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1296</v>
      </c>
      <c r="B5" s="333" t="s">
        <v>0</v>
      </c>
      <c r="C5" s="333"/>
      <c r="D5" s="333"/>
      <c r="E5" s="333"/>
      <c r="F5" s="333"/>
      <c r="G5" s="334"/>
      <c r="H5" s="15"/>
    </row>
    <row r="6" spans="1:8" x14ac:dyDescent="0.2">
      <c r="A6" s="20" t="s">
        <v>4</v>
      </c>
      <c r="B6" s="335"/>
      <c r="C6" s="335"/>
      <c r="D6" s="335"/>
      <c r="E6" s="335"/>
      <c r="F6" s="335"/>
      <c r="G6" s="336"/>
      <c r="H6" s="15"/>
    </row>
    <row r="7" spans="1:8" x14ac:dyDescent="0.2">
      <c r="A7" s="20" t="s">
        <v>5</v>
      </c>
      <c r="B7" s="335"/>
      <c r="C7" s="335"/>
      <c r="D7" s="335"/>
      <c r="E7" s="335"/>
      <c r="F7" s="335"/>
      <c r="G7" s="336"/>
      <c r="H7" s="15"/>
    </row>
    <row r="8" spans="1:8" x14ac:dyDescent="0.2">
      <c r="A8" s="20" t="s">
        <v>6</v>
      </c>
      <c r="B8" s="335"/>
      <c r="C8" s="335"/>
      <c r="D8" s="335"/>
      <c r="E8" s="335"/>
      <c r="F8" s="335"/>
      <c r="G8" s="336"/>
      <c r="H8" s="15"/>
    </row>
    <row r="9" spans="1:8" x14ac:dyDescent="0.2">
      <c r="A9" s="20" t="s">
        <v>7</v>
      </c>
      <c r="B9" s="335"/>
      <c r="C9" s="335"/>
      <c r="D9" s="335"/>
      <c r="E9" s="335"/>
      <c r="F9" s="335"/>
      <c r="G9" s="336"/>
      <c r="H9" s="15"/>
    </row>
    <row r="10" spans="1:8" x14ac:dyDescent="0.2">
      <c r="A10" s="20" t="s">
        <v>8</v>
      </c>
      <c r="B10" s="335"/>
      <c r="C10" s="335"/>
      <c r="D10" s="335"/>
      <c r="E10" s="335"/>
      <c r="F10" s="335"/>
      <c r="G10" s="336"/>
      <c r="H10" s="15"/>
    </row>
    <row r="11" spans="1:8" x14ac:dyDescent="0.2">
      <c r="A11" s="20" t="s">
        <v>9</v>
      </c>
      <c r="B11" s="325"/>
      <c r="C11" s="325"/>
      <c r="D11" s="325"/>
      <c r="E11" s="325"/>
      <c r="F11" s="325"/>
      <c r="G11" s="326"/>
      <c r="H11" s="15"/>
    </row>
    <row r="12" spans="1:8" x14ac:dyDescent="0.2">
      <c r="A12" s="20" t="s">
        <v>10</v>
      </c>
      <c r="B12" s="327"/>
      <c r="C12" s="328"/>
      <c r="D12" s="328"/>
      <c r="E12" s="328"/>
      <c r="F12" s="328"/>
      <c r="G12" s="329"/>
      <c r="H12" s="15"/>
    </row>
    <row r="13" spans="1:8" ht="13.5" thickBot="1" x14ac:dyDescent="0.25">
      <c r="A13" s="21" t="s">
        <v>11</v>
      </c>
      <c r="B13" s="330"/>
      <c r="C13" s="330"/>
      <c r="D13" s="330"/>
      <c r="E13" s="330"/>
      <c r="F13" s="330"/>
      <c r="G13" s="331"/>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12</v>
      </c>
      <c r="B16" s="15"/>
      <c r="C16" s="15"/>
      <c r="D16" s="15"/>
      <c r="E16" s="15"/>
      <c r="F16" s="15"/>
      <c r="G16" s="15"/>
      <c r="H16" s="15"/>
    </row>
    <row r="17" spans="1:8" ht="52.5" customHeight="1" x14ac:dyDescent="0.2">
      <c r="A17" s="332" t="s">
        <v>1298</v>
      </c>
      <c r="B17" s="332"/>
      <c r="C17" s="332"/>
      <c r="D17" s="332"/>
      <c r="E17" s="332"/>
      <c r="F17" s="332"/>
      <c r="G17" s="332"/>
      <c r="H17" s="15"/>
    </row>
  </sheetData>
  <sheetProtection password="806D" sheet="1" objects="1" scenarios="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63"/>
  <sheetViews>
    <sheetView topLeftCell="B34" workbookViewId="0">
      <selection activeCell="B58" sqref="B58:J58"/>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1" width="26.28515625" customWidth="1"/>
    <col min="12"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23</v>
      </c>
      <c r="F2" s="3"/>
      <c r="G2" s="4"/>
      <c r="H2" s="5"/>
      <c r="I2" s="6"/>
    </row>
    <row r="3" spans="1:14" ht="6" customHeight="1" x14ac:dyDescent="0.2">
      <c r="C3" s="7"/>
      <c r="D3" s="8" t="s">
        <v>0</v>
      </c>
    </row>
    <row r="4" spans="1:14" ht="4.5" customHeight="1" x14ac:dyDescent="0.2"/>
    <row r="5" spans="1:14" ht="13.5" customHeight="1" x14ac:dyDescent="0.25">
      <c r="B5" s="44" t="s">
        <v>1</v>
      </c>
      <c r="D5" s="14" t="s">
        <v>37</v>
      </c>
      <c r="F5" s="10"/>
      <c r="G5" s="11"/>
      <c r="I5" s="11"/>
    </row>
    <row r="6" spans="1:14" ht="13.5" customHeight="1" x14ac:dyDescent="0.25">
      <c r="B6" s="10"/>
      <c r="C6" s="37"/>
      <c r="D6" s="79" t="s">
        <v>38</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c r="D8" s="47"/>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21</v>
      </c>
      <c r="D11" s="80" t="s">
        <v>39</v>
      </c>
      <c r="H11" s="13" t="s">
        <v>2</v>
      </c>
      <c r="I11" s="82" t="s">
        <v>43</v>
      </c>
      <c r="J11" s="51"/>
    </row>
    <row r="12" spans="1:14" x14ac:dyDescent="0.2">
      <c r="D12" s="80" t="s">
        <v>40</v>
      </c>
      <c r="H12" s="13" t="s">
        <v>3</v>
      </c>
      <c r="I12" s="82" t="s">
        <v>44</v>
      </c>
      <c r="J12" s="51"/>
    </row>
    <row r="13" spans="1:14" ht="12" customHeight="1" x14ac:dyDescent="0.2">
      <c r="C13" s="81" t="s">
        <v>42</v>
      </c>
      <c r="D13" s="80" t="s">
        <v>41</v>
      </c>
      <c r="J13" s="52"/>
    </row>
    <row r="14" spans="1:14" ht="12" customHeight="1" x14ac:dyDescent="0.2">
      <c r="C14" s="13"/>
      <c r="D14" s="12"/>
      <c r="J14" s="52"/>
    </row>
    <row r="15" spans="1:14" ht="12" customHeight="1" x14ac:dyDescent="0.2">
      <c r="B15" s="44" t="s">
        <v>15</v>
      </c>
      <c r="D15" s="12"/>
      <c r="H15" s="13" t="s">
        <v>2</v>
      </c>
      <c r="J15" s="52"/>
    </row>
    <row r="16" spans="1:14" ht="12" customHeight="1" x14ac:dyDescent="0.2">
      <c r="C16" s="13"/>
      <c r="D16" s="12"/>
      <c r="H16" s="13" t="s">
        <v>3</v>
      </c>
      <c r="J16" s="52"/>
    </row>
    <row r="17" spans="1:10" ht="12" customHeight="1" x14ac:dyDescent="0.2">
      <c r="C17" s="13"/>
      <c r="D17" s="12"/>
      <c r="H17" s="13"/>
      <c r="J17" s="52"/>
    </row>
    <row r="18" spans="1:10" ht="12" customHeight="1" x14ac:dyDescent="0.2">
      <c r="J18" s="52"/>
    </row>
    <row r="19" spans="1:10" ht="18" customHeight="1" x14ac:dyDescent="0.25">
      <c r="B19" s="9" t="s">
        <v>16</v>
      </c>
      <c r="C19" s="43"/>
      <c r="D19" s="43"/>
      <c r="E19" s="43"/>
      <c r="F19" s="43"/>
      <c r="G19" s="43"/>
      <c r="H19" s="43"/>
      <c r="I19" s="43"/>
      <c r="J19" s="53"/>
    </row>
    <row r="21" spans="1:10" x14ac:dyDescent="0.2">
      <c r="A21" s="83"/>
      <c r="B21" s="84" t="s">
        <v>17</v>
      </c>
      <c r="C21" s="85"/>
      <c r="D21" s="85"/>
      <c r="E21" s="86"/>
      <c r="F21" s="87"/>
      <c r="G21" s="87"/>
      <c r="H21" s="94" t="s">
        <v>18</v>
      </c>
      <c r="I21" s="95" t="s">
        <v>19</v>
      </c>
      <c r="J21" s="96" t="s">
        <v>20</v>
      </c>
    </row>
    <row r="22" spans="1:10" x14ac:dyDescent="0.2">
      <c r="A22" s="91"/>
      <c r="B22" s="91" t="s">
        <v>45</v>
      </c>
      <c r="C22" s="92"/>
      <c r="D22" s="92"/>
      <c r="E22" s="92"/>
      <c r="F22" s="92"/>
      <c r="G22" s="93"/>
      <c r="H22" s="97"/>
      <c r="I22" s="98">
        <v>10</v>
      </c>
      <c r="J22" s="99"/>
    </row>
    <row r="23" spans="1:10" x14ac:dyDescent="0.2">
      <c r="A23" s="91"/>
      <c r="B23" s="91" t="s">
        <v>46</v>
      </c>
      <c r="C23" s="92" t="s">
        <v>47</v>
      </c>
      <c r="D23" s="92"/>
      <c r="E23" s="92"/>
      <c r="F23" s="92"/>
      <c r="G23" s="93"/>
      <c r="H23" s="97"/>
      <c r="I23" s="98">
        <v>1</v>
      </c>
      <c r="J23" s="99">
        <f>'Rekapitulace Objekt 9VRN'!H19</f>
        <v>0</v>
      </c>
    </row>
    <row r="24" spans="1:10" x14ac:dyDescent="0.2">
      <c r="A24" s="91"/>
      <c r="B24" s="91" t="s">
        <v>48</v>
      </c>
      <c r="C24" s="92" t="s">
        <v>49</v>
      </c>
      <c r="D24" s="92"/>
      <c r="E24" s="92"/>
      <c r="F24" s="92"/>
      <c r="G24" s="93"/>
      <c r="H24" s="97"/>
      <c r="I24" s="98">
        <v>1</v>
      </c>
      <c r="J24" s="99">
        <f>'Rekapitulace Objekt A'!H19</f>
        <v>0</v>
      </c>
    </row>
    <row r="25" spans="1:10" x14ac:dyDescent="0.2">
      <c r="A25" s="91"/>
      <c r="B25" s="91" t="s">
        <v>50</v>
      </c>
      <c r="C25" s="92" t="s">
        <v>51</v>
      </c>
      <c r="D25" s="92"/>
      <c r="E25" s="92"/>
      <c r="F25" s="92"/>
      <c r="G25" s="93"/>
      <c r="H25" s="97"/>
      <c r="I25" s="98">
        <v>1</v>
      </c>
      <c r="J25" s="99">
        <f>'Rekapitulace Objekt B'!H19</f>
        <v>0</v>
      </c>
    </row>
    <row r="26" spans="1:10" x14ac:dyDescent="0.2">
      <c r="A26" s="91"/>
      <c r="B26" s="91" t="s">
        <v>52</v>
      </c>
      <c r="C26" s="92" t="s">
        <v>53</v>
      </c>
      <c r="D26" s="92"/>
      <c r="E26" s="92"/>
      <c r="F26" s="92"/>
      <c r="G26" s="93"/>
      <c r="H26" s="97"/>
      <c r="I26" s="98">
        <v>1</v>
      </c>
      <c r="J26" s="99">
        <f>'Rekapitulace Objekt C'!H19</f>
        <v>0</v>
      </c>
    </row>
    <row r="27" spans="1:10" x14ac:dyDescent="0.2">
      <c r="A27" s="91"/>
      <c r="B27" s="91" t="s">
        <v>54</v>
      </c>
      <c r="C27" s="92" t="s">
        <v>55</v>
      </c>
      <c r="D27" s="92"/>
      <c r="E27" s="92"/>
      <c r="F27" s="92"/>
      <c r="G27" s="93"/>
      <c r="H27" s="97"/>
      <c r="I27" s="98">
        <v>1</v>
      </c>
      <c r="J27" s="99">
        <f>'Rekapitulace Objekt MaR'!H19</f>
        <v>0</v>
      </c>
    </row>
    <row r="28" spans="1:10" x14ac:dyDescent="0.2">
      <c r="A28" s="91"/>
      <c r="B28" s="91" t="s">
        <v>56</v>
      </c>
      <c r="C28" s="92" t="s">
        <v>57</v>
      </c>
      <c r="D28" s="92"/>
      <c r="E28" s="92"/>
      <c r="F28" s="92"/>
      <c r="G28" s="93"/>
      <c r="H28" s="97"/>
      <c r="I28" s="98">
        <v>1</v>
      </c>
      <c r="J28" s="99">
        <f>'Rekapitulace Objekt SIL'!H19</f>
        <v>0</v>
      </c>
    </row>
    <row r="29" spans="1:10" x14ac:dyDescent="0.2">
      <c r="A29" s="91"/>
      <c r="B29" s="91" t="s">
        <v>58</v>
      </c>
      <c r="C29" s="92" t="s">
        <v>59</v>
      </c>
      <c r="D29" s="92"/>
      <c r="E29" s="92"/>
      <c r="F29" s="92"/>
      <c r="G29" s="93"/>
      <c r="H29" s="97"/>
      <c r="I29" s="98">
        <v>1</v>
      </c>
      <c r="J29" s="99">
        <f>'Rekapitulace Objekt SLA'!H19</f>
        <v>0</v>
      </c>
    </row>
    <row r="30" spans="1:10" x14ac:dyDescent="0.2">
      <c r="A30" s="91"/>
      <c r="B30" s="91" t="s">
        <v>60</v>
      </c>
      <c r="C30" s="92" t="s">
        <v>60</v>
      </c>
      <c r="D30" s="92"/>
      <c r="E30" s="92"/>
      <c r="F30" s="92"/>
      <c r="G30" s="93"/>
      <c r="H30" s="97"/>
      <c r="I30" s="98">
        <v>1</v>
      </c>
      <c r="J30" s="99">
        <f>'Rekapitulace Objekt UT-CHL'!H19</f>
        <v>0</v>
      </c>
    </row>
    <row r="31" spans="1:10" x14ac:dyDescent="0.2">
      <c r="A31" s="91"/>
      <c r="B31" s="91" t="s">
        <v>61</v>
      </c>
      <c r="C31" s="92" t="s">
        <v>62</v>
      </c>
      <c r="D31" s="92"/>
      <c r="E31" s="92"/>
      <c r="F31" s="92"/>
      <c r="G31" s="93"/>
      <c r="H31" s="97"/>
      <c r="I31" s="98">
        <v>1</v>
      </c>
      <c r="J31" s="99">
        <f>'Rekapitulace Objekt VZT'!H19</f>
        <v>0</v>
      </c>
    </row>
    <row r="32" spans="1:10" x14ac:dyDescent="0.2">
      <c r="A32" s="91"/>
      <c r="B32" s="91" t="s">
        <v>63</v>
      </c>
      <c r="C32" s="92" t="s">
        <v>63</v>
      </c>
      <c r="D32" s="92"/>
      <c r="E32" s="92"/>
      <c r="F32" s="92"/>
      <c r="G32" s="93"/>
      <c r="H32" s="97"/>
      <c r="I32" s="98">
        <v>1</v>
      </c>
      <c r="J32" s="99">
        <f>'Rekapitulace Objekt ZTI'!H19</f>
        <v>0</v>
      </c>
    </row>
    <row r="33" spans="1:52" ht="25.5" customHeight="1" x14ac:dyDescent="0.25">
      <c r="A33" s="101"/>
      <c r="B33" s="338" t="s">
        <v>64</v>
      </c>
      <c r="C33" s="339"/>
      <c r="D33" s="339"/>
      <c r="E33" s="339"/>
      <c r="F33" s="102"/>
      <c r="G33" s="103"/>
      <c r="H33" s="104"/>
      <c r="I33" s="105"/>
      <c r="J33" s="100">
        <f>SUM(J23:J32)</f>
        <v>0</v>
      </c>
    </row>
    <row r="34" spans="1:52" ht="13.5" thickBot="1" x14ac:dyDescent="0.25">
      <c r="J34" s="90"/>
    </row>
    <row r="35" spans="1:52" x14ac:dyDescent="0.2">
      <c r="A35" s="117"/>
      <c r="B35" s="118" t="s">
        <v>65</v>
      </c>
      <c r="C35" s="119"/>
      <c r="D35" s="119"/>
      <c r="E35" s="119"/>
      <c r="F35" s="119"/>
      <c r="G35" s="120"/>
      <c r="H35" s="119"/>
      <c r="I35" s="121"/>
      <c r="J35" s="122" t="s">
        <v>20</v>
      </c>
    </row>
    <row r="36" spans="1:52" x14ac:dyDescent="0.2">
      <c r="A36" s="112"/>
      <c r="B36" s="107" t="s">
        <v>66</v>
      </c>
      <c r="C36" s="107"/>
      <c r="D36" s="107"/>
      <c r="E36" s="107">
        <v>15</v>
      </c>
      <c r="F36" s="107" t="s">
        <v>67</v>
      </c>
      <c r="G36" s="109"/>
      <c r="H36" s="107"/>
      <c r="I36" s="108"/>
      <c r="J36" s="115">
        <v>0</v>
      </c>
    </row>
    <row r="37" spans="1:52" x14ac:dyDescent="0.2">
      <c r="A37" s="113"/>
      <c r="B37" s="46" t="s">
        <v>68</v>
      </c>
      <c r="C37" s="46"/>
      <c r="D37" s="46"/>
      <c r="E37" s="46">
        <v>15</v>
      </c>
      <c r="F37" s="46" t="s">
        <v>67</v>
      </c>
      <c r="G37" s="110"/>
      <c r="H37" s="46"/>
      <c r="I37" s="106"/>
      <c r="J37" s="116">
        <f>J36*(E37/100)</f>
        <v>0</v>
      </c>
    </row>
    <row r="38" spans="1:52" x14ac:dyDescent="0.2">
      <c r="A38" s="113"/>
      <c r="B38" s="46" t="s">
        <v>66</v>
      </c>
      <c r="C38" s="46"/>
      <c r="D38" s="46"/>
      <c r="E38" s="46">
        <v>21</v>
      </c>
      <c r="F38" s="46" t="s">
        <v>67</v>
      </c>
      <c r="G38" s="110"/>
      <c r="H38" s="46"/>
      <c r="I38" s="106"/>
      <c r="J38" s="116">
        <f>J33</f>
        <v>0</v>
      </c>
    </row>
    <row r="39" spans="1:52" ht="13.5" thickBot="1" x14ac:dyDescent="0.25">
      <c r="A39" s="114"/>
      <c r="B39" s="39" t="s">
        <v>68</v>
      </c>
      <c r="C39" s="39"/>
      <c r="D39" s="39"/>
      <c r="E39" s="39">
        <v>21</v>
      </c>
      <c r="F39" s="39" t="s">
        <v>67</v>
      </c>
      <c r="G39" s="111"/>
      <c r="H39" s="46"/>
      <c r="I39" s="106"/>
      <c r="J39" s="116">
        <f>J38*(E39/100)</f>
        <v>0</v>
      </c>
    </row>
    <row r="40" spans="1:52" ht="16.5" thickBot="1" x14ac:dyDescent="0.25">
      <c r="A40" s="123"/>
      <c r="B40" s="124" t="s">
        <v>69</v>
      </c>
      <c r="C40" s="125"/>
      <c r="D40" s="125"/>
      <c r="E40" s="125"/>
      <c r="F40" s="125"/>
      <c r="G40" s="125"/>
      <c r="H40" s="126"/>
      <c r="I40" s="127"/>
      <c r="J40" s="128">
        <f>SUM(J36:J39)</f>
        <v>0</v>
      </c>
    </row>
    <row r="42" spans="1:52" ht="12.75" customHeight="1" x14ac:dyDescent="0.2">
      <c r="B42" s="337" t="s">
        <v>70</v>
      </c>
      <c r="C42" s="337"/>
      <c r="D42" s="337"/>
      <c r="E42" s="337"/>
      <c r="F42" s="337"/>
      <c r="G42" s="337"/>
      <c r="H42" s="337"/>
      <c r="I42" s="337"/>
      <c r="J42" s="337"/>
      <c r="AZ42" s="129" t="str">
        <f>B42</f>
        <v>1. PODMÍNKY PRO ZPRACOVÁNÍ NABÍDKOVÉ CENY</v>
      </c>
    </row>
    <row r="43" spans="1:52" x14ac:dyDescent="0.2">
      <c r="B43" s="260"/>
      <c r="C43" s="260"/>
      <c r="D43" s="260"/>
      <c r="E43" s="260"/>
      <c r="F43" s="260"/>
      <c r="G43" s="260"/>
      <c r="H43" s="260"/>
      <c r="I43" s="260"/>
      <c r="J43" s="261"/>
    </row>
    <row r="44" spans="1:52" ht="12.75" customHeight="1" x14ac:dyDescent="0.2">
      <c r="B44" s="337" t="s">
        <v>71</v>
      </c>
      <c r="C44" s="337"/>
      <c r="D44" s="337"/>
      <c r="E44" s="337"/>
      <c r="F44" s="337"/>
      <c r="G44" s="337"/>
      <c r="H44" s="337"/>
      <c r="I44" s="337"/>
      <c r="J44" s="337"/>
      <c r="AZ44" s="129" t="str">
        <f>B44</f>
        <v xml:space="preserve">        Preambule</v>
      </c>
    </row>
    <row r="45" spans="1:52" x14ac:dyDescent="0.2">
      <c r="B45" s="262"/>
      <c r="C45" s="262"/>
      <c r="D45" s="262"/>
      <c r="E45" s="262"/>
      <c r="F45" s="262"/>
      <c r="G45" s="260"/>
      <c r="H45" s="262"/>
      <c r="I45" s="260"/>
      <c r="J45" s="261"/>
    </row>
    <row r="46" spans="1:52" ht="51" customHeight="1" x14ac:dyDescent="0.2">
      <c r="B46" s="337" t="s">
        <v>72</v>
      </c>
      <c r="C46" s="337"/>
      <c r="D46" s="337"/>
      <c r="E46" s="337"/>
      <c r="F46" s="337"/>
      <c r="G46" s="337"/>
      <c r="H46" s="337"/>
      <c r="I46" s="337"/>
      <c r="J46" s="337"/>
      <c r="AZ46" s="129" t="str">
        <f>B46</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47" spans="1:52" ht="51" customHeight="1" x14ac:dyDescent="0.2">
      <c r="B47" s="340" t="s">
        <v>1238</v>
      </c>
      <c r="C47" s="340"/>
      <c r="D47" s="340"/>
      <c r="E47" s="340"/>
      <c r="F47" s="340"/>
      <c r="G47" s="340"/>
      <c r="H47" s="340"/>
      <c r="I47" s="340"/>
      <c r="J47" s="340"/>
      <c r="AZ47" s="129" t="str">
        <f>B47</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48" spans="1:52" x14ac:dyDescent="0.2">
      <c r="B48" s="262"/>
      <c r="C48" s="262"/>
      <c r="D48" s="262"/>
      <c r="E48" s="262"/>
      <c r="F48" s="262"/>
      <c r="G48" s="260"/>
      <c r="H48" s="262"/>
      <c r="I48" s="260"/>
      <c r="J48" s="261"/>
    </row>
    <row r="49" spans="2:52" ht="12.75" customHeight="1" x14ac:dyDescent="0.2">
      <c r="B49" s="337" t="s">
        <v>73</v>
      </c>
      <c r="C49" s="337"/>
      <c r="D49" s="337"/>
      <c r="E49" s="337"/>
      <c r="F49" s="337"/>
      <c r="G49" s="337"/>
      <c r="H49" s="337"/>
      <c r="I49" s="337"/>
      <c r="J49" s="337"/>
      <c r="AZ49" s="129" t="str">
        <f>B49</f>
        <v xml:space="preserve">        Vymezení některých pojmů</v>
      </c>
    </row>
    <row r="50" spans="2:52" x14ac:dyDescent="0.2">
      <c r="B50" s="262"/>
      <c r="C50" s="262"/>
      <c r="D50" s="262"/>
      <c r="E50" s="262"/>
      <c r="F50" s="262"/>
      <c r="G50" s="260"/>
      <c r="H50" s="262"/>
      <c r="I50" s="260"/>
      <c r="J50" s="261"/>
    </row>
    <row r="51" spans="2:52" x14ac:dyDescent="0.2">
      <c r="B51" s="337" t="s">
        <v>74</v>
      </c>
      <c r="C51" s="337"/>
      <c r="D51" s="337"/>
      <c r="E51" s="337"/>
      <c r="F51" s="337"/>
      <c r="G51" s="337"/>
      <c r="H51" s="337"/>
      <c r="I51" s="337"/>
      <c r="J51" s="337"/>
    </row>
    <row r="52" spans="2:52" ht="12.75" customHeight="1" x14ac:dyDescent="0.2">
      <c r="B52" s="337" t="s">
        <v>1241</v>
      </c>
      <c r="C52" s="337"/>
      <c r="D52" s="337"/>
      <c r="E52" s="337"/>
      <c r="F52" s="337"/>
      <c r="G52" s="337"/>
      <c r="H52" s="337"/>
      <c r="I52" s="337"/>
      <c r="J52" s="337"/>
      <c r="AZ52" s="129" t="str">
        <f t="shared" ref="AZ52:AZ57" si="0">B52</f>
        <v>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3" spans="2:52" ht="38.25" customHeight="1" x14ac:dyDescent="0.2">
      <c r="B53" s="337" t="s">
        <v>75</v>
      </c>
      <c r="C53" s="337"/>
      <c r="D53" s="337"/>
      <c r="E53" s="337"/>
      <c r="F53" s="337"/>
      <c r="G53" s="337"/>
      <c r="H53" s="337"/>
      <c r="I53" s="337"/>
      <c r="J53" s="337"/>
      <c r="AZ53" s="129" t="str">
        <f t="shared" si="0"/>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4" spans="2:52" ht="11.25" customHeight="1" x14ac:dyDescent="0.2">
      <c r="B54" s="262"/>
      <c r="C54" s="262"/>
      <c r="D54" s="262"/>
      <c r="E54" s="262"/>
      <c r="F54" s="262"/>
      <c r="G54" s="260"/>
      <c r="H54" s="262"/>
      <c r="I54" s="260"/>
      <c r="J54" s="261"/>
      <c r="AZ54" s="129">
        <f t="shared" si="0"/>
        <v>0</v>
      </c>
    </row>
    <row r="55" spans="2:52" ht="17.25" customHeight="1" x14ac:dyDescent="0.2">
      <c r="B55" s="337" t="s">
        <v>76</v>
      </c>
      <c r="C55" s="337"/>
      <c r="D55" s="337"/>
      <c r="E55" s="337"/>
      <c r="F55" s="337"/>
      <c r="G55" s="337"/>
      <c r="H55" s="337"/>
      <c r="I55" s="337"/>
      <c r="J55" s="337"/>
      <c r="AZ55" s="129" t="str">
        <f t="shared" si="0"/>
        <v xml:space="preserve">        Cenová soustava</v>
      </c>
    </row>
    <row r="56" spans="2:52" ht="9.75" customHeight="1" x14ac:dyDescent="0.2">
      <c r="B56" s="262"/>
      <c r="C56" s="262"/>
      <c r="D56" s="262"/>
      <c r="E56" s="262"/>
      <c r="F56" s="262"/>
      <c r="G56" s="260"/>
      <c r="H56" s="262"/>
      <c r="I56" s="260"/>
      <c r="J56" s="261"/>
      <c r="AZ56" s="129">
        <f t="shared" si="0"/>
        <v>0</v>
      </c>
    </row>
    <row r="57" spans="2:52" ht="13.5" customHeight="1" x14ac:dyDescent="0.2">
      <c r="B57" s="337" t="s">
        <v>77</v>
      </c>
      <c r="C57" s="337"/>
      <c r="D57" s="337"/>
      <c r="E57" s="337"/>
      <c r="F57" s="337"/>
      <c r="G57" s="337"/>
      <c r="H57" s="337"/>
      <c r="I57" s="337"/>
      <c r="J57" s="337"/>
      <c r="AZ57" s="129" t="str">
        <f t="shared" si="0"/>
        <v xml:space="preserve">        Použitá cenová soustava</v>
      </c>
    </row>
    <row r="58" spans="2:52" x14ac:dyDescent="0.2">
      <c r="B58" s="337" t="s">
        <v>78</v>
      </c>
      <c r="C58" s="337"/>
      <c r="D58" s="337"/>
      <c r="E58" s="337"/>
      <c r="F58" s="337"/>
      <c r="G58" s="337"/>
      <c r="H58" s="337"/>
      <c r="I58" s="337"/>
      <c r="J58" s="337"/>
    </row>
    <row r="59" spans="2:52" ht="12.75" customHeight="1" x14ac:dyDescent="0.2">
      <c r="B59" s="262"/>
      <c r="C59" s="262"/>
      <c r="D59" s="262"/>
      <c r="E59" s="262"/>
      <c r="F59" s="262"/>
      <c r="G59" s="260"/>
      <c r="H59" s="262"/>
      <c r="I59" s="260"/>
      <c r="J59" s="261"/>
      <c r="AZ59" s="129">
        <f>B59</f>
        <v>0</v>
      </c>
    </row>
    <row r="60" spans="2:52" x14ac:dyDescent="0.2">
      <c r="B60" s="337" t="s">
        <v>79</v>
      </c>
      <c r="C60" s="337"/>
      <c r="D60" s="337"/>
      <c r="E60" s="337"/>
      <c r="F60" s="337"/>
      <c r="G60" s="337"/>
      <c r="H60" s="337"/>
      <c r="I60" s="337"/>
      <c r="J60" s="337"/>
    </row>
    <row r="61" spans="2:52" ht="12.75" customHeight="1" x14ac:dyDescent="0.2">
      <c r="B61" s="337" t="s">
        <v>80</v>
      </c>
      <c r="C61" s="337"/>
      <c r="D61" s="337"/>
      <c r="E61" s="337"/>
      <c r="F61" s="337"/>
      <c r="G61" s="337"/>
      <c r="H61" s="337"/>
      <c r="I61" s="337"/>
      <c r="J61" s="337"/>
      <c r="AZ61" s="129" t="str">
        <f>B61</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62" spans="2:52" ht="14.25" customHeight="1" x14ac:dyDescent="0.2">
      <c r="B62" s="262"/>
      <c r="C62" s="262"/>
      <c r="D62" s="262"/>
      <c r="E62" s="262"/>
      <c r="F62" s="262"/>
      <c r="G62" s="260"/>
      <c r="H62" s="262"/>
      <c r="I62" s="260"/>
      <c r="J62" s="261"/>
      <c r="AZ62" s="129">
        <f>B62</f>
        <v>0</v>
      </c>
    </row>
    <row r="63" spans="2:52" x14ac:dyDescent="0.2">
      <c r="B63" s="337" t="s">
        <v>1239</v>
      </c>
      <c r="C63" s="337"/>
      <c r="D63" s="337"/>
      <c r="E63" s="337"/>
      <c r="F63" s="337"/>
      <c r="G63" s="337"/>
      <c r="H63" s="337"/>
      <c r="I63" s="337"/>
      <c r="J63" s="337"/>
    </row>
    <row r="64" spans="2:52" ht="26.25" customHeight="1" x14ac:dyDescent="0.2">
      <c r="B64" s="337" t="s">
        <v>81</v>
      </c>
      <c r="C64" s="337"/>
      <c r="D64" s="337"/>
      <c r="E64" s="337"/>
      <c r="F64" s="337"/>
      <c r="G64" s="337"/>
      <c r="H64" s="337"/>
      <c r="I64" s="337"/>
      <c r="J64" s="337"/>
      <c r="AZ64" s="129" t="str">
        <f>B64</f>
        <v>Položky soupisu prací, které cenová soustava neobsahuje, jsou označeny popisem „vlastní“. Pro tyto položky jsou cenové a technické podmínky definovány jejich popisem, případně odkazem na konkrétní část příslušné dokumentace.</v>
      </c>
    </row>
    <row r="65" spans="2:52" ht="29.25" customHeight="1" x14ac:dyDescent="0.2">
      <c r="B65" s="337" t="s">
        <v>1294</v>
      </c>
      <c r="C65" s="337"/>
      <c r="D65" s="337"/>
      <c r="E65" s="337"/>
      <c r="F65" s="337"/>
      <c r="G65" s="337"/>
      <c r="H65" s="337"/>
      <c r="I65" s="337"/>
      <c r="J65" s="337"/>
      <c r="AZ65" s="129" t="str">
        <f>B65</f>
        <v>Pokud není u těchto položek uvedeno jinak, zahrnují v sobě dodávku i montáž včetně stavebních přípomocí, poud tyto ejsou uvedeny jinde.</v>
      </c>
    </row>
    <row r="66" spans="2:52" ht="15" customHeight="1" x14ac:dyDescent="0.2">
      <c r="B66" s="262"/>
      <c r="C66" s="262"/>
      <c r="D66" s="262"/>
      <c r="E66" s="262"/>
      <c r="F66" s="262"/>
      <c r="G66" s="260"/>
      <c r="H66" s="262"/>
      <c r="I66" s="260"/>
      <c r="J66" s="261"/>
      <c r="AZ66" s="129"/>
    </row>
    <row r="67" spans="2:52" x14ac:dyDescent="0.2">
      <c r="B67" s="337" t="s">
        <v>82</v>
      </c>
      <c r="C67" s="337"/>
      <c r="D67" s="337"/>
      <c r="E67" s="337"/>
      <c r="F67" s="337"/>
      <c r="G67" s="337"/>
      <c r="H67" s="337"/>
      <c r="I67" s="337"/>
      <c r="J67" s="337"/>
    </row>
    <row r="68" spans="2:52" ht="12" customHeight="1" x14ac:dyDescent="0.2">
      <c r="B68" s="263"/>
      <c r="C68" s="263"/>
      <c r="D68" s="263"/>
      <c r="E68" s="263"/>
      <c r="F68" s="263"/>
      <c r="G68" s="263"/>
      <c r="H68" s="263"/>
      <c r="I68" s="263"/>
      <c r="J68" s="263"/>
      <c r="AZ68" s="129">
        <f>B68</f>
        <v>0</v>
      </c>
    </row>
    <row r="69" spans="2:52" ht="25.5" customHeight="1" x14ac:dyDescent="0.2">
      <c r="B69" s="337" t="s">
        <v>83</v>
      </c>
      <c r="C69" s="337"/>
      <c r="D69" s="337"/>
      <c r="E69" s="337"/>
      <c r="F69" s="337"/>
      <c r="G69" s="337"/>
      <c r="H69" s="337"/>
      <c r="I69" s="337"/>
      <c r="J69" s="337"/>
      <c r="AZ69" s="129" t="str">
        <f>B69</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0" spans="2:52" x14ac:dyDescent="0.2">
      <c r="B70" s="262"/>
      <c r="C70" s="262"/>
      <c r="D70" s="262"/>
      <c r="E70" s="262"/>
      <c r="F70" s="262"/>
      <c r="G70" s="260"/>
      <c r="H70" s="262"/>
      <c r="I70" s="260"/>
      <c r="J70" s="261"/>
    </row>
    <row r="71" spans="2:52" ht="12.75" customHeight="1" x14ac:dyDescent="0.2">
      <c r="B71" s="337" t="s">
        <v>84</v>
      </c>
      <c r="C71" s="337"/>
      <c r="D71" s="337"/>
      <c r="E71" s="337"/>
      <c r="F71" s="337"/>
      <c r="G71" s="337"/>
      <c r="H71" s="337"/>
      <c r="I71" s="337"/>
      <c r="J71" s="337"/>
      <c r="AZ71" s="129" t="str">
        <f>B71</f>
        <v xml:space="preserve">        Zvláštní podmínky pro stanovení nabídkové ceny</v>
      </c>
    </row>
    <row r="72" spans="2:52" x14ac:dyDescent="0.2">
      <c r="B72" s="262"/>
      <c r="C72" s="262"/>
      <c r="D72" s="262"/>
      <c r="E72" s="262"/>
      <c r="F72" s="262"/>
      <c r="G72" s="260"/>
      <c r="H72" s="262"/>
      <c r="I72" s="260"/>
      <c r="J72" s="261"/>
    </row>
    <row r="73" spans="2:52" ht="13.5" customHeight="1" x14ac:dyDescent="0.2">
      <c r="B73" s="337" t="s">
        <v>85</v>
      </c>
      <c r="C73" s="337"/>
      <c r="D73" s="337"/>
      <c r="E73" s="337"/>
      <c r="F73" s="337"/>
      <c r="G73" s="337"/>
      <c r="H73" s="337"/>
      <c r="I73" s="337"/>
      <c r="J73" s="337"/>
      <c r="AZ73" s="129" t="str">
        <f>B73</f>
        <v xml:space="preserve">        Přeprava vybouraných hmot, suti a vytěžené zeminy</v>
      </c>
    </row>
    <row r="74" spans="2:52" ht="71.25" customHeight="1" x14ac:dyDescent="0.2">
      <c r="B74" s="337" t="s">
        <v>86</v>
      </c>
      <c r="C74" s="337"/>
      <c r="D74" s="337"/>
      <c r="E74" s="337"/>
      <c r="F74" s="337"/>
      <c r="G74" s="337"/>
      <c r="H74" s="337"/>
      <c r="I74" s="337"/>
      <c r="J74" s="337"/>
      <c r="AZ74" s="129" t="str">
        <f>B74</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75" spans="2:52" x14ac:dyDescent="0.2">
      <c r="B75" s="262"/>
      <c r="C75" s="262"/>
      <c r="D75" s="262"/>
      <c r="E75" s="262"/>
      <c r="F75" s="262"/>
      <c r="G75" s="260"/>
      <c r="H75" s="262"/>
      <c r="I75" s="260"/>
      <c r="J75" s="261"/>
    </row>
    <row r="76" spans="2:52" ht="12.75" customHeight="1" x14ac:dyDescent="0.2">
      <c r="B76" s="337" t="s">
        <v>87</v>
      </c>
      <c r="C76" s="337"/>
      <c r="D76" s="337"/>
      <c r="E76" s="337"/>
      <c r="F76" s="337"/>
      <c r="G76" s="337"/>
      <c r="H76" s="337"/>
      <c r="I76" s="337"/>
      <c r="J76" s="337"/>
      <c r="AZ76" s="129" t="str">
        <f>B76</f>
        <v xml:space="preserve">        Vnitrostaveništní přesun stavebního materiálu</v>
      </c>
    </row>
    <row r="77" spans="2:52" ht="45" customHeight="1" x14ac:dyDescent="0.2">
      <c r="B77" s="337" t="s">
        <v>88</v>
      </c>
      <c r="C77" s="337"/>
      <c r="D77" s="337"/>
      <c r="E77" s="337"/>
      <c r="F77" s="337"/>
      <c r="G77" s="337"/>
      <c r="H77" s="337"/>
      <c r="I77" s="337"/>
      <c r="J77" s="337"/>
    </row>
    <row r="78" spans="2:52" ht="57" customHeight="1" x14ac:dyDescent="0.2">
      <c r="B78" s="337" t="s">
        <v>89</v>
      </c>
      <c r="C78" s="337"/>
      <c r="D78" s="337"/>
      <c r="E78" s="337"/>
      <c r="F78" s="337"/>
      <c r="G78" s="337"/>
      <c r="H78" s="337"/>
      <c r="I78" s="337"/>
      <c r="J78" s="337"/>
      <c r="AZ78" s="129" t="str">
        <f>B78</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79" spans="2:52" ht="13.5" customHeight="1" x14ac:dyDescent="0.2">
      <c r="B79" s="262"/>
      <c r="C79" s="262"/>
      <c r="D79" s="262"/>
      <c r="E79" s="262"/>
      <c r="F79" s="262"/>
      <c r="G79" s="260"/>
      <c r="H79" s="262"/>
      <c r="I79" s="260"/>
      <c r="J79" s="261"/>
      <c r="AZ79" s="129">
        <f>B79</f>
        <v>0</v>
      </c>
    </row>
    <row r="80" spans="2:52" x14ac:dyDescent="0.2">
      <c r="B80" s="337" t="s">
        <v>90</v>
      </c>
      <c r="C80" s="337"/>
      <c r="D80" s="337"/>
      <c r="E80" s="337"/>
      <c r="F80" s="337"/>
      <c r="G80" s="337"/>
      <c r="H80" s="337"/>
      <c r="I80" s="337"/>
      <c r="J80" s="337"/>
    </row>
    <row r="81" spans="2:52" ht="33" customHeight="1" x14ac:dyDescent="0.2">
      <c r="B81" s="337" t="s">
        <v>91</v>
      </c>
      <c r="C81" s="337"/>
      <c r="D81" s="337"/>
      <c r="E81" s="337"/>
      <c r="F81" s="337"/>
      <c r="G81" s="337"/>
      <c r="H81" s="337"/>
      <c r="I81" s="337"/>
      <c r="J81" s="337"/>
      <c r="AZ81" s="129" t="str">
        <f>B81</f>
        <v>Pokud soupis položku příplatku za ztížené podmínky obsahuje, je dodavatel povinen ji ocenit bez ohledu na to, že tento příplatek dodavatel standardně neuplatňuje.</v>
      </c>
    </row>
    <row r="82" spans="2:52" ht="17.25" customHeight="1" x14ac:dyDescent="0.2">
      <c r="B82" s="262"/>
      <c r="C82" s="262"/>
      <c r="D82" s="262"/>
      <c r="E82" s="262"/>
      <c r="F82" s="262"/>
      <c r="G82" s="260"/>
      <c r="H82" s="262"/>
      <c r="I82" s="260"/>
      <c r="J82" s="261"/>
      <c r="AZ82" s="129">
        <f>B82</f>
        <v>0</v>
      </c>
    </row>
    <row r="83" spans="2:52" ht="15" customHeight="1" x14ac:dyDescent="0.2">
      <c r="B83" s="337" t="s">
        <v>92</v>
      </c>
      <c r="C83" s="337"/>
      <c r="D83" s="337"/>
      <c r="E83" s="337"/>
      <c r="F83" s="337"/>
      <c r="G83" s="337"/>
      <c r="H83" s="337"/>
      <c r="I83" s="337"/>
      <c r="J83" s="337"/>
      <c r="AZ83" s="129" t="str">
        <f>B83</f>
        <v xml:space="preserve">        Vedlejší a ostatní náklady</v>
      </c>
    </row>
    <row r="84" spans="2:52" ht="31.5" customHeight="1" x14ac:dyDescent="0.2">
      <c r="B84" s="337" t="s">
        <v>1295</v>
      </c>
      <c r="C84" s="337"/>
      <c r="D84" s="337"/>
      <c r="E84" s="337"/>
      <c r="F84" s="337"/>
      <c r="G84" s="337"/>
      <c r="H84" s="337"/>
      <c r="I84" s="337"/>
      <c r="J84" s="337"/>
    </row>
    <row r="85" spans="2:52" ht="12.75" customHeight="1" x14ac:dyDescent="0.2">
      <c r="B85" s="262"/>
      <c r="C85" s="262"/>
      <c r="D85" s="262"/>
      <c r="E85" s="262"/>
      <c r="F85" s="262"/>
      <c r="G85" s="260"/>
      <c r="H85" s="262"/>
      <c r="I85" s="260"/>
      <c r="J85" s="261"/>
      <c r="AZ85" s="129">
        <f>B85</f>
        <v>0</v>
      </c>
    </row>
    <row r="86" spans="2:52" ht="25.5" customHeight="1" x14ac:dyDescent="0.2">
      <c r="B86" s="337" t="s">
        <v>1240</v>
      </c>
      <c r="C86" s="337"/>
      <c r="D86" s="337"/>
      <c r="E86" s="337"/>
      <c r="F86" s="337"/>
      <c r="G86" s="337"/>
      <c r="H86" s="337"/>
      <c r="I86" s="337"/>
      <c r="J86" s="337"/>
      <c r="AZ86" s="129" t="str">
        <f>B86</f>
        <v>2. ELEKTRONICKÁ PODOBA SOUPISU</v>
      </c>
    </row>
    <row r="87" spans="2:52" x14ac:dyDescent="0.2">
      <c r="B87" s="262"/>
      <c r="C87" s="262"/>
      <c r="D87" s="262"/>
      <c r="E87" s="262"/>
      <c r="F87" s="262"/>
      <c r="G87" s="260"/>
      <c r="H87" s="262"/>
      <c r="I87" s="260"/>
      <c r="J87" s="261"/>
    </row>
    <row r="88" spans="2:52" ht="12.75" customHeight="1" x14ac:dyDescent="0.2">
      <c r="B88" s="337" t="s">
        <v>93</v>
      </c>
      <c r="C88" s="337"/>
      <c r="D88" s="337"/>
      <c r="E88" s="337"/>
      <c r="F88" s="337"/>
      <c r="G88" s="337"/>
      <c r="H88" s="337"/>
      <c r="I88" s="337"/>
      <c r="J88" s="337"/>
      <c r="AZ88" s="129" t="str">
        <f>B88</f>
        <v xml:space="preserve">        Elektronická podoba soupisu</v>
      </c>
    </row>
    <row r="89" spans="2:52" ht="25.5" customHeight="1" x14ac:dyDescent="0.2">
      <c r="B89" s="337" t="s">
        <v>94</v>
      </c>
      <c r="C89" s="337"/>
      <c r="D89" s="337"/>
      <c r="E89" s="337"/>
      <c r="F89" s="337"/>
      <c r="G89" s="337"/>
      <c r="H89" s="337"/>
      <c r="I89" s="337"/>
      <c r="J89" s="337"/>
      <c r="AZ89" s="129" t="str">
        <f>B89</f>
        <v>V souladu se zákonem jsou předložené soupisy zpracovány i v elektronické podobě.  Elektronickou podobou soupisu stavebních prací, dodávek a služeb je formát MS EXCEL.</v>
      </c>
    </row>
    <row r="90" spans="2:52" x14ac:dyDescent="0.2">
      <c r="B90" s="337" t="s">
        <v>95</v>
      </c>
      <c r="C90" s="337"/>
      <c r="D90" s="337"/>
      <c r="E90" s="337"/>
      <c r="F90" s="337"/>
      <c r="G90" s="337"/>
      <c r="H90" s="337"/>
      <c r="I90" s="337"/>
      <c r="J90" s="337"/>
    </row>
    <row r="91" spans="2:52" x14ac:dyDescent="0.2">
      <c r="B91" s="262"/>
      <c r="C91" s="262"/>
      <c r="D91" s="262"/>
      <c r="E91" s="262"/>
      <c r="F91" s="262"/>
      <c r="G91" s="260"/>
      <c r="H91" s="262"/>
      <c r="I91" s="260"/>
      <c r="J91" s="261"/>
    </row>
    <row r="92" spans="2:52" x14ac:dyDescent="0.2">
      <c r="B92" s="337" t="s">
        <v>96</v>
      </c>
      <c r="C92" s="337"/>
      <c r="D92" s="337"/>
      <c r="E92" s="337"/>
      <c r="F92" s="337"/>
      <c r="G92" s="337"/>
      <c r="H92" s="337"/>
      <c r="I92" s="337"/>
      <c r="J92" s="337"/>
    </row>
    <row r="93" spans="2:52" ht="12.75" customHeight="1" x14ac:dyDescent="0.2">
      <c r="B93" s="262"/>
      <c r="C93" s="262"/>
      <c r="D93" s="262"/>
      <c r="E93" s="262"/>
      <c r="F93" s="262"/>
      <c r="G93" s="260"/>
      <c r="H93" s="262"/>
      <c r="I93" s="260"/>
      <c r="J93" s="261"/>
      <c r="AZ93" s="129">
        <f>B93</f>
        <v>0</v>
      </c>
    </row>
    <row r="94" spans="2:52" x14ac:dyDescent="0.2">
      <c r="B94" s="337" t="s">
        <v>97</v>
      </c>
      <c r="C94" s="337"/>
      <c r="D94" s="337"/>
      <c r="E94" s="337"/>
      <c r="F94" s="337"/>
      <c r="G94" s="337"/>
      <c r="H94" s="337"/>
      <c r="I94" s="337"/>
      <c r="J94" s="337"/>
    </row>
    <row r="95" spans="2:52" ht="48" customHeight="1" x14ac:dyDescent="0.2">
      <c r="B95" s="337" t="s">
        <v>98</v>
      </c>
      <c r="C95" s="337"/>
      <c r="D95" s="337"/>
      <c r="E95" s="337"/>
      <c r="F95" s="337"/>
      <c r="G95" s="337"/>
      <c r="H95" s="337"/>
      <c r="I95" s="337"/>
      <c r="J95" s="337"/>
      <c r="AZ95" s="129" t="str">
        <f>B95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96" spans="2:52" x14ac:dyDescent="0.2">
      <c r="B96" s="262"/>
      <c r="C96" s="262"/>
      <c r="D96" s="262"/>
      <c r="E96" s="262"/>
      <c r="F96" s="262"/>
      <c r="G96" s="260"/>
      <c r="H96" s="262"/>
      <c r="I96" s="260"/>
      <c r="J96" s="261"/>
    </row>
    <row r="97" spans="1:52" ht="12.75" customHeight="1" x14ac:dyDescent="0.2">
      <c r="B97" s="337" t="s">
        <v>99</v>
      </c>
      <c r="C97" s="337"/>
      <c r="D97" s="337"/>
      <c r="E97" s="337"/>
      <c r="F97" s="337"/>
      <c r="G97" s="337"/>
      <c r="H97" s="337"/>
      <c r="I97" s="337"/>
      <c r="J97" s="337"/>
      <c r="AZ97" s="129" t="str">
        <f>B97</f>
        <v xml:space="preserve">        Závěrečné ustanovení</v>
      </c>
    </row>
    <row r="98" spans="1:52" ht="20.25" customHeight="1" x14ac:dyDescent="0.2">
      <c r="B98" s="337" t="s">
        <v>100</v>
      </c>
      <c r="C98" s="337"/>
      <c r="D98" s="337"/>
      <c r="E98" s="337"/>
      <c r="F98" s="337"/>
      <c r="G98" s="337"/>
      <c r="H98" s="337"/>
      <c r="I98" s="337"/>
      <c r="J98" s="337"/>
      <c r="AZ98" s="129" t="str">
        <f>B98</f>
        <v>Ostatní podmínky vztahující se ke zpracování nabídkové ceny jsou uvedeny v zadávací dokumentaci.</v>
      </c>
    </row>
    <row r="99" spans="1:52" x14ac:dyDescent="0.2">
      <c r="B99" s="341"/>
      <c r="C99" s="341"/>
      <c r="D99" s="341"/>
      <c r="E99" s="341"/>
      <c r="F99" s="341"/>
      <c r="G99" s="341"/>
      <c r="H99" s="341"/>
      <c r="I99" s="341"/>
      <c r="J99" s="341"/>
      <c r="AZ99" s="129">
        <f>B99</f>
        <v>0</v>
      </c>
    </row>
    <row r="100" spans="1:52" x14ac:dyDescent="0.2">
      <c r="B100" s="88"/>
      <c r="C100" s="88"/>
      <c r="D100" s="88"/>
      <c r="E100" s="88"/>
      <c r="F100" s="88"/>
      <c r="G100" s="89"/>
      <c r="H100" s="88"/>
      <c r="I100" s="89"/>
      <c r="J100" s="90"/>
    </row>
    <row r="102" spans="1:52" ht="25.5" customHeight="1" x14ac:dyDescent="0.2">
      <c r="A102" s="130"/>
      <c r="H102" s="88"/>
    </row>
    <row r="103" spans="1:52" ht="25.5" customHeight="1" x14ac:dyDescent="0.2">
      <c r="A103" s="131"/>
    </row>
    <row r="104" spans="1:52" ht="25.5" customHeight="1" x14ac:dyDescent="0.2">
      <c r="A104" s="131"/>
    </row>
    <row r="105" spans="1:52" ht="25.5" customHeight="1" x14ac:dyDescent="0.2">
      <c r="A105" s="131"/>
    </row>
    <row r="106" spans="1:52" ht="25.5" customHeight="1" x14ac:dyDescent="0.2">
      <c r="A106" s="131"/>
    </row>
    <row r="107" spans="1:52" ht="25.5" customHeight="1" x14ac:dyDescent="0.2">
      <c r="A107" s="131"/>
    </row>
    <row r="108" spans="1:52" ht="25.5" customHeight="1" x14ac:dyDescent="0.2">
      <c r="A108" s="131"/>
    </row>
    <row r="109" spans="1:52" ht="25.5" customHeight="1" x14ac:dyDescent="0.2">
      <c r="A109" s="131"/>
    </row>
    <row r="110" spans="1:52" ht="25.5" customHeight="1" x14ac:dyDescent="0.2">
      <c r="A110" s="131"/>
    </row>
    <row r="111" spans="1:52" ht="25.5" customHeight="1" x14ac:dyDescent="0.2">
      <c r="A111" s="131"/>
    </row>
    <row r="112" spans="1:52" ht="25.5" customHeight="1" x14ac:dyDescent="0.2">
      <c r="A112" s="131"/>
    </row>
    <row r="113" spans="1:1" ht="25.5" customHeight="1" x14ac:dyDescent="0.2">
      <c r="A113" s="131"/>
    </row>
    <row r="114" spans="1:1" ht="25.5" customHeight="1" x14ac:dyDescent="0.2">
      <c r="A114" s="131"/>
    </row>
    <row r="115" spans="1:1" ht="25.5" customHeight="1" x14ac:dyDescent="0.2">
      <c r="A115" s="131"/>
    </row>
    <row r="116" spans="1:1" ht="25.5" customHeight="1" x14ac:dyDescent="0.2">
      <c r="A116" s="131"/>
    </row>
    <row r="117" spans="1:1" ht="25.5" customHeight="1" x14ac:dyDescent="0.2">
      <c r="A117" s="131"/>
    </row>
    <row r="118" spans="1:1" ht="25.5" customHeight="1" x14ac:dyDescent="0.2">
      <c r="A118" s="131"/>
    </row>
    <row r="119" spans="1:1" ht="25.5" customHeight="1" x14ac:dyDescent="0.2">
      <c r="A119" s="131"/>
    </row>
    <row r="120" spans="1:1" ht="25.5" customHeight="1" x14ac:dyDescent="0.2">
      <c r="A120" s="131"/>
    </row>
    <row r="121" spans="1:1" ht="25.5" customHeight="1" x14ac:dyDescent="0.2">
      <c r="A121" s="131"/>
    </row>
    <row r="122" spans="1:1" ht="25.5" customHeight="1" x14ac:dyDescent="0.2">
      <c r="A122" s="131"/>
    </row>
    <row r="123" spans="1:1" ht="25.5" customHeight="1" x14ac:dyDescent="0.2">
      <c r="A123" s="131"/>
    </row>
    <row r="124" spans="1:1" ht="25.5" customHeight="1" x14ac:dyDescent="0.2">
      <c r="A124" s="131"/>
    </row>
    <row r="125" spans="1:1" ht="25.5" customHeight="1" x14ac:dyDescent="0.2">
      <c r="A125" s="131"/>
    </row>
    <row r="126" spans="1:1" ht="25.5" customHeight="1" x14ac:dyDescent="0.2">
      <c r="A126" s="131"/>
    </row>
    <row r="127" spans="1:1" ht="25.5" customHeight="1" x14ac:dyDescent="0.2">
      <c r="A127" s="131"/>
    </row>
    <row r="128" spans="1:1" ht="25.5" customHeight="1" x14ac:dyDescent="0.2">
      <c r="A128" s="131"/>
    </row>
    <row r="129" spans="1:1" ht="25.5" customHeight="1" x14ac:dyDescent="0.2">
      <c r="A129" s="131"/>
    </row>
    <row r="130" spans="1:1" ht="25.5" customHeight="1" x14ac:dyDescent="0.2">
      <c r="A130" s="131"/>
    </row>
    <row r="131" spans="1:1" ht="25.5" customHeight="1" x14ac:dyDescent="0.2">
      <c r="A131" s="131"/>
    </row>
    <row r="132" spans="1:1" ht="25.5" customHeight="1" x14ac:dyDescent="0.2">
      <c r="A132" s="131"/>
    </row>
    <row r="133" spans="1:1" ht="25.5" customHeight="1" x14ac:dyDescent="0.2">
      <c r="A133" s="131"/>
    </row>
    <row r="134" spans="1:1" ht="25.5" customHeight="1" x14ac:dyDescent="0.2">
      <c r="A134" s="131"/>
    </row>
    <row r="135" spans="1:1" ht="25.5" customHeight="1" x14ac:dyDescent="0.2">
      <c r="A135" s="131"/>
    </row>
    <row r="136" spans="1:1" ht="25.5" customHeight="1" x14ac:dyDescent="0.2">
      <c r="A136" s="131"/>
    </row>
    <row r="137" spans="1:1" ht="25.5" customHeight="1" x14ac:dyDescent="0.2">
      <c r="A137" s="131"/>
    </row>
    <row r="138" spans="1:1" ht="25.5" customHeight="1" x14ac:dyDescent="0.2">
      <c r="A138" s="131"/>
    </row>
    <row r="139" spans="1:1" ht="25.5" customHeight="1" x14ac:dyDescent="0.2">
      <c r="A139" s="131"/>
    </row>
    <row r="140" spans="1:1" ht="25.5" customHeight="1" x14ac:dyDescent="0.2">
      <c r="A140" s="131"/>
    </row>
    <row r="141" spans="1:1" ht="25.5" customHeight="1" x14ac:dyDescent="0.2">
      <c r="A141" s="131"/>
    </row>
    <row r="142" spans="1:1" ht="25.5" customHeight="1" x14ac:dyDescent="0.2">
      <c r="A142" s="131"/>
    </row>
    <row r="143" spans="1:1" ht="25.5" customHeight="1" x14ac:dyDescent="0.2">
      <c r="A143" s="131"/>
    </row>
    <row r="144" spans="1:1" ht="25.5" customHeight="1" x14ac:dyDescent="0.2">
      <c r="A144" s="131"/>
    </row>
    <row r="145" spans="1:1" ht="25.5" customHeight="1" x14ac:dyDescent="0.2">
      <c r="A145" s="131"/>
    </row>
    <row r="146" spans="1:1" ht="25.5" customHeight="1" x14ac:dyDescent="0.2">
      <c r="A146" s="131"/>
    </row>
    <row r="147" spans="1:1" ht="25.5" customHeight="1" x14ac:dyDescent="0.2">
      <c r="A147" s="131"/>
    </row>
    <row r="148" spans="1:1" ht="25.5" customHeight="1" x14ac:dyDescent="0.2">
      <c r="A148" s="131"/>
    </row>
    <row r="149" spans="1:1" ht="25.5" customHeight="1" x14ac:dyDescent="0.2">
      <c r="A149" s="131"/>
    </row>
    <row r="150" spans="1:1" ht="25.5" customHeight="1" x14ac:dyDescent="0.2">
      <c r="A150" s="131"/>
    </row>
    <row r="151" spans="1:1" ht="25.5" customHeight="1" x14ac:dyDescent="0.2">
      <c r="A151" s="131"/>
    </row>
    <row r="152" spans="1:1" ht="25.5" customHeight="1" x14ac:dyDescent="0.2">
      <c r="A152" s="131"/>
    </row>
    <row r="153" spans="1:1" ht="25.5" customHeight="1" x14ac:dyDescent="0.2">
      <c r="A153" s="131"/>
    </row>
    <row r="154" spans="1:1" ht="25.5" customHeight="1" x14ac:dyDescent="0.2">
      <c r="A154" s="131"/>
    </row>
    <row r="155" spans="1:1" ht="25.5" customHeight="1" x14ac:dyDescent="0.2">
      <c r="A155" s="131"/>
    </row>
    <row r="156" spans="1:1" ht="25.5" customHeight="1" x14ac:dyDescent="0.2">
      <c r="A156" s="131"/>
    </row>
    <row r="157" spans="1:1" ht="25.5" customHeight="1" x14ac:dyDescent="0.2">
      <c r="A157" s="131"/>
    </row>
    <row r="158" spans="1:1" ht="25.5" customHeight="1" x14ac:dyDescent="0.2">
      <c r="A158" s="131"/>
    </row>
    <row r="159" spans="1:1" ht="25.5" customHeight="1" x14ac:dyDescent="0.2">
      <c r="A159" s="131"/>
    </row>
    <row r="160" spans="1:1" ht="25.5" customHeight="1" x14ac:dyDescent="0.2">
      <c r="A160" s="132"/>
    </row>
    <row r="161" spans="1:1" x14ac:dyDescent="0.2">
      <c r="A161" s="88"/>
    </row>
    <row r="162" spans="1:1" x14ac:dyDescent="0.2">
      <c r="A162" s="88"/>
    </row>
    <row r="163" spans="1:1" x14ac:dyDescent="0.2">
      <c r="A163" s="88"/>
    </row>
  </sheetData>
  <sheetProtection password="806D" sheet="1" objects="1" scenarios="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39">
    <mergeCell ref="B98:J98"/>
    <mergeCell ref="B99:J99"/>
    <mergeCell ref="B88:J88"/>
    <mergeCell ref="B89:J89"/>
    <mergeCell ref="B95:J95"/>
    <mergeCell ref="B97:J97"/>
    <mergeCell ref="B90:J90"/>
    <mergeCell ref="B92:J92"/>
    <mergeCell ref="B94:J94"/>
    <mergeCell ref="B63:J63"/>
    <mergeCell ref="B67:J67"/>
    <mergeCell ref="B81:J81"/>
    <mergeCell ref="B83:J83"/>
    <mergeCell ref="B86:J86"/>
    <mergeCell ref="B69:J69"/>
    <mergeCell ref="B71:J71"/>
    <mergeCell ref="B73:J73"/>
    <mergeCell ref="B74:J74"/>
    <mergeCell ref="B76:J76"/>
    <mergeCell ref="B78:J78"/>
    <mergeCell ref="B77:J77"/>
    <mergeCell ref="B80:J80"/>
    <mergeCell ref="B84:J84"/>
    <mergeCell ref="B65:J65"/>
    <mergeCell ref="B64:J64"/>
    <mergeCell ref="B33:E33"/>
    <mergeCell ref="B42:J42"/>
    <mergeCell ref="B44:J44"/>
    <mergeCell ref="B46:J46"/>
    <mergeCell ref="B47:J47"/>
    <mergeCell ref="B49:J49"/>
    <mergeCell ref="B51:J51"/>
    <mergeCell ref="B58:J58"/>
    <mergeCell ref="B60:J60"/>
    <mergeCell ref="B61:J61"/>
    <mergeCell ref="B52:J52"/>
    <mergeCell ref="B53:J53"/>
    <mergeCell ref="B55:J55"/>
    <mergeCell ref="B57:J57"/>
  </mergeCells>
  <phoneticPr fontId="0" type="noConversion"/>
  <pageMargins left="0.39370078740157483" right="0.19685039370078741" top="0.39370078740157483" bottom="0.39370078740157483" header="0" footer="0.19685039370078741"/>
  <pageSetup paperSize="8" scale="37"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style="35" customWidth="1"/>
  </cols>
  <sheetData>
    <row r="1" spans="1:8" ht="13.5"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8" ht="13.5" thickBot="1" x14ac:dyDescent="0.25">
      <c r="A2" s="25" t="s">
        <v>25</v>
      </c>
      <c r="B2" s="30"/>
      <c r="C2" s="343"/>
      <c r="D2" s="343"/>
      <c r="E2" s="343"/>
      <c r="F2" s="343"/>
      <c r="G2" s="26" t="s">
        <v>13</v>
      </c>
      <c r="H2" s="34"/>
    </row>
    <row r="3" spans="1:8" ht="13.5" thickTop="1" x14ac:dyDescent="0.2"/>
    <row r="4" spans="1:8" ht="18" x14ac:dyDescent="0.25">
      <c r="A4" s="342" t="s">
        <v>14</v>
      </c>
      <c r="B4" s="342"/>
      <c r="C4" s="342"/>
      <c r="D4" s="342"/>
      <c r="E4" s="342"/>
      <c r="F4" s="342"/>
      <c r="G4" s="342"/>
      <c r="H4" s="342"/>
    </row>
    <row r="6" spans="1:8" ht="15.75" x14ac:dyDescent="0.25">
      <c r="A6" s="32" t="s">
        <v>22</v>
      </c>
      <c r="B6" s="29">
        <f>B2</f>
        <v>0</v>
      </c>
    </row>
    <row r="7" spans="1:8" ht="15.75" x14ac:dyDescent="0.25">
      <c r="B7" s="344">
        <f>C2</f>
        <v>0</v>
      </c>
      <c r="C7" s="345"/>
      <c r="D7" s="345"/>
      <c r="E7" s="345"/>
      <c r="F7" s="345"/>
      <c r="G7" s="345"/>
    </row>
    <row r="9" spans="1:8" s="32" customFormat="1" ht="12.75" customHeight="1" x14ac:dyDescent="0.2">
      <c r="A9" s="32" t="s">
        <v>24</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G1"/>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346" t="s">
        <v>26</v>
      </c>
      <c r="B1" s="346"/>
      <c r="C1" s="347"/>
      <c r="D1" s="346"/>
      <c r="E1" s="346"/>
      <c r="F1" s="346"/>
      <c r="G1" s="346"/>
    </row>
    <row r="2" spans="1:7" ht="13.5" thickTop="1" x14ac:dyDescent="0.2">
      <c r="A2" s="55" t="s">
        <v>27</v>
      </c>
      <c r="B2" s="56"/>
      <c r="C2" s="348"/>
      <c r="D2" s="348"/>
      <c r="E2" s="348"/>
      <c r="F2" s="348"/>
      <c r="G2" s="349"/>
    </row>
    <row r="3" spans="1:7" x14ac:dyDescent="0.2">
      <c r="A3" s="57" t="s">
        <v>28</v>
      </c>
      <c r="B3" s="58"/>
      <c r="C3" s="350"/>
      <c r="D3" s="350"/>
      <c r="E3" s="350"/>
      <c r="F3" s="350"/>
      <c r="G3" s="351"/>
    </row>
    <row r="4" spans="1:7" ht="13.5" thickBot="1" x14ac:dyDescent="0.25">
      <c r="A4" s="59" t="s">
        <v>29</v>
      </c>
      <c r="B4" s="60"/>
      <c r="C4" s="352"/>
      <c r="D4" s="352"/>
      <c r="E4" s="352"/>
      <c r="F4" s="352"/>
      <c r="G4" s="353"/>
    </row>
    <row r="5" spans="1:7" ht="14.25" thickTop="1" thickBot="1" x14ac:dyDescent="0.25">
      <c r="B5" s="61"/>
      <c r="C5" s="62"/>
      <c r="D5" s="63"/>
    </row>
    <row r="6" spans="1:7" ht="13.5" thickBot="1" x14ac:dyDescent="0.25">
      <c r="A6" s="64" t="s">
        <v>30</v>
      </c>
      <c r="B6" s="65" t="s">
        <v>31</v>
      </c>
      <c r="C6" s="66" t="s">
        <v>32</v>
      </c>
      <c r="D6" s="67" t="s">
        <v>33</v>
      </c>
      <c r="E6" s="68" t="s">
        <v>34</v>
      </c>
      <c r="F6" s="69" t="s">
        <v>35</v>
      </c>
      <c r="G6" s="70" t="s">
        <v>36</v>
      </c>
    </row>
    <row r="7" spans="1:7" ht="14.25" thickTop="1" thickBot="1" x14ac:dyDescent="0.25">
      <c r="A7" s="71"/>
      <c r="B7" s="72"/>
      <c r="C7" s="73"/>
      <c r="D7" s="74"/>
      <c r="E7" s="75"/>
      <c r="F7" s="76"/>
      <c r="G7" s="77"/>
    </row>
  </sheetData>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workbookViewId="0">
      <selection activeCell="H31" sqref="H31"/>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46</v>
      </c>
      <c r="C2" s="354" t="s">
        <v>47</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9VRN</v>
      </c>
      <c r="H6" s="35"/>
    </row>
    <row r="7" spans="1:15" ht="15.75" customHeight="1" x14ac:dyDescent="0.25">
      <c r="B7" s="344" t="str">
        <f>C2</f>
        <v>Vedlejší rozpočtové náklady</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202</v>
      </c>
      <c r="C18" s="139"/>
      <c r="D18" s="139"/>
      <c r="E18" s="139"/>
      <c r="F18" s="139"/>
      <c r="G18" s="141"/>
      <c r="H18" s="143">
        <f>H32</f>
        <v>0</v>
      </c>
      <c r="I18" s="32"/>
      <c r="J18" s="32"/>
      <c r="O18">
        <f>'9VRN 1 Pol'!AN25</f>
        <v>0</v>
      </c>
      <c r="P18">
        <f>'9VRN 1 Pol'!AO25</f>
        <v>0</v>
      </c>
    </row>
    <row r="19" spans="1:55" ht="12.75" customHeight="1" thickBot="1" x14ac:dyDescent="0.25">
      <c r="A19" s="149"/>
      <c r="B19" s="150" t="s">
        <v>203</v>
      </c>
      <c r="C19" s="151"/>
      <c r="D19" s="152" t="str">
        <f>B2</f>
        <v>9VRN</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202</v>
      </c>
      <c r="F28" s="355"/>
      <c r="G28" s="355"/>
      <c r="H28" s="355"/>
      <c r="I28" s="32"/>
      <c r="J28" s="32"/>
      <c r="BC28" s="129" t="str">
        <f>E28</f>
        <v>VON</v>
      </c>
    </row>
    <row r="29" spans="1:55" ht="12.75" customHeight="1" x14ac:dyDescent="0.2">
      <c r="A29" s="144" t="s">
        <v>235</v>
      </c>
      <c r="B29" s="145"/>
      <c r="C29" s="146"/>
      <c r="D29" s="146"/>
      <c r="E29" s="146"/>
      <c r="F29" s="146"/>
      <c r="G29" s="147"/>
      <c r="H29" s="148" t="s">
        <v>201</v>
      </c>
      <c r="I29" s="32"/>
      <c r="J29" s="32"/>
    </row>
    <row r="30" spans="1:55" ht="12.75" customHeight="1" x14ac:dyDescent="0.2">
      <c r="A30" s="142" t="s">
        <v>193</v>
      </c>
      <c r="B30" s="140" t="s">
        <v>194</v>
      </c>
      <c r="C30" s="139"/>
      <c r="D30" s="139"/>
      <c r="E30" s="139"/>
      <c r="F30" s="139"/>
      <c r="G30" s="141"/>
      <c r="H30" s="248">
        <f>'9VRN 1 Pol'!F8</f>
        <v>0</v>
      </c>
      <c r="I30" s="32"/>
      <c r="J30" s="32"/>
    </row>
    <row r="31" spans="1:55" ht="12.75" customHeight="1" x14ac:dyDescent="0.2">
      <c r="A31" s="142" t="s">
        <v>195</v>
      </c>
      <c r="B31" s="140" t="s">
        <v>196</v>
      </c>
      <c r="C31" s="139"/>
      <c r="D31" s="139"/>
      <c r="E31" s="139"/>
      <c r="F31" s="139"/>
      <c r="G31" s="141"/>
      <c r="H31" s="248">
        <f>'9VRN 1 Pol'!F16</f>
        <v>0</v>
      </c>
      <c r="I31" s="32"/>
      <c r="J31" s="32"/>
    </row>
    <row r="32" spans="1:55" ht="12.75" customHeight="1" thickBot="1" x14ac:dyDescent="0.25">
      <c r="A32" s="149"/>
      <c r="B32" s="150" t="s">
        <v>236</v>
      </c>
      <c r="C32" s="151"/>
      <c r="D32" s="152" t="str">
        <f>D28</f>
        <v>1</v>
      </c>
      <c r="E32" s="151"/>
      <c r="F32" s="151"/>
      <c r="G32" s="153"/>
      <c r="H32" s="249">
        <f>SUM(H30:H31)</f>
        <v>0</v>
      </c>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1"/>
  <sheetViews>
    <sheetView workbookViewId="0">
      <selection activeCell="D32" sqref="D32"/>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46</v>
      </c>
      <c r="C3" s="201" t="s">
        <v>47</v>
      </c>
      <c r="D3" s="177"/>
      <c r="E3" s="176"/>
      <c r="F3" s="176"/>
      <c r="G3" s="179"/>
      <c r="AC3" s="8" t="s">
        <v>197</v>
      </c>
    </row>
    <row r="4" spans="1:60" ht="13.5" thickBot="1" x14ac:dyDescent="0.25">
      <c r="A4" s="186" t="s">
        <v>29</v>
      </c>
      <c r="B4" s="187" t="s">
        <v>101</v>
      </c>
      <c r="C4" s="202" t="s">
        <v>202</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59"/>
      <c r="E7" s="360"/>
      <c r="F7" s="361"/>
      <c r="G7" s="361"/>
      <c r="H7" s="237"/>
      <c r="I7" s="238"/>
    </row>
    <row r="8" spans="1:60" x14ac:dyDescent="0.2">
      <c r="A8" s="229" t="s">
        <v>211</v>
      </c>
      <c r="B8" s="206" t="s">
        <v>193</v>
      </c>
      <c r="C8" s="220" t="s">
        <v>194</v>
      </c>
      <c r="D8" s="209"/>
      <c r="E8" s="212"/>
      <c r="F8" s="362">
        <f>SUM(G9:G15)</f>
        <v>0</v>
      </c>
      <c r="G8" s="363"/>
      <c r="H8" s="215"/>
      <c r="I8" s="232"/>
      <c r="AE8" t="s">
        <v>212</v>
      </c>
    </row>
    <row r="9" spans="1:60" outlineLevel="1" x14ac:dyDescent="0.2">
      <c r="A9" s="230">
        <v>1</v>
      </c>
      <c r="B9" s="207" t="s">
        <v>213</v>
      </c>
      <c r="C9" s="221" t="s">
        <v>214</v>
      </c>
      <c r="D9" s="210" t="s">
        <v>215</v>
      </c>
      <c r="E9" s="213">
        <v>1</v>
      </c>
      <c r="F9" s="216"/>
      <c r="G9" s="217">
        <f>ROUND(E9*F9,2)</f>
        <v>0</v>
      </c>
      <c r="H9" s="218"/>
      <c r="I9" s="233" t="s">
        <v>216</v>
      </c>
      <c r="J9" s="32"/>
      <c r="K9" s="32"/>
      <c r="L9" s="32"/>
      <c r="M9" s="32"/>
      <c r="N9" s="32"/>
      <c r="O9" s="32"/>
      <c r="P9" s="32"/>
      <c r="Q9" s="32"/>
      <c r="R9" s="32"/>
      <c r="S9" s="32"/>
      <c r="T9" s="32"/>
      <c r="U9" s="32"/>
      <c r="V9" s="32"/>
      <c r="W9" s="32"/>
      <c r="X9" s="32"/>
      <c r="Y9" s="32"/>
      <c r="Z9" s="32"/>
      <c r="AA9" s="32"/>
      <c r="AB9" s="32"/>
      <c r="AC9" s="32"/>
      <c r="AD9" s="32"/>
      <c r="AE9" s="32" t="s">
        <v>217</v>
      </c>
      <c r="AF9" s="32"/>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0">
        <v>2</v>
      </c>
      <c r="B10" s="207" t="s">
        <v>218</v>
      </c>
      <c r="C10" s="221" t="s">
        <v>219</v>
      </c>
      <c r="D10" s="210" t="s">
        <v>215</v>
      </c>
      <c r="E10" s="213">
        <v>1</v>
      </c>
      <c r="F10" s="216"/>
      <c r="G10" s="217">
        <f>ROUND(E10*F10,2)</f>
        <v>0</v>
      </c>
      <c r="H10" s="218"/>
      <c r="I10" s="233" t="s">
        <v>220</v>
      </c>
      <c r="J10" s="32"/>
      <c r="K10" s="32"/>
      <c r="L10" s="32"/>
      <c r="M10" s="32"/>
      <c r="N10" s="32"/>
      <c r="O10" s="32"/>
      <c r="P10" s="32"/>
      <c r="Q10" s="32"/>
      <c r="R10" s="32"/>
      <c r="S10" s="32"/>
      <c r="T10" s="32"/>
      <c r="U10" s="32"/>
      <c r="V10" s="32"/>
      <c r="W10" s="32"/>
      <c r="X10" s="32"/>
      <c r="Y10" s="32"/>
      <c r="Z10" s="32"/>
      <c r="AA10" s="32"/>
      <c r="AB10" s="32"/>
      <c r="AC10" s="32"/>
      <c r="AD10" s="32"/>
      <c r="AE10" s="32" t="s">
        <v>221</v>
      </c>
      <c r="AF10" s="32">
        <v>99</v>
      </c>
      <c r="AG10" s="32"/>
      <c r="AH10" s="32"/>
      <c r="AI10" s="32"/>
      <c r="AJ10" s="32"/>
      <c r="AK10" s="32"/>
      <c r="AL10" s="32"/>
      <c r="AM10" s="32">
        <v>21</v>
      </c>
      <c r="AN10" s="32"/>
      <c r="AO10" s="32"/>
      <c r="AP10" s="32"/>
      <c r="AQ10" s="32"/>
      <c r="AR10" s="32"/>
      <c r="AS10" s="32"/>
      <c r="AT10" s="32"/>
      <c r="AU10" s="32"/>
      <c r="AV10" s="32"/>
      <c r="AW10" s="32"/>
      <c r="AX10" s="32"/>
      <c r="AY10" s="32"/>
      <c r="AZ10" s="32"/>
      <c r="BA10" s="32"/>
      <c r="BB10" s="32"/>
      <c r="BC10" s="32"/>
      <c r="BD10" s="32"/>
      <c r="BE10" s="32"/>
      <c r="BF10" s="32"/>
      <c r="BG10" s="32"/>
      <c r="BH10" s="32"/>
    </row>
    <row r="11" spans="1:60" ht="22.5" outlineLevel="1" x14ac:dyDescent="0.2">
      <c r="A11" s="231"/>
      <c r="B11" s="208"/>
      <c r="C11" s="222" t="s">
        <v>222</v>
      </c>
      <c r="D11" s="211"/>
      <c r="E11" s="214">
        <v>1</v>
      </c>
      <c r="F11" s="217"/>
      <c r="G11" s="217"/>
      <c r="H11" s="218"/>
      <c r="I11" s="233"/>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0">
        <v>3</v>
      </c>
      <c r="B12" s="207" t="s">
        <v>218</v>
      </c>
      <c r="C12" s="221" t="s">
        <v>219</v>
      </c>
      <c r="D12" s="210" t="s">
        <v>215</v>
      </c>
      <c r="E12" s="213">
        <v>1</v>
      </c>
      <c r="F12" s="216"/>
      <c r="G12" s="217">
        <f>ROUND(E12*F12,2)</f>
        <v>0</v>
      </c>
      <c r="H12" s="218"/>
      <c r="I12" s="233" t="s">
        <v>220</v>
      </c>
      <c r="J12" s="32"/>
      <c r="K12" s="32"/>
      <c r="L12" s="32"/>
      <c r="M12" s="32"/>
      <c r="N12" s="32"/>
      <c r="O12" s="32"/>
      <c r="P12" s="32"/>
      <c r="Q12" s="32"/>
      <c r="R12" s="32"/>
      <c r="S12" s="32"/>
      <c r="T12" s="32"/>
      <c r="U12" s="32"/>
      <c r="V12" s="32"/>
      <c r="W12" s="32"/>
      <c r="X12" s="32"/>
      <c r="Y12" s="32"/>
      <c r="Z12" s="32"/>
      <c r="AA12" s="32"/>
      <c r="AB12" s="32"/>
      <c r="AC12" s="32"/>
      <c r="AD12" s="32"/>
      <c r="AE12" s="32" t="s">
        <v>221</v>
      </c>
      <c r="AF12" s="32">
        <v>99</v>
      </c>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ht="24" customHeight="1" outlineLevel="1" x14ac:dyDescent="0.2">
      <c r="A13" s="231"/>
      <c r="B13" s="208"/>
      <c r="C13" s="222" t="s">
        <v>1242</v>
      </c>
      <c r="D13" s="211"/>
      <c r="E13" s="214">
        <v>1</v>
      </c>
      <c r="F13" s="217"/>
      <c r="G13" s="217"/>
      <c r="H13" s="218"/>
      <c r="I13" s="233"/>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ht="22.5" outlineLevel="1" x14ac:dyDescent="0.2">
      <c r="A14" s="230">
        <v>4</v>
      </c>
      <c r="B14" s="207" t="s">
        <v>223</v>
      </c>
      <c r="C14" s="221" t="s">
        <v>1243</v>
      </c>
      <c r="D14" s="210" t="s">
        <v>215</v>
      </c>
      <c r="E14" s="213">
        <v>1</v>
      </c>
      <c r="F14" s="216"/>
      <c r="G14" s="217">
        <f>ROUND(E14*F14,2)</f>
        <v>0</v>
      </c>
      <c r="H14" s="218"/>
      <c r="I14" s="233" t="s">
        <v>220</v>
      </c>
      <c r="J14" s="32"/>
      <c r="K14" s="32"/>
      <c r="L14" s="32"/>
      <c r="M14" s="32"/>
      <c r="N14" s="32"/>
      <c r="O14" s="32"/>
      <c r="P14" s="32"/>
      <c r="Q14" s="32"/>
      <c r="R14" s="32"/>
      <c r="S14" s="32"/>
      <c r="T14" s="32"/>
      <c r="U14" s="32"/>
      <c r="V14" s="32"/>
      <c r="W14" s="32"/>
      <c r="X14" s="32"/>
      <c r="Y14" s="32"/>
      <c r="Z14" s="32"/>
      <c r="AA14" s="32"/>
      <c r="AB14" s="32"/>
      <c r="AC14" s="32"/>
      <c r="AD14" s="32"/>
      <c r="AE14" s="32" t="s">
        <v>221</v>
      </c>
      <c r="AF14" s="32">
        <v>99</v>
      </c>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0">
        <v>5</v>
      </c>
      <c r="B15" s="207" t="s">
        <v>224</v>
      </c>
      <c r="C15" s="221" t="s">
        <v>1244</v>
      </c>
      <c r="D15" s="210" t="s">
        <v>215</v>
      </c>
      <c r="E15" s="213">
        <v>1</v>
      </c>
      <c r="F15" s="216"/>
      <c r="G15" s="217">
        <f>ROUND(E15*F15,2)</f>
        <v>0</v>
      </c>
      <c r="H15" s="218"/>
      <c r="I15" s="233" t="s">
        <v>220</v>
      </c>
      <c r="J15" s="32"/>
      <c r="K15" s="32"/>
      <c r="L15" s="32"/>
      <c r="M15" s="32"/>
      <c r="N15" s="32"/>
      <c r="O15" s="32"/>
      <c r="P15" s="32"/>
      <c r="Q15" s="32"/>
      <c r="R15" s="32"/>
      <c r="S15" s="32"/>
      <c r="T15" s="32"/>
      <c r="U15" s="32"/>
      <c r="V15" s="32"/>
      <c r="W15" s="32"/>
      <c r="X15" s="32"/>
      <c r="Y15" s="32"/>
      <c r="Z15" s="32"/>
      <c r="AA15" s="32"/>
      <c r="AB15" s="32"/>
      <c r="AC15" s="32"/>
      <c r="AD15" s="32"/>
      <c r="AE15" s="32" t="s">
        <v>221</v>
      </c>
      <c r="AF15" s="32">
        <v>99</v>
      </c>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x14ac:dyDescent="0.2">
      <c r="A16" s="229" t="s">
        <v>211</v>
      </c>
      <c r="B16" s="206" t="s">
        <v>195</v>
      </c>
      <c r="C16" s="220" t="s">
        <v>196</v>
      </c>
      <c r="D16" s="209"/>
      <c r="E16" s="212"/>
      <c r="F16" s="364">
        <f>SUM(G17:G21)</f>
        <v>0</v>
      </c>
      <c r="G16" s="365"/>
      <c r="H16" s="215"/>
      <c r="I16" s="232"/>
      <c r="AE16" t="s">
        <v>212</v>
      </c>
    </row>
    <row r="17" spans="1:60" outlineLevel="1" x14ac:dyDescent="0.2">
      <c r="A17" s="230">
        <v>6</v>
      </c>
      <c r="B17" s="207" t="s">
        <v>225</v>
      </c>
      <c r="C17" s="221" t="s">
        <v>226</v>
      </c>
      <c r="D17" s="210" t="s">
        <v>227</v>
      </c>
      <c r="E17" s="213">
        <v>1</v>
      </c>
      <c r="F17" s="216"/>
      <c r="G17" s="217">
        <f>ROUND(E17*F17,2)</f>
        <v>0</v>
      </c>
      <c r="H17" s="218"/>
      <c r="I17" s="233" t="s">
        <v>220</v>
      </c>
      <c r="J17" s="32"/>
      <c r="K17" s="32"/>
      <c r="L17" s="32"/>
      <c r="M17" s="32"/>
      <c r="N17" s="32"/>
      <c r="O17" s="32"/>
      <c r="P17" s="32"/>
      <c r="Q17" s="32"/>
      <c r="R17" s="32"/>
      <c r="S17" s="32"/>
      <c r="T17" s="32"/>
      <c r="U17" s="32"/>
      <c r="V17" s="32"/>
      <c r="W17" s="32"/>
      <c r="X17" s="32"/>
      <c r="Y17" s="32"/>
      <c r="Z17" s="32"/>
      <c r="AA17" s="32"/>
      <c r="AB17" s="32"/>
      <c r="AC17" s="32"/>
      <c r="AD17" s="32"/>
      <c r="AE17" s="32" t="s">
        <v>221</v>
      </c>
      <c r="AF17" s="32">
        <v>1</v>
      </c>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ht="22.5" outlineLevel="1" x14ac:dyDescent="0.2">
      <c r="A18" s="230">
        <v>7</v>
      </c>
      <c r="B18" s="207"/>
      <c r="C18" s="221" t="s">
        <v>1293</v>
      </c>
      <c r="D18" s="210" t="s">
        <v>227</v>
      </c>
      <c r="E18" s="213">
        <v>1</v>
      </c>
      <c r="F18" s="216"/>
      <c r="G18" s="217">
        <f>ROUND(E18*F18,2)</f>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0">
        <v>8</v>
      </c>
      <c r="B19" s="207" t="s">
        <v>228</v>
      </c>
      <c r="C19" s="221" t="s">
        <v>229</v>
      </c>
      <c r="D19" s="210" t="s">
        <v>215</v>
      </c>
      <c r="E19" s="213">
        <v>1</v>
      </c>
      <c r="F19" s="216"/>
      <c r="G19" s="217">
        <f>ROUND(E19*F19,2)</f>
        <v>0</v>
      </c>
      <c r="H19" s="218"/>
      <c r="I19" s="233" t="s">
        <v>220</v>
      </c>
      <c r="J19" s="32"/>
      <c r="K19" s="32"/>
      <c r="L19" s="32"/>
      <c r="M19" s="32"/>
      <c r="N19" s="32"/>
      <c r="O19" s="32"/>
      <c r="P19" s="32"/>
      <c r="Q19" s="32"/>
      <c r="R19" s="32"/>
      <c r="S19" s="32"/>
      <c r="T19" s="32"/>
      <c r="U19" s="32"/>
      <c r="V19" s="32"/>
      <c r="W19" s="32"/>
      <c r="X19" s="32"/>
      <c r="Y19" s="32"/>
      <c r="Z19" s="32"/>
      <c r="AA19" s="32"/>
      <c r="AB19" s="32"/>
      <c r="AC19" s="32"/>
      <c r="AD19" s="32"/>
      <c r="AE19" s="32" t="s">
        <v>221</v>
      </c>
      <c r="AF19" s="32">
        <v>99</v>
      </c>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ht="22.5" outlineLevel="1" x14ac:dyDescent="0.2">
      <c r="A20" s="230">
        <v>9</v>
      </c>
      <c r="B20" s="207" t="s">
        <v>230</v>
      </c>
      <c r="C20" s="221" t="s">
        <v>1245</v>
      </c>
      <c r="D20" s="210" t="s">
        <v>215</v>
      </c>
      <c r="E20" s="213">
        <v>1</v>
      </c>
      <c r="F20" s="216"/>
      <c r="G20" s="217">
        <f>ROUND(E20*F20,2)</f>
        <v>0</v>
      </c>
      <c r="H20" s="218"/>
      <c r="I20" s="233" t="s">
        <v>220</v>
      </c>
      <c r="J20" s="32"/>
      <c r="K20" s="32"/>
      <c r="L20" s="32"/>
      <c r="M20" s="32"/>
      <c r="N20" s="32"/>
      <c r="O20" s="32"/>
      <c r="P20" s="32"/>
      <c r="Q20" s="32"/>
      <c r="R20" s="32"/>
      <c r="S20" s="32"/>
      <c r="T20" s="32"/>
      <c r="U20" s="32"/>
      <c r="V20" s="32"/>
      <c r="W20" s="32"/>
      <c r="X20" s="32"/>
      <c r="Y20" s="32"/>
      <c r="Z20" s="32"/>
      <c r="AA20" s="32"/>
      <c r="AB20" s="32"/>
      <c r="AC20" s="32"/>
      <c r="AD20" s="32"/>
      <c r="AE20" s="32" t="s">
        <v>221</v>
      </c>
      <c r="AF20" s="32">
        <v>99</v>
      </c>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ht="22.5" outlineLevel="1" x14ac:dyDescent="0.2">
      <c r="A21" s="230">
        <v>10</v>
      </c>
      <c r="B21" s="207" t="s">
        <v>231</v>
      </c>
      <c r="C21" s="221" t="s">
        <v>1272</v>
      </c>
      <c r="D21" s="210" t="s">
        <v>215</v>
      </c>
      <c r="E21" s="213">
        <v>1</v>
      </c>
      <c r="F21" s="216"/>
      <c r="G21" s="217">
        <f>ROUND(E21*F21,2)</f>
        <v>0</v>
      </c>
      <c r="H21" s="218"/>
      <c r="I21" s="233" t="s">
        <v>220</v>
      </c>
      <c r="J21" s="32"/>
      <c r="K21" s="32"/>
      <c r="L21" s="32"/>
      <c r="M21" s="32"/>
      <c r="N21" s="32"/>
      <c r="O21" s="32"/>
      <c r="P21" s="32"/>
      <c r="Q21" s="32"/>
      <c r="R21" s="32"/>
      <c r="S21" s="32"/>
      <c r="T21" s="32"/>
      <c r="U21" s="32"/>
      <c r="V21" s="32"/>
      <c r="W21" s="32"/>
      <c r="X21" s="32"/>
      <c r="Y21" s="32"/>
      <c r="Z21" s="32"/>
      <c r="AA21" s="32"/>
      <c r="AB21" s="32"/>
      <c r="AC21" s="32"/>
      <c r="AD21" s="32"/>
      <c r="AE21" s="32" t="s">
        <v>221</v>
      </c>
      <c r="AF21" s="32">
        <v>99</v>
      </c>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ht="13.5" outlineLevel="1" thickBot="1" x14ac:dyDescent="0.25">
      <c r="A22" s="239"/>
      <c r="B22" s="240"/>
      <c r="C22" s="241"/>
      <c r="D22" s="242"/>
      <c r="E22" s="243"/>
      <c r="F22" s="264"/>
      <c r="G22" s="245"/>
      <c r="H22" s="246"/>
      <c r="I22" s="247"/>
      <c r="J22" s="32"/>
      <c r="K22" s="32"/>
      <c r="L22" s="32"/>
      <c r="M22" s="32"/>
      <c r="N22" s="32"/>
      <c r="O22" s="32"/>
      <c r="P22" s="32"/>
      <c r="Q22" s="32"/>
      <c r="R22" s="32"/>
      <c r="S22" s="32"/>
      <c r="T22" s="32"/>
      <c r="U22" s="32"/>
      <c r="V22" s="32"/>
      <c r="W22" s="32"/>
      <c r="X22" s="32"/>
      <c r="Y22" s="32"/>
      <c r="Z22" s="32"/>
      <c r="AA22" s="32"/>
      <c r="AB22" s="32"/>
      <c r="AC22" s="32"/>
      <c r="AD22" s="32"/>
      <c r="AE22" s="32" t="s">
        <v>221</v>
      </c>
      <c r="AF22" s="32">
        <v>99</v>
      </c>
      <c r="AG22" s="32"/>
      <c r="AH22" s="32"/>
      <c r="AI22" s="32"/>
      <c r="AJ22" s="32"/>
      <c r="AK22" s="32"/>
      <c r="AL22" s="32"/>
      <c r="AM22" s="32">
        <v>21</v>
      </c>
      <c r="AN22" s="32"/>
      <c r="AO22" s="32"/>
      <c r="AP22" s="32"/>
      <c r="AQ22" s="32"/>
      <c r="AR22" s="32"/>
      <c r="AS22" s="32"/>
      <c r="AT22" s="32"/>
      <c r="AU22" s="32"/>
      <c r="AV22" s="32"/>
      <c r="AW22" s="32"/>
      <c r="AX22" s="32"/>
      <c r="AY22" s="32"/>
      <c r="AZ22" s="32"/>
      <c r="BA22" s="32"/>
      <c r="BB22" s="32"/>
      <c r="BC22" s="32"/>
      <c r="BD22" s="32"/>
      <c r="BE22" s="32"/>
      <c r="BF22" s="32"/>
      <c r="BG22" s="32"/>
      <c r="BH22" s="32"/>
    </row>
    <row r="23" spans="1:60" hidden="1" x14ac:dyDescent="0.2">
      <c r="A23" s="54"/>
      <c r="B23" s="61" t="s">
        <v>233</v>
      </c>
      <c r="C23" s="223" t="s">
        <v>233</v>
      </c>
      <c r="D23" s="198"/>
      <c r="E23" s="196"/>
      <c r="F23" s="196"/>
      <c r="G23" s="196"/>
      <c r="H23" s="196"/>
      <c r="I23" s="197"/>
    </row>
    <row r="24" spans="1:60" hidden="1" x14ac:dyDescent="0.2">
      <c r="A24" s="224"/>
      <c r="B24" s="225" t="s">
        <v>232</v>
      </c>
      <c r="C24" s="226"/>
      <c r="D24" s="227"/>
      <c r="E24" s="224"/>
      <c r="F24" s="224"/>
      <c r="G24" s="228">
        <f>F8+F16</f>
        <v>0</v>
      </c>
      <c r="H24" s="46"/>
      <c r="I24" s="46"/>
      <c r="AN24">
        <v>15</v>
      </c>
      <c r="AO24">
        <v>21</v>
      </c>
    </row>
    <row r="25" spans="1:60" x14ac:dyDescent="0.2">
      <c r="A25" s="46"/>
      <c r="B25" s="219"/>
      <c r="C25" s="219"/>
      <c r="D25" s="175"/>
      <c r="E25" s="46"/>
      <c r="F25" s="46"/>
      <c r="G25" s="46"/>
      <c r="H25" s="46"/>
      <c r="I25" s="46"/>
      <c r="AN25">
        <f>SUMIF(AM8:AM24,AN24,G8:G24)</f>
        <v>0</v>
      </c>
      <c r="AO25">
        <f>SUMIF(AM8:AM24,AO24,G8:G24)</f>
        <v>0</v>
      </c>
    </row>
    <row r="26" spans="1:60" x14ac:dyDescent="0.2">
      <c r="D26" s="174"/>
    </row>
    <row r="27" spans="1:60" x14ac:dyDescent="0.2">
      <c r="D27" s="174"/>
    </row>
    <row r="28" spans="1:60" x14ac:dyDescent="0.2">
      <c r="D28" s="174"/>
    </row>
    <row r="29" spans="1:60" x14ac:dyDescent="0.2">
      <c r="D29" s="174"/>
    </row>
    <row r="30" spans="1:60" x14ac:dyDescent="0.2">
      <c r="D30" s="174"/>
    </row>
    <row r="31" spans="1:60" x14ac:dyDescent="0.2">
      <c r="D31" s="174"/>
    </row>
    <row r="32" spans="1:60" x14ac:dyDescent="0.2">
      <c r="D32" s="174"/>
    </row>
    <row r="33" spans="4:4" x14ac:dyDescent="0.2">
      <c r="D33" s="174"/>
    </row>
    <row r="34" spans="4:4" x14ac:dyDescent="0.2">
      <c r="D34" s="174"/>
    </row>
    <row r="35" spans="4:4" x14ac:dyDescent="0.2">
      <c r="D35" s="174"/>
    </row>
    <row r="36" spans="4:4" x14ac:dyDescent="0.2">
      <c r="D36" s="174"/>
    </row>
    <row r="37" spans="4:4" x14ac:dyDescent="0.2">
      <c r="D37" s="174"/>
    </row>
    <row r="38" spans="4:4" x14ac:dyDescent="0.2">
      <c r="D38" s="174"/>
    </row>
    <row r="39" spans="4:4" x14ac:dyDescent="0.2">
      <c r="D39" s="174"/>
    </row>
    <row r="40" spans="4:4" x14ac:dyDescent="0.2">
      <c r="D40" s="174"/>
    </row>
    <row r="41" spans="4:4" x14ac:dyDescent="0.2">
      <c r="D41" s="174"/>
    </row>
    <row r="42" spans="4:4" x14ac:dyDescent="0.2">
      <c r="D42" s="174"/>
    </row>
    <row r="43" spans="4:4" x14ac:dyDescent="0.2">
      <c r="D43" s="174"/>
    </row>
    <row r="44" spans="4:4" x14ac:dyDescent="0.2">
      <c r="D44" s="174"/>
    </row>
    <row r="45" spans="4:4" x14ac:dyDescent="0.2">
      <c r="D45" s="174"/>
    </row>
    <row r="46" spans="4:4" x14ac:dyDescent="0.2">
      <c r="D46" s="174"/>
    </row>
    <row r="47" spans="4:4" x14ac:dyDescent="0.2">
      <c r="D47" s="174"/>
    </row>
    <row r="48" spans="4:4" x14ac:dyDescent="0.2">
      <c r="D48" s="174"/>
    </row>
    <row r="49" spans="4:4" x14ac:dyDescent="0.2">
      <c r="D49" s="174"/>
    </row>
    <row r="50" spans="4:4" x14ac:dyDescent="0.2">
      <c r="D50" s="174"/>
    </row>
    <row r="51" spans="4:4" x14ac:dyDescent="0.2">
      <c r="D51" s="174"/>
    </row>
    <row r="52" spans="4:4" x14ac:dyDescent="0.2">
      <c r="D52" s="174"/>
    </row>
    <row r="53" spans="4:4" x14ac:dyDescent="0.2">
      <c r="D53" s="174"/>
    </row>
    <row r="54" spans="4:4" x14ac:dyDescent="0.2">
      <c r="D54" s="174"/>
    </row>
    <row r="55" spans="4:4" x14ac:dyDescent="0.2">
      <c r="D55" s="174"/>
    </row>
    <row r="56" spans="4:4" x14ac:dyDescent="0.2">
      <c r="D56" s="174"/>
    </row>
    <row r="57" spans="4:4" x14ac:dyDescent="0.2">
      <c r="D57" s="174"/>
    </row>
    <row r="58" spans="4:4" x14ac:dyDescent="0.2">
      <c r="D58" s="174"/>
    </row>
    <row r="59" spans="4:4" x14ac:dyDescent="0.2">
      <c r="D59" s="174"/>
    </row>
    <row r="60" spans="4:4" x14ac:dyDescent="0.2">
      <c r="D60" s="174"/>
    </row>
    <row r="61" spans="4:4" x14ac:dyDescent="0.2">
      <c r="D61" s="174"/>
    </row>
    <row r="62" spans="4:4" x14ac:dyDescent="0.2">
      <c r="D62" s="174"/>
    </row>
    <row r="63" spans="4:4" x14ac:dyDescent="0.2">
      <c r="D63" s="174"/>
    </row>
    <row r="64" spans="4:4" x14ac:dyDescent="0.2">
      <c r="D64" s="174"/>
    </row>
    <row r="65" spans="4:4" x14ac:dyDescent="0.2">
      <c r="D65" s="174"/>
    </row>
    <row r="66" spans="4:4" x14ac:dyDescent="0.2">
      <c r="D66" s="174"/>
    </row>
    <row r="67" spans="4:4" x14ac:dyDescent="0.2">
      <c r="D67" s="174"/>
    </row>
    <row r="68" spans="4:4" x14ac:dyDescent="0.2">
      <c r="D68" s="174"/>
    </row>
    <row r="69" spans="4:4" x14ac:dyDescent="0.2">
      <c r="D69" s="174"/>
    </row>
    <row r="70" spans="4:4" x14ac:dyDescent="0.2">
      <c r="D70" s="174"/>
    </row>
    <row r="71" spans="4:4" x14ac:dyDescent="0.2">
      <c r="D71" s="174"/>
    </row>
    <row r="72" spans="4:4" x14ac:dyDescent="0.2">
      <c r="D72" s="174"/>
    </row>
    <row r="73" spans="4:4" x14ac:dyDescent="0.2">
      <c r="D73" s="174"/>
    </row>
    <row r="74" spans="4:4" x14ac:dyDescent="0.2">
      <c r="D74" s="174"/>
    </row>
    <row r="75" spans="4:4" x14ac:dyDescent="0.2">
      <c r="D75" s="174"/>
    </row>
    <row r="76" spans="4:4" x14ac:dyDescent="0.2">
      <c r="D76" s="174"/>
    </row>
    <row r="77" spans="4:4" x14ac:dyDescent="0.2">
      <c r="D77" s="174"/>
    </row>
    <row r="78" spans="4:4" x14ac:dyDescent="0.2">
      <c r="D78" s="174"/>
    </row>
    <row r="79" spans="4:4" x14ac:dyDescent="0.2">
      <c r="D79" s="174"/>
    </row>
    <row r="80" spans="4:4" x14ac:dyDescent="0.2">
      <c r="D80" s="174"/>
    </row>
    <row r="81" spans="4:4" x14ac:dyDescent="0.2">
      <c r="D81" s="174"/>
    </row>
    <row r="82" spans="4:4" x14ac:dyDescent="0.2">
      <c r="D82" s="174"/>
    </row>
    <row r="83" spans="4:4" x14ac:dyDescent="0.2">
      <c r="D83" s="174"/>
    </row>
    <row r="84" spans="4:4" x14ac:dyDescent="0.2">
      <c r="D84" s="174"/>
    </row>
    <row r="85" spans="4:4" x14ac:dyDescent="0.2">
      <c r="D85" s="174"/>
    </row>
    <row r="86" spans="4:4" x14ac:dyDescent="0.2">
      <c r="D86" s="174"/>
    </row>
    <row r="87" spans="4:4" x14ac:dyDescent="0.2">
      <c r="D87" s="174"/>
    </row>
    <row r="88" spans="4:4" x14ac:dyDescent="0.2">
      <c r="D88" s="174"/>
    </row>
    <row r="89" spans="4:4" x14ac:dyDescent="0.2">
      <c r="D89" s="174"/>
    </row>
    <row r="90" spans="4:4" x14ac:dyDescent="0.2">
      <c r="D90" s="174"/>
    </row>
    <row r="91" spans="4:4" x14ac:dyDescent="0.2">
      <c r="D91" s="174"/>
    </row>
    <row r="92" spans="4:4" x14ac:dyDescent="0.2">
      <c r="D92" s="174"/>
    </row>
    <row r="93" spans="4:4" x14ac:dyDescent="0.2">
      <c r="D93" s="174"/>
    </row>
    <row r="94" spans="4:4" x14ac:dyDescent="0.2">
      <c r="D94" s="174"/>
    </row>
    <row r="95" spans="4:4" x14ac:dyDescent="0.2">
      <c r="D95" s="174"/>
    </row>
    <row r="96" spans="4:4" x14ac:dyDescent="0.2">
      <c r="D96" s="174"/>
    </row>
    <row r="97" spans="4:4" x14ac:dyDescent="0.2">
      <c r="D97" s="174"/>
    </row>
    <row r="98" spans="4:4" x14ac:dyDescent="0.2">
      <c r="D98" s="174"/>
    </row>
    <row r="99" spans="4:4" x14ac:dyDescent="0.2">
      <c r="D99" s="174"/>
    </row>
    <row r="100" spans="4:4" x14ac:dyDescent="0.2">
      <c r="D100" s="174"/>
    </row>
    <row r="101" spans="4:4" x14ac:dyDescent="0.2">
      <c r="D101" s="174"/>
    </row>
    <row r="102" spans="4:4" x14ac:dyDescent="0.2">
      <c r="D102" s="174"/>
    </row>
    <row r="103" spans="4:4" x14ac:dyDescent="0.2">
      <c r="D103" s="174"/>
    </row>
    <row r="104" spans="4:4" x14ac:dyDescent="0.2">
      <c r="D104" s="174"/>
    </row>
    <row r="105" spans="4:4" x14ac:dyDescent="0.2">
      <c r="D105" s="174"/>
    </row>
    <row r="106" spans="4:4" x14ac:dyDescent="0.2">
      <c r="D106" s="174"/>
    </row>
    <row r="107" spans="4:4" x14ac:dyDescent="0.2">
      <c r="D107" s="174"/>
    </row>
    <row r="108" spans="4:4" x14ac:dyDescent="0.2">
      <c r="D108" s="174"/>
    </row>
    <row r="109" spans="4:4" x14ac:dyDescent="0.2">
      <c r="D109" s="174"/>
    </row>
    <row r="110" spans="4:4" x14ac:dyDescent="0.2">
      <c r="D110" s="174"/>
    </row>
    <row r="111" spans="4:4" x14ac:dyDescent="0.2">
      <c r="D111" s="174"/>
    </row>
    <row r="112" spans="4:4" x14ac:dyDescent="0.2">
      <c r="D112" s="174"/>
    </row>
    <row r="113" spans="4:4" x14ac:dyDescent="0.2">
      <c r="D113" s="174"/>
    </row>
    <row r="114" spans="4:4" x14ac:dyDescent="0.2">
      <c r="D114" s="174"/>
    </row>
    <row r="115" spans="4:4" x14ac:dyDescent="0.2">
      <c r="D115" s="174"/>
    </row>
    <row r="116" spans="4:4" x14ac:dyDescent="0.2">
      <c r="D116" s="174"/>
    </row>
    <row r="117" spans="4:4" x14ac:dyDescent="0.2">
      <c r="D117" s="174"/>
    </row>
    <row r="118" spans="4:4" x14ac:dyDescent="0.2">
      <c r="D118" s="174"/>
    </row>
    <row r="119" spans="4:4" x14ac:dyDescent="0.2">
      <c r="D119" s="174"/>
    </row>
    <row r="120" spans="4:4" x14ac:dyDescent="0.2">
      <c r="D120" s="174"/>
    </row>
    <row r="121" spans="4:4" x14ac:dyDescent="0.2">
      <c r="D121" s="174"/>
    </row>
    <row r="122" spans="4:4" x14ac:dyDescent="0.2">
      <c r="D122" s="174"/>
    </row>
    <row r="123" spans="4:4" x14ac:dyDescent="0.2">
      <c r="D123" s="174"/>
    </row>
    <row r="124" spans="4:4" x14ac:dyDescent="0.2">
      <c r="D124" s="174"/>
    </row>
    <row r="125" spans="4:4" x14ac:dyDescent="0.2">
      <c r="D125" s="174"/>
    </row>
    <row r="126" spans="4:4" x14ac:dyDescent="0.2">
      <c r="D126" s="174"/>
    </row>
    <row r="127" spans="4:4" x14ac:dyDescent="0.2">
      <c r="D127" s="174"/>
    </row>
    <row r="128" spans="4:4" x14ac:dyDescent="0.2">
      <c r="D128" s="174"/>
    </row>
    <row r="129" spans="4:4" x14ac:dyDescent="0.2">
      <c r="D129" s="174"/>
    </row>
    <row r="130" spans="4:4" x14ac:dyDescent="0.2">
      <c r="D130" s="174"/>
    </row>
    <row r="131" spans="4:4" x14ac:dyDescent="0.2">
      <c r="D131" s="174"/>
    </row>
    <row r="132" spans="4:4" x14ac:dyDescent="0.2">
      <c r="D132" s="174"/>
    </row>
    <row r="133" spans="4:4" x14ac:dyDescent="0.2">
      <c r="D133" s="174"/>
    </row>
    <row r="134" spans="4:4" x14ac:dyDescent="0.2">
      <c r="D134" s="174"/>
    </row>
    <row r="135" spans="4:4" x14ac:dyDescent="0.2">
      <c r="D135" s="174"/>
    </row>
    <row r="136" spans="4:4" x14ac:dyDescent="0.2">
      <c r="D136" s="174"/>
    </row>
    <row r="137" spans="4:4" x14ac:dyDescent="0.2">
      <c r="D137" s="174"/>
    </row>
    <row r="138" spans="4:4" x14ac:dyDescent="0.2">
      <c r="D138" s="174"/>
    </row>
    <row r="139" spans="4:4" x14ac:dyDescent="0.2">
      <c r="D139" s="174"/>
    </row>
    <row r="140" spans="4:4" x14ac:dyDescent="0.2">
      <c r="D140" s="174"/>
    </row>
    <row r="141" spans="4:4" x14ac:dyDescent="0.2">
      <c r="D141" s="174"/>
    </row>
    <row r="142" spans="4:4" x14ac:dyDescent="0.2">
      <c r="D142" s="174"/>
    </row>
    <row r="143" spans="4:4" x14ac:dyDescent="0.2">
      <c r="D143" s="174"/>
    </row>
    <row r="144" spans="4:4" x14ac:dyDescent="0.2">
      <c r="D144" s="174"/>
    </row>
    <row r="145" spans="4:4" x14ac:dyDescent="0.2">
      <c r="D145" s="174"/>
    </row>
    <row r="146" spans="4:4" x14ac:dyDescent="0.2">
      <c r="D146" s="174"/>
    </row>
    <row r="147" spans="4:4" x14ac:dyDescent="0.2">
      <c r="D147" s="174"/>
    </row>
    <row r="148" spans="4:4" x14ac:dyDescent="0.2">
      <c r="D148" s="174"/>
    </row>
    <row r="149" spans="4:4" x14ac:dyDescent="0.2">
      <c r="D149" s="174"/>
    </row>
    <row r="150" spans="4:4" x14ac:dyDescent="0.2">
      <c r="D150" s="174"/>
    </row>
    <row r="151" spans="4:4" x14ac:dyDescent="0.2">
      <c r="D151" s="174"/>
    </row>
    <row r="152" spans="4:4" x14ac:dyDescent="0.2">
      <c r="D152" s="174"/>
    </row>
    <row r="153" spans="4:4" x14ac:dyDescent="0.2">
      <c r="D153" s="174"/>
    </row>
    <row r="154" spans="4:4" x14ac:dyDescent="0.2">
      <c r="D154" s="174"/>
    </row>
    <row r="155" spans="4:4" x14ac:dyDescent="0.2">
      <c r="D155" s="174"/>
    </row>
    <row r="156" spans="4:4" x14ac:dyDescent="0.2">
      <c r="D156" s="174"/>
    </row>
    <row r="157" spans="4:4" x14ac:dyDescent="0.2">
      <c r="D157" s="174"/>
    </row>
    <row r="158" spans="4:4" x14ac:dyDescent="0.2">
      <c r="D158" s="174"/>
    </row>
    <row r="159" spans="4:4" x14ac:dyDescent="0.2">
      <c r="D159" s="174"/>
    </row>
    <row r="160" spans="4:4" x14ac:dyDescent="0.2">
      <c r="D160" s="174"/>
    </row>
    <row r="161" spans="4:4" x14ac:dyDescent="0.2">
      <c r="D161" s="174"/>
    </row>
    <row r="162" spans="4:4" x14ac:dyDescent="0.2">
      <c r="D162" s="174"/>
    </row>
    <row r="163" spans="4:4" x14ac:dyDescent="0.2">
      <c r="D163" s="174"/>
    </row>
    <row r="164" spans="4:4" x14ac:dyDescent="0.2">
      <c r="D164" s="174"/>
    </row>
    <row r="165" spans="4:4" x14ac:dyDescent="0.2">
      <c r="D165" s="174"/>
    </row>
    <row r="166" spans="4:4" x14ac:dyDescent="0.2">
      <c r="D166" s="174"/>
    </row>
    <row r="167" spans="4:4" x14ac:dyDescent="0.2">
      <c r="D167" s="174"/>
    </row>
    <row r="168" spans="4:4" x14ac:dyDescent="0.2">
      <c r="D168" s="174"/>
    </row>
    <row r="169" spans="4:4" x14ac:dyDescent="0.2">
      <c r="D169" s="174"/>
    </row>
    <row r="170" spans="4:4" x14ac:dyDescent="0.2">
      <c r="D170" s="174"/>
    </row>
    <row r="171" spans="4:4" x14ac:dyDescent="0.2">
      <c r="D171" s="174"/>
    </row>
    <row r="172" spans="4:4" x14ac:dyDescent="0.2">
      <c r="D172" s="174"/>
    </row>
    <row r="173" spans="4:4" x14ac:dyDescent="0.2">
      <c r="D173" s="174"/>
    </row>
    <row r="174" spans="4:4" x14ac:dyDescent="0.2">
      <c r="D174" s="174"/>
    </row>
    <row r="175" spans="4:4" x14ac:dyDescent="0.2">
      <c r="D175" s="174"/>
    </row>
    <row r="176" spans="4:4" x14ac:dyDescent="0.2">
      <c r="D176" s="174"/>
    </row>
    <row r="177" spans="4:4" x14ac:dyDescent="0.2">
      <c r="D177" s="174"/>
    </row>
    <row r="178" spans="4:4" x14ac:dyDescent="0.2">
      <c r="D178" s="174"/>
    </row>
    <row r="179" spans="4:4" x14ac:dyDescent="0.2">
      <c r="D179" s="174"/>
    </row>
    <row r="180" spans="4:4" x14ac:dyDescent="0.2">
      <c r="D180" s="174"/>
    </row>
    <row r="181" spans="4:4" x14ac:dyDescent="0.2">
      <c r="D181" s="174"/>
    </row>
    <row r="182" spans="4:4" x14ac:dyDescent="0.2">
      <c r="D182" s="174"/>
    </row>
    <row r="183" spans="4:4" x14ac:dyDescent="0.2">
      <c r="D183" s="174"/>
    </row>
    <row r="184" spans="4:4" x14ac:dyDescent="0.2">
      <c r="D184" s="174"/>
    </row>
    <row r="185" spans="4:4" x14ac:dyDescent="0.2">
      <c r="D185" s="174"/>
    </row>
    <row r="186" spans="4:4" x14ac:dyDescent="0.2">
      <c r="D186" s="174"/>
    </row>
    <row r="187" spans="4:4" x14ac:dyDescent="0.2">
      <c r="D187" s="174"/>
    </row>
    <row r="188" spans="4:4" x14ac:dyDescent="0.2">
      <c r="D188" s="174"/>
    </row>
    <row r="189" spans="4:4" x14ac:dyDescent="0.2">
      <c r="D189" s="174"/>
    </row>
    <row r="190" spans="4:4" x14ac:dyDescent="0.2">
      <c r="D190" s="174"/>
    </row>
    <row r="191" spans="4:4" x14ac:dyDescent="0.2">
      <c r="D191" s="174"/>
    </row>
    <row r="192" spans="4:4" x14ac:dyDescent="0.2">
      <c r="D192" s="174"/>
    </row>
    <row r="193" spans="4:4" x14ac:dyDescent="0.2">
      <c r="D193" s="174"/>
    </row>
    <row r="194" spans="4:4" x14ac:dyDescent="0.2">
      <c r="D194" s="174"/>
    </row>
    <row r="195" spans="4:4" x14ac:dyDescent="0.2">
      <c r="D195" s="174"/>
    </row>
    <row r="196" spans="4:4" x14ac:dyDescent="0.2">
      <c r="D196" s="174"/>
    </row>
    <row r="197" spans="4:4" x14ac:dyDescent="0.2">
      <c r="D197" s="174"/>
    </row>
    <row r="198" spans="4:4" x14ac:dyDescent="0.2">
      <c r="D198" s="174"/>
    </row>
    <row r="199" spans="4:4" x14ac:dyDescent="0.2">
      <c r="D199" s="174"/>
    </row>
    <row r="200" spans="4:4" x14ac:dyDescent="0.2">
      <c r="D200" s="174"/>
    </row>
    <row r="201" spans="4:4" x14ac:dyDescent="0.2">
      <c r="D201" s="174"/>
    </row>
    <row r="202" spans="4:4" x14ac:dyDescent="0.2">
      <c r="D202" s="174"/>
    </row>
    <row r="203" spans="4:4" x14ac:dyDescent="0.2">
      <c r="D203" s="174"/>
    </row>
    <row r="204" spans="4:4" x14ac:dyDescent="0.2">
      <c r="D204" s="174"/>
    </row>
    <row r="205" spans="4:4" x14ac:dyDescent="0.2">
      <c r="D205" s="174"/>
    </row>
    <row r="206" spans="4:4" x14ac:dyDescent="0.2">
      <c r="D206" s="174"/>
    </row>
    <row r="207" spans="4:4" x14ac:dyDescent="0.2">
      <c r="D207" s="174"/>
    </row>
    <row r="208" spans="4:4"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row r="5000" spans="4:4" x14ac:dyDescent="0.2">
      <c r="D5000" s="174"/>
    </row>
    <row r="5001" spans="4:4" x14ac:dyDescent="0.2">
      <c r="D5001" s="174"/>
    </row>
  </sheetData>
  <sheetProtection password="806D" sheet="1" objects="1" scenarios="1"/>
  <mergeCells count="4">
    <mergeCell ref="A1:G1"/>
    <mergeCell ref="C7:G7"/>
    <mergeCell ref="F8:G8"/>
    <mergeCell ref="F16:G16"/>
  </mergeCells>
  <pageMargins left="0.59055118110236204" right="0.39370078740157499"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17" zoomScaleNormal="100" workbookViewId="0">
      <selection activeCell="H24" sqref="H24"/>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48</v>
      </c>
      <c r="C2" s="354" t="s">
        <v>49</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A</v>
      </c>
      <c r="H6" s="35"/>
    </row>
    <row r="7" spans="1:15" ht="15.75" customHeight="1" x14ac:dyDescent="0.25">
      <c r="B7" s="344" t="str">
        <f>C2</f>
        <v>2. etapa - část A - učebny</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237</v>
      </c>
      <c r="C18" s="139"/>
      <c r="D18" s="139"/>
      <c r="E18" s="139"/>
      <c r="F18" s="139"/>
      <c r="G18" s="141"/>
      <c r="H18" s="143">
        <f>H42</f>
        <v>0</v>
      </c>
      <c r="I18" s="32"/>
      <c r="J18" s="32"/>
      <c r="O18">
        <f>'A 1 Pol'!AN102</f>
        <v>0</v>
      </c>
      <c r="P18">
        <f>'A 1 Pol'!AO102</f>
        <v>0</v>
      </c>
    </row>
    <row r="19" spans="1:55" ht="12.75" customHeight="1" thickBot="1" x14ac:dyDescent="0.25">
      <c r="A19" s="149"/>
      <c r="B19" s="150" t="s">
        <v>203</v>
      </c>
      <c r="C19" s="151"/>
      <c r="D19" s="152" t="str">
        <f>B2</f>
        <v>A</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237</v>
      </c>
      <c r="F28" s="355"/>
      <c r="G28" s="355"/>
      <c r="H28" s="355"/>
      <c r="I28" s="32"/>
      <c r="J28" s="32"/>
      <c r="BC28" s="129" t="str">
        <f>E28</f>
        <v>stavební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111</v>
      </c>
      <c r="B30" s="140" t="s">
        <v>114</v>
      </c>
      <c r="C30" s="139"/>
      <c r="D30" s="139"/>
      <c r="E30" s="139"/>
      <c r="F30" s="139"/>
      <c r="G30" s="141"/>
      <c r="H30" s="248">
        <f>'A 1 Pol'!F8</f>
        <v>0</v>
      </c>
      <c r="I30" s="32"/>
      <c r="J30" s="32"/>
    </row>
    <row r="31" spans="1:55" ht="12.75" customHeight="1" x14ac:dyDescent="0.2">
      <c r="A31" s="142" t="s">
        <v>116</v>
      </c>
      <c r="B31" s="140" t="s">
        <v>120</v>
      </c>
      <c r="C31" s="139"/>
      <c r="D31" s="139"/>
      <c r="E31" s="139"/>
      <c r="F31" s="139"/>
      <c r="G31" s="141"/>
      <c r="H31" s="248">
        <f>'A 1 Pol'!F13</f>
        <v>0</v>
      </c>
      <c r="I31" s="32"/>
      <c r="J31" s="32"/>
    </row>
    <row r="32" spans="1:55" ht="12.75" customHeight="1" x14ac:dyDescent="0.2">
      <c r="A32" s="142" t="s">
        <v>129</v>
      </c>
      <c r="B32" s="140" t="s">
        <v>130</v>
      </c>
      <c r="C32" s="139"/>
      <c r="D32" s="139"/>
      <c r="E32" s="139"/>
      <c r="F32" s="139"/>
      <c r="G32" s="141"/>
      <c r="H32" s="248">
        <f>'A 1 Pol'!F21</f>
        <v>0</v>
      </c>
      <c r="I32" s="32"/>
      <c r="J32" s="32"/>
    </row>
    <row r="33" spans="1:10" ht="12.75" customHeight="1" x14ac:dyDescent="0.2">
      <c r="A33" s="142" t="s">
        <v>133</v>
      </c>
      <c r="B33" s="140" t="s">
        <v>134</v>
      </c>
      <c r="C33" s="139"/>
      <c r="D33" s="139"/>
      <c r="E33" s="139"/>
      <c r="F33" s="139"/>
      <c r="G33" s="141"/>
      <c r="H33" s="248">
        <f>'A 1 Pol'!F34</f>
        <v>0</v>
      </c>
      <c r="I33" s="32"/>
      <c r="J33" s="32"/>
    </row>
    <row r="34" spans="1:10" ht="12.75" customHeight="1" x14ac:dyDescent="0.2">
      <c r="A34" s="142" t="s">
        <v>139</v>
      </c>
      <c r="B34" s="140" t="s">
        <v>140</v>
      </c>
      <c r="C34" s="139"/>
      <c r="D34" s="139"/>
      <c r="E34" s="139"/>
      <c r="F34" s="139"/>
      <c r="G34" s="141"/>
      <c r="H34" s="248">
        <f>'A 1 Pol'!F38</f>
        <v>0</v>
      </c>
      <c r="I34" s="32"/>
      <c r="J34" s="32"/>
    </row>
    <row r="35" spans="1:10" ht="12.75" customHeight="1" x14ac:dyDescent="0.2">
      <c r="A35" s="142" t="s">
        <v>141</v>
      </c>
      <c r="B35" s="140" t="s">
        <v>142</v>
      </c>
      <c r="C35" s="139"/>
      <c r="D35" s="139"/>
      <c r="E35" s="139"/>
      <c r="F35" s="139"/>
      <c r="G35" s="141"/>
      <c r="H35" s="248">
        <f>'A 1 Pol'!F45</f>
        <v>0</v>
      </c>
      <c r="I35" s="32"/>
      <c r="J35" s="32"/>
    </row>
    <row r="36" spans="1:10" ht="12.75" customHeight="1" x14ac:dyDescent="0.2">
      <c r="A36" s="142" t="s">
        <v>146</v>
      </c>
      <c r="B36" s="140" t="s">
        <v>147</v>
      </c>
      <c r="C36" s="139"/>
      <c r="D36" s="139"/>
      <c r="E36" s="139"/>
      <c r="F36" s="139"/>
      <c r="G36" s="141"/>
      <c r="H36" s="248">
        <f>'A 1 Pol'!F50</f>
        <v>0</v>
      </c>
      <c r="I36" s="32"/>
      <c r="J36" s="32"/>
    </row>
    <row r="37" spans="1:10" ht="12.75" customHeight="1" x14ac:dyDescent="0.2">
      <c r="A37" s="142" t="s">
        <v>154</v>
      </c>
      <c r="B37" s="140" t="s">
        <v>155</v>
      </c>
      <c r="C37" s="139"/>
      <c r="D37" s="139"/>
      <c r="E37" s="139"/>
      <c r="F37" s="139"/>
      <c r="G37" s="141"/>
      <c r="H37" s="248">
        <f>'A 1 Pol'!F54</f>
        <v>0</v>
      </c>
      <c r="I37" s="32"/>
      <c r="J37" s="32"/>
    </row>
    <row r="38" spans="1:10" ht="12.75" customHeight="1" x14ac:dyDescent="0.2">
      <c r="A38" s="142" t="s">
        <v>156</v>
      </c>
      <c r="B38" s="140" t="s">
        <v>157</v>
      </c>
      <c r="C38" s="139"/>
      <c r="D38" s="139"/>
      <c r="E38" s="139"/>
      <c r="F38" s="139"/>
      <c r="G38" s="141"/>
      <c r="H38" s="248">
        <f>'A 1 Pol'!F56</f>
        <v>0</v>
      </c>
      <c r="I38" s="32"/>
      <c r="J38" s="32"/>
    </row>
    <row r="39" spans="1:10" ht="12.75" customHeight="1" x14ac:dyDescent="0.2">
      <c r="A39" s="142" t="s">
        <v>175</v>
      </c>
      <c r="B39" s="140" t="s">
        <v>176</v>
      </c>
      <c r="C39" s="139"/>
      <c r="D39" s="139"/>
      <c r="E39" s="139"/>
      <c r="F39" s="139"/>
      <c r="G39" s="141"/>
      <c r="H39" s="248">
        <f>'A 1 Pol'!F62</f>
        <v>0</v>
      </c>
      <c r="I39" s="32"/>
      <c r="J39" s="32"/>
    </row>
    <row r="40" spans="1:10" ht="12.75" customHeight="1" x14ac:dyDescent="0.2">
      <c r="A40" s="142" t="s">
        <v>181</v>
      </c>
      <c r="B40" s="140" t="s">
        <v>182</v>
      </c>
      <c r="C40" s="139"/>
      <c r="D40" s="139"/>
      <c r="E40" s="139"/>
      <c r="F40" s="139"/>
      <c r="G40" s="141"/>
      <c r="H40" s="248">
        <f>'A 1 Pol'!F68</f>
        <v>0</v>
      </c>
      <c r="I40" s="32"/>
      <c r="J40" s="32"/>
    </row>
    <row r="41" spans="1:10" ht="12.75" customHeight="1" x14ac:dyDescent="0.2">
      <c r="A41" s="142" t="s">
        <v>189</v>
      </c>
      <c r="B41" s="140" t="s">
        <v>190</v>
      </c>
      <c r="C41" s="139"/>
      <c r="D41" s="139"/>
      <c r="E41" s="139"/>
      <c r="F41" s="139"/>
      <c r="G41" s="141"/>
      <c r="H41" s="248">
        <f>'A 1 Pol'!F88</f>
        <v>0</v>
      </c>
      <c r="I41" s="32"/>
      <c r="J41" s="32"/>
    </row>
    <row r="42" spans="1:10" ht="12.75" customHeight="1" thickBot="1" x14ac:dyDescent="0.25">
      <c r="A42" s="149"/>
      <c r="B42" s="150" t="s">
        <v>236</v>
      </c>
      <c r="C42" s="151"/>
      <c r="D42" s="152" t="str">
        <f>D28</f>
        <v>1</v>
      </c>
      <c r="E42" s="151"/>
      <c r="F42" s="151"/>
      <c r="G42" s="153"/>
      <c r="H42" s="249">
        <f>SUM(H30:H41)</f>
        <v>0</v>
      </c>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70" workbookViewId="0">
      <selection activeCell="F84" sqref="F84"/>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48</v>
      </c>
      <c r="C3" s="201" t="s">
        <v>49</v>
      </c>
      <c r="D3" s="177"/>
      <c r="E3" s="176"/>
      <c r="F3" s="176"/>
      <c r="G3" s="179"/>
      <c r="AC3" s="8" t="s">
        <v>197</v>
      </c>
    </row>
    <row r="4" spans="1:60" ht="13.5" thickBot="1" x14ac:dyDescent="0.25">
      <c r="A4" s="186" t="s">
        <v>29</v>
      </c>
      <c r="B4" s="187" t="s">
        <v>101</v>
      </c>
      <c r="C4" s="202" t="s">
        <v>237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66"/>
      <c r="E7" s="360"/>
      <c r="F7" s="361"/>
      <c r="G7" s="361"/>
      <c r="H7" s="237"/>
      <c r="I7" s="238"/>
    </row>
    <row r="8" spans="1:60" x14ac:dyDescent="0.2">
      <c r="A8" s="229" t="s">
        <v>211</v>
      </c>
      <c r="B8" s="206" t="s">
        <v>111</v>
      </c>
      <c r="C8" s="220" t="s">
        <v>114</v>
      </c>
      <c r="D8" s="251"/>
      <c r="E8" s="212"/>
      <c r="F8" s="362">
        <f>SUM(G9:G12)</f>
        <v>0</v>
      </c>
      <c r="G8" s="363"/>
      <c r="H8" s="215"/>
      <c r="I8" s="232"/>
      <c r="AE8" t="s">
        <v>212</v>
      </c>
    </row>
    <row r="9" spans="1:60" outlineLevel="1" x14ac:dyDescent="0.2">
      <c r="A9" s="231"/>
      <c r="B9" s="367" t="s">
        <v>238</v>
      </c>
      <c r="C9" s="368"/>
      <c r="D9" s="369"/>
      <c r="E9" s="370"/>
      <c r="F9" s="371"/>
      <c r="G9" s="372"/>
      <c r="H9" s="218"/>
      <c r="I9" s="233"/>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1"/>
      <c r="B10" s="373" t="s">
        <v>239</v>
      </c>
      <c r="C10" s="374"/>
      <c r="D10" s="375"/>
      <c r="E10" s="376"/>
      <c r="F10" s="377"/>
      <c r="G10" s="378"/>
      <c r="H10" s="218"/>
      <c r="I10" s="233"/>
      <c r="J10" s="32"/>
      <c r="K10" s="32"/>
      <c r="L10" s="32"/>
      <c r="M10" s="32"/>
      <c r="N10" s="32"/>
      <c r="O10" s="32"/>
      <c r="P10" s="32"/>
      <c r="Q10" s="32"/>
      <c r="R10" s="32"/>
      <c r="S10" s="32"/>
      <c r="T10" s="32"/>
      <c r="U10" s="32"/>
      <c r="V10" s="32"/>
      <c r="W10" s="32"/>
      <c r="X10" s="32"/>
      <c r="Y10" s="32"/>
      <c r="Z10" s="32"/>
      <c r="AA10" s="32"/>
      <c r="AB10" s="32"/>
      <c r="AC10" s="32">
        <v>1</v>
      </c>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0">
        <v>1</v>
      </c>
      <c r="B11" s="207" t="s">
        <v>240</v>
      </c>
      <c r="C11" s="221" t="s">
        <v>241</v>
      </c>
      <c r="D11" s="252" t="s">
        <v>242</v>
      </c>
      <c r="E11" s="213">
        <v>1</v>
      </c>
      <c r="F11" s="216"/>
      <c r="G11" s="217">
        <f>ROUND(E11*F11,2)</f>
        <v>0</v>
      </c>
      <c r="H11" s="218" t="s">
        <v>243</v>
      </c>
      <c r="I11" s="233" t="s">
        <v>216</v>
      </c>
      <c r="J11" s="32"/>
      <c r="K11" s="32"/>
      <c r="L11" s="32"/>
      <c r="M11" s="32"/>
      <c r="N11" s="32"/>
      <c r="O11" s="32"/>
      <c r="P11" s="32"/>
      <c r="Q11" s="32"/>
      <c r="R11" s="32"/>
      <c r="S11" s="32"/>
      <c r="T11" s="32"/>
      <c r="U11" s="32"/>
      <c r="V11" s="32"/>
      <c r="W11" s="32"/>
      <c r="X11" s="32"/>
      <c r="Y11" s="32"/>
      <c r="Z11" s="32"/>
      <c r="AA11" s="32"/>
      <c r="AB11" s="32"/>
      <c r="AC11" s="32"/>
      <c r="AD11" s="32"/>
      <c r="AE11" s="32" t="s">
        <v>217</v>
      </c>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1"/>
      <c r="B12" s="208"/>
      <c r="C12" s="222" t="s">
        <v>244</v>
      </c>
      <c r="D12" s="253"/>
      <c r="E12" s="214">
        <v>1</v>
      </c>
      <c r="F12" s="217"/>
      <c r="G12" s="217"/>
      <c r="H12" s="218"/>
      <c r="I12" s="233"/>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x14ac:dyDescent="0.2">
      <c r="A13" s="229" t="s">
        <v>211</v>
      </c>
      <c r="B13" s="206" t="s">
        <v>116</v>
      </c>
      <c r="C13" s="220" t="s">
        <v>120</v>
      </c>
      <c r="D13" s="251"/>
      <c r="E13" s="212"/>
      <c r="F13" s="364">
        <f>SUM(G14:G20)</f>
        <v>0</v>
      </c>
      <c r="G13" s="365"/>
      <c r="H13" s="215"/>
      <c r="I13" s="232"/>
      <c r="AE13" t="s">
        <v>212</v>
      </c>
    </row>
    <row r="14" spans="1:60" outlineLevel="1" x14ac:dyDescent="0.2">
      <c r="A14" s="231"/>
      <c r="B14" s="367" t="s">
        <v>245</v>
      </c>
      <c r="C14" s="368"/>
      <c r="D14" s="369"/>
      <c r="E14" s="370"/>
      <c r="F14" s="371"/>
      <c r="G14" s="372"/>
      <c r="H14" s="218"/>
      <c r="I14" s="233"/>
      <c r="J14" s="32"/>
      <c r="K14" s="32"/>
      <c r="L14" s="32"/>
      <c r="M14" s="32"/>
      <c r="N14" s="32"/>
      <c r="O14" s="32"/>
      <c r="P14" s="32"/>
      <c r="Q14" s="32"/>
      <c r="R14" s="32"/>
      <c r="S14" s="32"/>
      <c r="T14" s="32"/>
      <c r="U14" s="32"/>
      <c r="V14" s="32"/>
      <c r="W14" s="32"/>
      <c r="X14" s="32"/>
      <c r="Y14" s="32"/>
      <c r="Z14" s="32"/>
      <c r="AA14" s="32"/>
      <c r="AB14" s="32"/>
      <c r="AC14" s="32">
        <v>0</v>
      </c>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1"/>
      <c r="B15" s="373" t="s">
        <v>246</v>
      </c>
      <c r="C15" s="374"/>
      <c r="D15" s="375"/>
      <c r="E15" s="376"/>
      <c r="F15" s="377"/>
      <c r="G15" s="378"/>
      <c r="H15" s="218"/>
      <c r="I15" s="233"/>
      <c r="J15" s="32"/>
      <c r="K15" s="32"/>
      <c r="L15" s="32"/>
      <c r="M15" s="32"/>
      <c r="N15" s="32"/>
      <c r="O15" s="32"/>
      <c r="P15" s="32"/>
      <c r="Q15" s="32"/>
      <c r="R15" s="32"/>
      <c r="S15" s="32"/>
      <c r="T15" s="32"/>
      <c r="U15" s="32"/>
      <c r="V15" s="32"/>
      <c r="W15" s="32"/>
      <c r="X15" s="32"/>
      <c r="Y15" s="32"/>
      <c r="Z15" s="32"/>
      <c r="AA15" s="32"/>
      <c r="AB15" s="32"/>
      <c r="AC15" s="32">
        <v>1</v>
      </c>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30">
        <v>2</v>
      </c>
      <c r="B16" s="207" t="s">
        <v>247</v>
      </c>
      <c r="C16" s="221" t="s">
        <v>248</v>
      </c>
      <c r="D16" s="252" t="s">
        <v>249</v>
      </c>
      <c r="E16" s="213">
        <v>25</v>
      </c>
      <c r="F16" s="216"/>
      <c r="G16" s="217">
        <f>ROUND(E16*F16,2)</f>
        <v>0</v>
      </c>
      <c r="H16" s="218" t="s">
        <v>243</v>
      </c>
      <c r="I16" s="233" t="s">
        <v>216</v>
      </c>
      <c r="J16" s="32"/>
      <c r="K16" s="32"/>
      <c r="L16" s="32"/>
      <c r="M16" s="32"/>
      <c r="N16" s="32"/>
      <c r="O16" s="32"/>
      <c r="P16" s="32"/>
      <c r="Q16" s="32"/>
      <c r="R16" s="32"/>
      <c r="S16" s="32"/>
      <c r="T16" s="32"/>
      <c r="U16" s="32"/>
      <c r="V16" s="32"/>
      <c r="W16" s="32"/>
      <c r="X16" s="32"/>
      <c r="Y16" s="32"/>
      <c r="Z16" s="32"/>
      <c r="AA16" s="32"/>
      <c r="AB16" s="32"/>
      <c r="AC16" s="32"/>
      <c r="AD16" s="32"/>
      <c r="AE16" s="32" t="s">
        <v>217</v>
      </c>
      <c r="AF16" s="32"/>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1"/>
      <c r="B17" s="208"/>
      <c r="C17" s="222" t="s">
        <v>250</v>
      </c>
      <c r="D17" s="253"/>
      <c r="E17" s="214">
        <v>25</v>
      </c>
      <c r="F17" s="217"/>
      <c r="G17" s="217"/>
      <c r="H17" s="218"/>
      <c r="I17" s="233"/>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ht="22.5" outlineLevel="1" x14ac:dyDescent="0.2">
      <c r="A18" s="230">
        <v>3</v>
      </c>
      <c r="B18" s="207" t="s">
        <v>251</v>
      </c>
      <c r="C18" s="221" t="s">
        <v>252</v>
      </c>
      <c r="D18" s="252" t="s">
        <v>253</v>
      </c>
      <c r="E18" s="213">
        <v>1</v>
      </c>
      <c r="F18" s="216"/>
      <c r="G18" s="217">
        <f>ROUND(E18*F18,2)</f>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t="s">
        <v>221</v>
      </c>
      <c r="AF18" s="32">
        <v>1</v>
      </c>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ht="22.5" outlineLevel="1" x14ac:dyDescent="0.2">
      <c r="A19" s="231"/>
      <c r="B19" s="208"/>
      <c r="C19" s="222" t="s">
        <v>254</v>
      </c>
      <c r="D19" s="253"/>
      <c r="E19" s="214">
        <v>1</v>
      </c>
      <c r="F19" s="217"/>
      <c r="G19" s="217"/>
      <c r="H19" s="218"/>
      <c r="I19" s="233"/>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1"/>
      <c r="B20" s="208"/>
      <c r="C20" s="222" t="s">
        <v>255</v>
      </c>
      <c r="D20" s="253"/>
      <c r="E20" s="214"/>
      <c r="F20" s="217"/>
      <c r="G20" s="217"/>
      <c r="H20" s="218"/>
      <c r="I20" s="233"/>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x14ac:dyDescent="0.2">
      <c r="A21" s="229" t="s">
        <v>211</v>
      </c>
      <c r="B21" s="206" t="s">
        <v>129</v>
      </c>
      <c r="C21" s="220" t="s">
        <v>130</v>
      </c>
      <c r="D21" s="251"/>
      <c r="E21" s="212"/>
      <c r="F21" s="364">
        <f>SUM(G22:G33)</f>
        <v>0</v>
      </c>
      <c r="G21" s="365"/>
      <c r="H21" s="215"/>
      <c r="I21" s="232"/>
      <c r="AE21" t="s">
        <v>212</v>
      </c>
    </row>
    <row r="22" spans="1:60" outlineLevel="1" x14ac:dyDescent="0.2">
      <c r="A22" s="231"/>
      <c r="B22" s="367" t="s">
        <v>256</v>
      </c>
      <c r="C22" s="368"/>
      <c r="D22" s="369"/>
      <c r="E22" s="370"/>
      <c r="F22" s="371"/>
      <c r="G22" s="372"/>
      <c r="H22" s="218"/>
      <c r="I22" s="233"/>
      <c r="J22" s="32"/>
      <c r="K22" s="32"/>
      <c r="L22" s="32"/>
      <c r="M22" s="32"/>
      <c r="N22" s="32"/>
      <c r="O22" s="32"/>
      <c r="P22" s="32"/>
      <c r="Q22" s="32"/>
      <c r="R22" s="32"/>
      <c r="S22" s="32"/>
      <c r="T22" s="32"/>
      <c r="U22" s="32"/>
      <c r="V22" s="32"/>
      <c r="W22" s="32"/>
      <c r="X22" s="32"/>
      <c r="Y22" s="32"/>
      <c r="Z22" s="32"/>
      <c r="AA22" s="32"/>
      <c r="AB22" s="32"/>
      <c r="AC22" s="32">
        <v>0</v>
      </c>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0">
        <v>4</v>
      </c>
      <c r="B23" s="207" t="s">
        <v>257</v>
      </c>
      <c r="C23" s="221" t="s">
        <v>258</v>
      </c>
      <c r="D23" s="252" t="s">
        <v>249</v>
      </c>
      <c r="E23" s="213">
        <v>13.72</v>
      </c>
      <c r="F23" s="216"/>
      <c r="G23" s="217">
        <f>ROUND(E23*F23,2)</f>
        <v>0</v>
      </c>
      <c r="H23" s="218" t="s">
        <v>243</v>
      </c>
      <c r="I23" s="233" t="s">
        <v>216</v>
      </c>
      <c r="J23" s="32"/>
      <c r="K23" s="32"/>
      <c r="L23" s="32"/>
      <c r="M23" s="32"/>
      <c r="N23" s="32"/>
      <c r="O23" s="32"/>
      <c r="P23" s="32"/>
      <c r="Q23" s="32"/>
      <c r="R23" s="32"/>
      <c r="S23" s="32"/>
      <c r="T23" s="32"/>
      <c r="U23" s="32"/>
      <c r="V23" s="32"/>
      <c r="W23" s="32"/>
      <c r="X23" s="32"/>
      <c r="Y23" s="32"/>
      <c r="Z23" s="32"/>
      <c r="AA23" s="32"/>
      <c r="AB23" s="32"/>
      <c r="AC23" s="32"/>
      <c r="AD23" s="32"/>
      <c r="AE23" s="32" t="s">
        <v>217</v>
      </c>
      <c r="AF23" s="32"/>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1"/>
      <c r="B24" s="208"/>
      <c r="C24" s="222" t="s">
        <v>259</v>
      </c>
      <c r="D24" s="253"/>
      <c r="E24" s="214">
        <v>6.22</v>
      </c>
      <c r="F24" s="217"/>
      <c r="G24" s="217"/>
      <c r="H24" s="218"/>
      <c r="I24" s="233"/>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1"/>
      <c r="B25" s="208"/>
      <c r="C25" s="222" t="s">
        <v>260</v>
      </c>
      <c r="D25" s="253"/>
      <c r="E25" s="214">
        <v>7.5</v>
      </c>
      <c r="F25" s="217"/>
      <c r="G25" s="217"/>
      <c r="H25" s="218"/>
      <c r="I25" s="233"/>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31"/>
      <c r="B26" s="373" t="s">
        <v>261</v>
      </c>
      <c r="C26" s="374"/>
      <c r="D26" s="375"/>
      <c r="E26" s="376"/>
      <c r="F26" s="377"/>
      <c r="G26" s="378"/>
      <c r="H26" s="218"/>
      <c r="I26" s="233"/>
      <c r="J26" s="32"/>
      <c r="K26" s="32"/>
      <c r="L26" s="32"/>
      <c r="M26" s="32"/>
      <c r="N26" s="32"/>
      <c r="O26" s="32"/>
      <c r="P26" s="32"/>
      <c r="Q26" s="32"/>
      <c r="R26" s="32"/>
      <c r="S26" s="32"/>
      <c r="T26" s="32"/>
      <c r="U26" s="32"/>
      <c r="V26" s="32"/>
      <c r="W26" s="32"/>
      <c r="X26" s="32"/>
      <c r="Y26" s="32"/>
      <c r="Z26" s="32"/>
      <c r="AA26" s="32"/>
      <c r="AB26" s="32"/>
      <c r="AC26" s="32">
        <v>0</v>
      </c>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0">
        <v>5</v>
      </c>
      <c r="B27" s="207" t="s">
        <v>262</v>
      </c>
      <c r="C27" s="221" t="s">
        <v>263</v>
      </c>
      <c r="D27" s="252" t="s">
        <v>249</v>
      </c>
      <c r="E27" s="213">
        <v>63.101900000000001</v>
      </c>
      <c r="F27" s="216"/>
      <c r="G27" s="217">
        <f>ROUND(E27*F27,2)</f>
        <v>0</v>
      </c>
      <c r="H27" s="218" t="s">
        <v>264</v>
      </c>
      <c r="I27" s="233" t="s">
        <v>216</v>
      </c>
      <c r="J27" s="32"/>
      <c r="K27" s="32"/>
      <c r="L27" s="32"/>
      <c r="M27" s="32"/>
      <c r="N27" s="32"/>
      <c r="O27" s="32"/>
      <c r="P27" s="32"/>
      <c r="Q27" s="32"/>
      <c r="R27" s="32"/>
      <c r="S27" s="32"/>
      <c r="T27" s="32"/>
      <c r="U27" s="32"/>
      <c r="V27" s="32"/>
      <c r="W27" s="32"/>
      <c r="X27" s="32"/>
      <c r="Y27" s="32"/>
      <c r="Z27" s="32"/>
      <c r="AA27" s="32"/>
      <c r="AB27" s="32"/>
      <c r="AC27" s="32"/>
      <c r="AD27" s="32"/>
      <c r="AE27" s="32" t="s">
        <v>217</v>
      </c>
      <c r="AF27" s="32"/>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1"/>
      <c r="B28" s="208"/>
      <c r="C28" s="222" t="s">
        <v>265</v>
      </c>
      <c r="D28" s="253"/>
      <c r="E28" s="214">
        <v>63.101900000000001</v>
      </c>
      <c r="F28" s="217"/>
      <c r="G28" s="217"/>
      <c r="H28" s="218"/>
      <c r="I28" s="233"/>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1"/>
      <c r="B29" s="373" t="s">
        <v>266</v>
      </c>
      <c r="C29" s="374"/>
      <c r="D29" s="375"/>
      <c r="E29" s="376"/>
      <c r="F29" s="377"/>
      <c r="G29" s="378"/>
      <c r="H29" s="218"/>
      <c r="I29" s="233"/>
      <c r="J29" s="32"/>
      <c r="K29" s="32"/>
      <c r="L29" s="32"/>
      <c r="M29" s="32"/>
      <c r="N29" s="32"/>
      <c r="O29" s="32"/>
      <c r="P29" s="32"/>
      <c r="Q29" s="32"/>
      <c r="R29" s="32"/>
      <c r="S29" s="32"/>
      <c r="T29" s="32"/>
      <c r="U29" s="32"/>
      <c r="V29" s="32"/>
      <c r="W29" s="32"/>
      <c r="X29" s="32"/>
      <c r="Y29" s="32"/>
      <c r="Z29" s="32"/>
      <c r="AA29" s="32"/>
      <c r="AB29" s="32"/>
      <c r="AC29" s="32">
        <v>0</v>
      </c>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1"/>
      <c r="B30" s="373" t="s">
        <v>267</v>
      </c>
      <c r="C30" s="374"/>
      <c r="D30" s="375"/>
      <c r="E30" s="376"/>
      <c r="F30" s="377"/>
      <c r="G30" s="378"/>
      <c r="H30" s="218"/>
      <c r="I30" s="233"/>
      <c r="J30" s="32"/>
      <c r="K30" s="32"/>
      <c r="L30" s="32"/>
      <c r="M30" s="32"/>
      <c r="N30" s="32"/>
      <c r="O30" s="32"/>
      <c r="P30" s="32"/>
      <c r="Q30" s="32"/>
      <c r="R30" s="32"/>
      <c r="S30" s="32"/>
      <c r="T30" s="32"/>
      <c r="U30" s="32"/>
      <c r="V30" s="32"/>
      <c r="W30" s="32"/>
      <c r="X30" s="32"/>
      <c r="Y30" s="32"/>
      <c r="Z30" s="32"/>
      <c r="AA30" s="32"/>
      <c r="AB30" s="32"/>
      <c r="AC30" s="32"/>
      <c r="AD30" s="32"/>
      <c r="AE30" s="32" t="s">
        <v>268</v>
      </c>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0">
        <v>6</v>
      </c>
      <c r="B31" s="207" t="s">
        <v>269</v>
      </c>
      <c r="C31" s="221" t="s">
        <v>270</v>
      </c>
      <c r="D31" s="252" t="s">
        <v>249</v>
      </c>
      <c r="E31" s="213">
        <v>13.72</v>
      </c>
      <c r="F31" s="216"/>
      <c r="G31" s="217">
        <f>ROUND(E31*F31,2)</f>
        <v>0</v>
      </c>
      <c r="H31" s="218" t="s">
        <v>264</v>
      </c>
      <c r="I31" s="233" t="s">
        <v>216</v>
      </c>
      <c r="J31" s="32"/>
      <c r="K31" s="32"/>
      <c r="L31" s="32"/>
      <c r="M31" s="32"/>
      <c r="N31" s="32"/>
      <c r="O31" s="32"/>
      <c r="P31" s="32"/>
      <c r="Q31" s="32"/>
      <c r="R31" s="32"/>
      <c r="S31" s="32"/>
      <c r="T31" s="32"/>
      <c r="U31" s="32"/>
      <c r="V31" s="32"/>
      <c r="W31" s="32"/>
      <c r="X31" s="32"/>
      <c r="Y31" s="32"/>
      <c r="Z31" s="32"/>
      <c r="AA31" s="32"/>
      <c r="AB31" s="32"/>
      <c r="AC31" s="32"/>
      <c r="AD31" s="32"/>
      <c r="AE31" s="32" t="s">
        <v>217</v>
      </c>
      <c r="AF31" s="32"/>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1"/>
      <c r="B32" s="208"/>
      <c r="C32" s="222" t="s">
        <v>259</v>
      </c>
      <c r="D32" s="253"/>
      <c r="E32" s="214">
        <v>6.22</v>
      </c>
      <c r="F32" s="217"/>
      <c r="G32" s="217"/>
      <c r="H32" s="218"/>
      <c r="I32" s="233"/>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1"/>
      <c r="B33" s="208"/>
      <c r="C33" s="222" t="s">
        <v>260</v>
      </c>
      <c r="D33" s="253"/>
      <c r="E33" s="214">
        <v>7.5</v>
      </c>
      <c r="F33" s="217"/>
      <c r="G33" s="217"/>
      <c r="H33" s="218"/>
      <c r="I33" s="233"/>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x14ac:dyDescent="0.2">
      <c r="A34" s="229" t="s">
        <v>211</v>
      </c>
      <c r="B34" s="206" t="s">
        <v>133</v>
      </c>
      <c r="C34" s="220" t="s">
        <v>134</v>
      </c>
      <c r="D34" s="251"/>
      <c r="E34" s="212"/>
      <c r="F34" s="364">
        <f>SUM(G35:G37)</f>
        <v>0</v>
      </c>
      <c r="G34" s="365"/>
      <c r="H34" s="215"/>
      <c r="I34" s="232"/>
      <c r="AE34" t="s">
        <v>212</v>
      </c>
    </row>
    <row r="35" spans="1:60" outlineLevel="1" x14ac:dyDescent="0.2">
      <c r="A35" s="230">
        <v>7</v>
      </c>
      <c r="B35" s="207" t="s">
        <v>271</v>
      </c>
      <c r="C35" s="221" t="s">
        <v>272</v>
      </c>
      <c r="D35" s="252" t="s">
        <v>273</v>
      </c>
      <c r="E35" s="213">
        <v>1</v>
      </c>
      <c r="F35" s="216"/>
      <c r="G35" s="217">
        <f>ROUND(E35*F35,2)</f>
        <v>0</v>
      </c>
      <c r="H35" s="218"/>
      <c r="I35" s="233" t="s">
        <v>220</v>
      </c>
      <c r="J35" s="32"/>
      <c r="K35" s="32"/>
      <c r="L35" s="32"/>
      <c r="M35" s="32"/>
      <c r="N35" s="32"/>
      <c r="O35" s="32"/>
      <c r="P35" s="32"/>
      <c r="Q35" s="32"/>
      <c r="R35" s="32"/>
      <c r="S35" s="32"/>
      <c r="T35" s="32"/>
      <c r="U35" s="32"/>
      <c r="V35" s="32"/>
      <c r="W35" s="32"/>
      <c r="X35" s="32"/>
      <c r="Y35" s="32"/>
      <c r="Z35" s="32"/>
      <c r="AA35" s="32"/>
      <c r="AB35" s="32"/>
      <c r="AC35" s="32"/>
      <c r="AD35" s="32"/>
      <c r="AE35" s="32" t="s">
        <v>221</v>
      </c>
      <c r="AF35" s="32">
        <v>1</v>
      </c>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ht="45" outlineLevel="1" x14ac:dyDescent="0.2">
      <c r="A36" s="231"/>
      <c r="B36" s="208"/>
      <c r="C36" s="222" t="s">
        <v>274</v>
      </c>
      <c r="D36" s="253"/>
      <c r="E36" s="214">
        <v>1</v>
      </c>
      <c r="F36" s="217"/>
      <c r="G36" s="217"/>
      <c r="H36" s="218"/>
      <c r="I36" s="233"/>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1" t="s">
        <v>1273</v>
      </c>
      <c r="B37" s="208" t="s">
        <v>1275</v>
      </c>
      <c r="C37" s="322" t="s">
        <v>1274</v>
      </c>
      <c r="D37" s="323" t="s">
        <v>273</v>
      </c>
      <c r="E37" s="324">
        <v>1</v>
      </c>
      <c r="F37" s="216"/>
      <c r="G37" s="217">
        <f>ROUND(E37*F37,2)</f>
        <v>0</v>
      </c>
      <c r="H37" s="218"/>
      <c r="I37" s="233" t="s">
        <v>220</v>
      </c>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x14ac:dyDescent="0.2">
      <c r="A38" s="229" t="s">
        <v>211</v>
      </c>
      <c r="B38" s="206" t="s">
        <v>139</v>
      </c>
      <c r="C38" s="220" t="s">
        <v>140</v>
      </c>
      <c r="D38" s="251"/>
      <c r="E38" s="212"/>
      <c r="F38" s="364">
        <f>SUM(G39:G44)</f>
        <v>0</v>
      </c>
      <c r="G38" s="365"/>
      <c r="H38" s="215"/>
      <c r="I38" s="232"/>
      <c r="AE38" t="s">
        <v>212</v>
      </c>
    </row>
    <row r="39" spans="1:60" outlineLevel="1" x14ac:dyDescent="0.2">
      <c r="A39" s="231"/>
      <c r="B39" s="367" t="s">
        <v>275</v>
      </c>
      <c r="C39" s="368"/>
      <c r="D39" s="369"/>
      <c r="E39" s="370"/>
      <c r="F39" s="371"/>
      <c r="G39" s="372"/>
      <c r="H39" s="218"/>
      <c r="I39" s="233"/>
      <c r="J39" s="32"/>
      <c r="K39" s="32"/>
      <c r="L39" s="32"/>
      <c r="M39" s="32"/>
      <c r="N39" s="32"/>
      <c r="O39" s="32"/>
      <c r="P39" s="32"/>
      <c r="Q39" s="32"/>
      <c r="R39" s="32"/>
      <c r="S39" s="32"/>
      <c r="T39" s="32"/>
      <c r="U39" s="32"/>
      <c r="V39" s="32"/>
      <c r="W39" s="32"/>
      <c r="X39" s="32"/>
      <c r="Y39" s="32"/>
      <c r="Z39" s="32"/>
      <c r="AA39" s="32"/>
      <c r="AB39" s="32"/>
      <c r="AC39" s="32">
        <v>0</v>
      </c>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ht="22.5" outlineLevel="1" x14ac:dyDescent="0.2">
      <c r="A40" s="231"/>
      <c r="B40" s="373" t="s">
        <v>276</v>
      </c>
      <c r="C40" s="374"/>
      <c r="D40" s="375"/>
      <c r="E40" s="376"/>
      <c r="F40" s="377"/>
      <c r="G40" s="378"/>
      <c r="H40" s="218"/>
      <c r="I40" s="233"/>
      <c r="J40" s="32"/>
      <c r="K40" s="32"/>
      <c r="L40" s="32"/>
      <c r="M40" s="32"/>
      <c r="N40" s="32"/>
      <c r="O40" s="32"/>
      <c r="P40" s="32"/>
      <c r="Q40" s="32"/>
      <c r="R40" s="32"/>
      <c r="S40" s="32"/>
      <c r="T40" s="32"/>
      <c r="U40" s="32"/>
      <c r="V40" s="32"/>
      <c r="W40" s="32"/>
      <c r="X40" s="32"/>
      <c r="Y40" s="32"/>
      <c r="Z40" s="32"/>
      <c r="AA40" s="32"/>
      <c r="AB40" s="32"/>
      <c r="AC40" s="32">
        <v>1</v>
      </c>
      <c r="AD40" s="32"/>
      <c r="AE40" s="32"/>
      <c r="AF40" s="32"/>
      <c r="AG40" s="32"/>
      <c r="AH40" s="32"/>
      <c r="AI40" s="32"/>
      <c r="AJ40" s="32"/>
      <c r="AK40" s="32"/>
      <c r="AL40" s="32"/>
      <c r="AM40" s="32"/>
      <c r="AN40" s="32"/>
      <c r="AO40" s="32"/>
      <c r="AP40" s="32"/>
      <c r="AQ40" s="32"/>
      <c r="AR40" s="32"/>
      <c r="AS40" s="32"/>
      <c r="AT40" s="32"/>
      <c r="AU40" s="32"/>
      <c r="AV40" s="32"/>
      <c r="AW40" s="32"/>
      <c r="AX40" s="32"/>
      <c r="AY40" s="32"/>
      <c r="AZ40" s="250" t="str">
        <f>B40</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40" s="32"/>
      <c r="BB40" s="32"/>
      <c r="BC40" s="32"/>
      <c r="BD40" s="32"/>
      <c r="BE40" s="32"/>
      <c r="BF40" s="32"/>
      <c r="BG40" s="32"/>
      <c r="BH40" s="32"/>
    </row>
    <row r="41" spans="1:60" outlineLevel="1" x14ac:dyDescent="0.2">
      <c r="A41" s="230">
        <v>8</v>
      </c>
      <c r="B41" s="207" t="s">
        <v>277</v>
      </c>
      <c r="C41" s="221" t="s">
        <v>278</v>
      </c>
      <c r="D41" s="252" t="s">
        <v>249</v>
      </c>
      <c r="E41" s="213">
        <v>263.13</v>
      </c>
      <c r="F41" s="216"/>
      <c r="G41" s="217">
        <f>ROUND(E41*F41,2)</f>
        <v>0</v>
      </c>
      <c r="H41" s="218" t="s">
        <v>243</v>
      </c>
      <c r="I41" s="233" t="s">
        <v>216</v>
      </c>
      <c r="J41" s="32"/>
      <c r="K41" s="32"/>
      <c r="L41" s="32"/>
      <c r="M41" s="32"/>
      <c r="N41" s="32"/>
      <c r="O41" s="32"/>
      <c r="P41" s="32"/>
      <c r="Q41" s="32"/>
      <c r="R41" s="32"/>
      <c r="S41" s="32"/>
      <c r="T41" s="32"/>
      <c r="U41" s="32"/>
      <c r="V41" s="32"/>
      <c r="W41" s="32"/>
      <c r="X41" s="32"/>
      <c r="Y41" s="32"/>
      <c r="Z41" s="32"/>
      <c r="AA41" s="32"/>
      <c r="AB41" s="32"/>
      <c r="AC41" s="32"/>
      <c r="AD41" s="32"/>
      <c r="AE41" s="32" t="s">
        <v>217</v>
      </c>
      <c r="AF41" s="32"/>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31"/>
      <c r="B42" s="208"/>
      <c r="C42" s="222" t="s">
        <v>279</v>
      </c>
      <c r="D42" s="253"/>
      <c r="E42" s="214">
        <v>263.13</v>
      </c>
      <c r="F42" s="217"/>
      <c r="G42" s="217"/>
      <c r="H42" s="218"/>
      <c r="I42" s="233"/>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0">
        <v>9</v>
      </c>
      <c r="B43" s="207" t="s">
        <v>280</v>
      </c>
      <c r="C43" s="221" t="s">
        <v>281</v>
      </c>
      <c r="D43" s="252" t="s">
        <v>249</v>
      </c>
      <c r="E43" s="213">
        <v>6.5</v>
      </c>
      <c r="F43" s="216"/>
      <c r="G43" s="217">
        <f>ROUND(E43*F43,2)</f>
        <v>0</v>
      </c>
      <c r="H43" s="218"/>
      <c r="I43" s="233" t="s">
        <v>220</v>
      </c>
      <c r="J43" s="32"/>
      <c r="K43" s="32"/>
      <c r="L43" s="32"/>
      <c r="M43" s="32"/>
      <c r="N43" s="32"/>
      <c r="O43" s="32"/>
      <c r="P43" s="32"/>
      <c r="Q43" s="32"/>
      <c r="R43" s="32"/>
      <c r="S43" s="32"/>
      <c r="T43" s="32"/>
      <c r="U43" s="32"/>
      <c r="V43" s="32"/>
      <c r="W43" s="32"/>
      <c r="X43" s="32"/>
      <c r="Y43" s="32"/>
      <c r="Z43" s="32"/>
      <c r="AA43" s="32"/>
      <c r="AB43" s="32"/>
      <c r="AC43" s="32"/>
      <c r="AD43" s="32"/>
      <c r="AE43" s="32" t="s">
        <v>221</v>
      </c>
      <c r="AF43" s="32">
        <v>1</v>
      </c>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1"/>
      <c r="B44" s="208"/>
      <c r="C44" s="222" t="s">
        <v>282</v>
      </c>
      <c r="D44" s="253"/>
      <c r="E44" s="214">
        <v>6.5</v>
      </c>
      <c r="F44" s="217"/>
      <c r="G44" s="217"/>
      <c r="H44" s="218"/>
      <c r="I44" s="233"/>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x14ac:dyDescent="0.2">
      <c r="A45" s="229" t="s">
        <v>211</v>
      </c>
      <c r="B45" s="206" t="s">
        <v>141</v>
      </c>
      <c r="C45" s="220" t="s">
        <v>142</v>
      </c>
      <c r="D45" s="251"/>
      <c r="E45" s="212"/>
      <c r="F45" s="364">
        <f>SUM(G46:G49)</f>
        <v>0</v>
      </c>
      <c r="G45" s="365"/>
      <c r="H45" s="215"/>
      <c r="I45" s="232"/>
      <c r="AE45" t="s">
        <v>212</v>
      </c>
    </row>
    <row r="46" spans="1:60" outlineLevel="1" x14ac:dyDescent="0.2">
      <c r="A46" s="231"/>
      <c r="B46" s="367" t="s">
        <v>283</v>
      </c>
      <c r="C46" s="368"/>
      <c r="D46" s="369"/>
      <c r="E46" s="370"/>
      <c r="F46" s="371"/>
      <c r="G46" s="372"/>
      <c r="H46" s="218"/>
      <c r="I46" s="233"/>
      <c r="J46" s="32"/>
      <c r="K46" s="32"/>
      <c r="L46" s="32"/>
      <c r="M46" s="32"/>
      <c r="N46" s="32"/>
      <c r="O46" s="32"/>
      <c r="P46" s="32"/>
      <c r="Q46" s="32"/>
      <c r="R46" s="32"/>
      <c r="S46" s="32"/>
      <c r="T46" s="32"/>
      <c r="U46" s="32"/>
      <c r="V46" s="32"/>
      <c r="W46" s="32"/>
      <c r="X46" s="32"/>
      <c r="Y46" s="32"/>
      <c r="Z46" s="32"/>
      <c r="AA46" s="32"/>
      <c r="AB46" s="32"/>
      <c r="AC46" s="32">
        <v>0</v>
      </c>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ht="22.5" outlineLevel="1" x14ac:dyDescent="0.2">
      <c r="A47" s="231"/>
      <c r="B47" s="373" t="s">
        <v>284</v>
      </c>
      <c r="C47" s="374"/>
      <c r="D47" s="375"/>
      <c r="E47" s="376"/>
      <c r="F47" s="377"/>
      <c r="G47" s="378"/>
      <c r="H47" s="218"/>
      <c r="I47" s="233"/>
      <c r="J47" s="32"/>
      <c r="K47" s="32"/>
      <c r="L47" s="32"/>
      <c r="M47" s="32"/>
      <c r="N47" s="32"/>
      <c r="O47" s="32"/>
      <c r="P47" s="32"/>
      <c r="Q47" s="32"/>
      <c r="R47" s="32"/>
      <c r="S47" s="32"/>
      <c r="T47" s="32"/>
      <c r="U47" s="32"/>
      <c r="V47" s="32"/>
      <c r="W47" s="32"/>
      <c r="X47" s="32"/>
      <c r="Y47" s="32"/>
      <c r="Z47" s="32"/>
      <c r="AA47" s="32"/>
      <c r="AB47" s="32"/>
      <c r="AC47" s="32"/>
      <c r="AD47" s="32"/>
      <c r="AE47" s="32" t="s">
        <v>268</v>
      </c>
      <c r="AF47" s="32"/>
      <c r="AG47" s="32"/>
      <c r="AH47" s="32"/>
      <c r="AI47" s="32"/>
      <c r="AJ47" s="32"/>
      <c r="AK47" s="32"/>
      <c r="AL47" s="32"/>
      <c r="AM47" s="32"/>
      <c r="AN47" s="32"/>
      <c r="AO47" s="32"/>
      <c r="AP47" s="32"/>
      <c r="AQ47" s="32"/>
      <c r="AR47" s="32"/>
      <c r="AS47" s="32"/>
      <c r="AT47" s="32"/>
      <c r="AU47" s="32"/>
      <c r="AV47" s="32"/>
      <c r="AW47" s="32"/>
      <c r="AX47" s="32"/>
      <c r="AY47" s="32"/>
      <c r="AZ47" s="250" t="str">
        <f>B47</f>
        <v>nebo vybourání otvorů průřezové plochy přes 4 m2 ve zdivu nadzákladovém, včetně pomocného lešení o výšce podlahy do 1900 mm a pro zatížení do 1,5 kPa  (150 kg/m2)</v>
      </c>
      <c r="BA47" s="32"/>
      <c r="BB47" s="32"/>
      <c r="BC47" s="32"/>
      <c r="BD47" s="32"/>
      <c r="BE47" s="32"/>
      <c r="BF47" s="32"/>
      <c r="BG47" s="32"/>
      <c r="BH47" s="32"/>
    </row>
    <row r="48" spans="1:60" outlineLevel="1" x14ac:dyDescent="0.2">
      <c r="A48" s="230">
        <v>10</v>
      </c>
      <c r="B48" s="207" t="s">
        <v>285</v>
      </c>
      <c r="C48" s="221" t="s">
        <v>286</v>
      </c>
      <c r="D48" s="252" t="s">
        <v>242</v>
      </c>
      <c r="E48" s="213">
        <v>6.22</v>
      </c>
      <c r="F48" s="216"/>
      <c r="G48" s="217">
        <f>ROUND(E48*F48,2)</f>
        <v>0</v>
      </c>
      <c r="H48" s="218" t="s">
        <v>287</v>
      </c>
      <c r="I48" s="233" t="s">
        <v>216</v>
      </c>
      <c r="J48" s="32"/>
      <c r="K48" s="32"/>
      <c r="L48" s="32"/>
      <c r="M48" s="32"/>
      <c r="N48" s="32"/>
      <c r="O48" s="32"/>
      <c r="P48" s="32"/>
      <c r="Q48" s="32"/>
      <c r="R48" s="32"/>
      <c r="S48" s="32"/>
      <c r="T48" s="32"/>
      <c r="U48" s="32"/>
      <c r="V48" s="32"/>
      <c r="W48" s="32"/>
      <c r="X48" s="32"/>
      <c r="Y48" s="32"/>
      <c r="Z48" s="32"/>
      <c r="AA48" s="32"/>
      <c r="AB48" s="32"/>
      <c r="AC48" s="32"/>
      <c r="AD48" s="32"/>
      <c r="AE48" s="32" t="s">
        <v>217</v>
      </c>
      <c r="AF48" s="32"/>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31"/>
      <c r="B49" s="208"/>
      <c r="C49" s="222" t="s">
        <v>288</v>
      </c>
      <c r="D49" s="253"/>
      <c r="E49" s="214">
        <v>6.22</v>
      </c>
      <c r="F49" s="217"/>
      <c r="G49" s="217"/>
      <c r="H49" s="218"/>
      <c r="I49" s="233"/>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x14ac:dyDescent="0.2">
      <c r="A50" s="229" t="s">
        <v>211</v>
      </c>
      <c r="B50" s="206" t="s">
        <v>146</v>
      </c>
      <c r="C50" s="220" t="s">
        <v>147</v>
      </c>
      <c r="D50" s="251"/>
      <c r="E50" s="212"/>
      <c r="F50" s="364">
        <f>SUM(G51:G53)</f>
        <v>0</v>
      </c>
      <c r="G50" s="365"/>
      <c r="H50" s="215"/>
      <c r="I50" s="232"/>
      <c r="AE50" t="s">
        <v>212</v>
      </c>
    </row>
    <row r="51" spans="1:60" outlineLevel="1" x14ac:dyDescent="0.2">
      <c r="A51" s="231"/>
      <c r="B51" s="367" t="s">
        <v>289</v>
      </c>
      <c r="C51" s="368"/>
      <c r="D51" s="369"/>
      <c r="E51" s="370"/>
      <c r="F51" s="371"/>
      <c r="G51" s="372"/>
      <c r="H51" s="218"/>
      <c r="I51" s="233"/>
      <c r="J51" s="32"/>
      <c r="K51" s="32"/>
      <c r="L51" s="32"/>
      <c r="M51" s="32"/>
      <c r="N51" s="32"/>
      <c r="O51" s="32"/>
      <c r="P51" s="32"/>
      <c r="Q51" s="32"/>
      <c r="R51" s="32"/>
      <c r="S51" s="32"/>
      <c r="T51" s="32"/>
      <c r="U51" s="32"/>
      <c r="V51" s="32"/>
      <c r="W51" s="32"/>
      <c r="X51" s="32"/>
      <c r="Y51" s="32"/>
      <c r="Z51" s="32"/>
      <c r="AA51" s="32"/>
      <c r="AB51" s="32"/>
      <c r="AC51" s="32">
        <v>0</v>
      </c>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ht="22.5" outlineLevel="1" x14ac:dyDescent="0.2">
      <c r="A52" s="231"/>
      <c r="B52" s="373" t="s">
        <v>290</v>
      </c>
      <c r="C52" s="374"/>
      <c r="D52" s="375"/>
      <c r="E52" s="376"/>
      <c r="F52" s="377"/>
      <c r="G52" s="378"/>
      <c r="H52" s="218"/>
      <c r="I52" s="233"/>
      <c r="J52" s="32"/>
      <c r="K52" s="32"/>
      <c r="L52" s="32"/>
      <c r="M52" s="32"/>
      <c r="N52" s="32"/>
      <c r="O52" s="32"/>
      <c r="P52" s="32"/>
      <c r="Q52" s="32"/>
      <c r="R52" s="32"/>
      <c r="S52" s="32"/>
      <c r="T52" s="32"/>
      <c r="U52" s="32"/>
      <c r="V52" s="32"/>
      <c r="W52" s="32"/>
      <c r="X52" s="32"/>
      <c r="Y52" s="32"/>
      <c r="Z52" s="32"/>
      <c r="AA52" s="32"/>
      <c r="AB52" s="32"/>
      <c r="AC52" s="32"/>
      <c r="AD52" s="32"/>
      <c r="AE52" s="32" t="s">
        <v>268</v>
      </c>
      <c r="AF52" s="32"/>
      <c r="AG52" s="32"/>
      <c r="AH52" s="32"/>
      <c r="AI52" s="32"/>
      <c r="AJ52" s="32"/>
      <c r="AK52" s="32"/>
      <c r="AL52" s="32"/>
      <c r="AM52" s="32"/>
      <c r="AN52" s="32"/>
      <c r="AO52" s="32"/>
      <c r="AP52" s="32"/>
      <c r="AQ52" s="32"/>
      <c r="AR52" s="32"/>
      <c r="AS52" s="32"/>
      <c r="AT52" s="32"/>
      <c r="AU52" s="32"/>
      <c r="AV52" s="32"/>
      <c r="AW52" s="32"/>
      <c r="AX52" s="32"/>
      <c r="AY52" s="32"/>
      <c r="AZ52" s="250" t="str">
        <f>B52</f>
        <v>přesun hmot pro budovy občanské výstavby (JKSO 801), budovy pro bydlení (JKSO 803) budovy pro výrobu a služby (JKSO 812) s nosnou svislou konstrukcí zděnou z cihel nebo tvárnic nebo kovovou</v>
      </c>
      <c r="BA52" s="32"/>
      <c r="BB52" s="32"/>
      <c r="BC52" s="32"/>
      <c r="BD52" s="32"/>
      <c r="BE52" s="32"/>
      <c r="BF52" s="32"/>
      <c r="BG52" s="32"/>
      <c r="BH52" s="32"/>
    </row>
    <row r="53" spans="1:60" outlineLevel="1" x14ac:dyDescent="0.2">
      <c r="A53" s="230">
        <v>11</v>
      </c>
      <c r="B53" s="207" t="s">
        <v>291</v>
      </c>
      <c r="C53" s="221" t="s">
        <v>292</v>
      </c>
      <c r="D53" s="252" t="s">
        <v>293</v>
      </c>
      <c r="E53" s="213">
        <v>5.3438800000000004</v>
      </c>
      <c r="F53" s="216"/>
      <c r="G53" s="217">
        <f>ROUND(E53*F53,2)</f>
        <v>0</v>
      </c>
      <c r="H53" s="218" t="s">
        <v>243</v>
      </c>
      <c r="I53" s="233" t="s">
        <v>216</v>
      </c>
      <c r="J53" s="32"/>
      <c r="K53" s="32"/>
      <c r="L53" s="32"/>
      <c r="M53" s="32"/>
      <c r="N53" s="32"/>
      <c r="O53" s="32"/>
      <c r="P53" s="32"/>
      <c r="Q53" s="32"/>
      <c r="R53" s="32"/>
      <c r="S53" s="32"/>
      <c r="T53" s="32"/>
      <c r="U53" s="32"/>
      <c r="V53" s="32"/>
      <c r="W53" s="32"/>
      <c r="X53" s="32"/>
      <c r="Y53" s="32"/>
      <c r="Z53" s="32"/>
      <c r="AA53" s="32"/>
      <c r="AB53" s="32"/>
      <c r="AC53" s="32"/>
      <c r="AD53" s="32"/>
      <c r="AE53" s="32" t="s">
        <v>217</v>
      </c>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x14ac:dyDescent="0.2">
      <c r="A54" s="229" t="s">
        <v>211</v>
      </c>
      <c r="B54" s="206" t="s">
        <v>154</v>
      </c>
      <c r="C54" s="220" t="s">
        <v>155</v>
      </c>
      <c r="D54" s="251"/>
      <c r="E54" s="212"/>
      <c r="F54" s="364">
        <f>SUM(G55:G55)</f>
        <v>0</v>
      </c>
      <c r="G54" s="365"/>
      <c r="H54" s="215"/>
      <c r="I54" s="232"/>
      <c r="AE54" t="s">
        <v>212</v>
      </c>
    </row>
    <row r="55" spans="1:60" outlineLevel="1" x14ac:dyDescent="0.2">
      <c r="A55" s="230">
        <v>12</v>
      </c>
      <c r="B55" s="207" t="s">
        <v>294</v>
      </c>
      <c r="C55" s="221" t="s">
        <v>295</v>
      </c>
      <c r="D55" s="252" t="s">
        <v>253</v>
      </c>
      <c r="E55" s="213">
        <v>4</v>
      </c>
      <c r="F55" s="216"/>
      <c r="G55" s="217">
        <f>ROUND(E55*F55,2)</f>
        <v>0</v>
      </c>
      <c r="H55" s="218"/>
      <c r="I55" s="233" t="s">
        <v>220</v>
      </c>
      <c r="J55" s="32"/>
      <c r="K55" s="32"/>
      <c r="L55" s="32"/>
      <c r="M55" s="32"/>
      <c r="N55" s="32"/>
      <c r="O55" s="32"/>
      <c r="P55" s="32"/>
      <c r="Q55" s="32"/>
      <c r="R55" s="32"/>
      <c r="S55" s="32"/>
      <c r="T55" s="32"/>
      <c r="U55" s="32"/>
      <c r="V55" s="32"/>
      <c r="W55" s="32"/>
      <c r="X55" s="32"/>
      <c r="Y55" s="32"/>
      <c r="Z55" s="32"/>
      <c r="AA55" s="32"/>
      <c r="AB55" s="32"/>
      <c r="AC55" s="32"/>
      <c r="AD55" s="32"/>
      <c r="AE55" s="32" t="s">
        <v>221</v>
      </c>
      <c r="AF55" s="32">
        <v>1</v>
      </c>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x14ac:dyDescent="0.2">
      <c r="A56" s="229" t="s">
        <v>211</v>
      </c>
      <c r="B56" s="206" t="s">
        <v>156</v>
      </c>
      <c r="C56" s="220" t="s">
        <v>157</v>
      </c>
      <c r="D56" s="251"/>
      <c r="E56" s="212"/>
      <c r="F56" s="364">
        <f>SUM(G57:G61)</f>
        <v>0</v>
      </c>
      <c r="G56" s="365"/>
      <c r="H56" s="215"/>
      <c r="I56" s="232"/>
      <c r="AE56" t="s">
        <v>212</v>
      </c>
    </row>
    <row r="57" spans="1:60" outlineLevel="1" x14ac:dyDescent="0.2">
      <c r="A57" s="231"/>
      <c r="B57" s="367" t="s">
        <v>296</v>
      </c>
      <c r="C57" s="368"/>
      <c r="D57" s="369"/>
      <c r="E57" s="370"/>
      <c r="F57" s="371"/>
      <c r="G57" s="372"/>
      <c r="H57" s="218"/>
      <c r="I57" s="233"/>
      <c r="J57" s="32"/>
      <c r="K57" s="32"/>
      <c r="L57" s="32"/>
      <c r="M57" s="32"/>
      <c r="N57" s="32"/>
      <c r="O57" s="32"/>
      <c r="P57" s="32"/>
      <c r="Q57" s="32"/>
      <c r="R57" s="32"/>
      <c r="S57" s="32"/>
      <c r="T57" s="32"/>
      <c r="U57" s="32"/>
      <c r="V57" s="32"/>
      <c r="W57" s="32"/>
      <c r="X57" s="32"/>
      <c r="Y57" s="32"/>
      <c r="Z57" s="32"/>
      <c r="AA57" s="32"/>
      <c r="AB57" s="32"/>
      <c r="AC57" s="32">
        <v>0</v>
      </c>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30">
        <v>13</v>
      </c>
      <c r="B58" s="207" t="s">
        <v>297</v>
      </c>
      <c r="C58" s="221" t="s">
        <v>298</v>
      </c>
      <c r="D58" s="252" t="s">
        <v>249</v>
      </c>
      <c r="E58" s="213">
        <v>54.783000000000001</v>
      </c>
      <c r="F58" s="216"/>
      <c r="G58" s="217">
        <f>ROUND(E58*F58,2)</f>
        <v>0</v>
      </c>
      <c r="H58" s="218" t="s">
        <v>299</v>
      </c>
      <c r="I58" s="233" t="s">
        <v>216</v>
      </c>
      <c r="J58" s="32"/>
      <c r="K58" s="32"/>
      <c r="L58" s="32"/>
      <c r="M58" s="32"/>
      <c r="N58" s="32"/>
      <c r="O58" s="32"/>
      <c r="P58" s="32"/>
      <c r="Q58" s="32"/>
      <c r="R58" s="32"/>
      <c r="S58" s="32"/>
      <c r="T58" s="32"/>
      <c r="U58" s="32"/>
      <c r="V58" s="32"/>
      <c r="W58" s="32"/>
      <c r="X58" s="32"/>
      <c r="Y58" s="32"/>
      <c r="Z58" s="32"/>
      <c r="AA58" s="32"/>
      <c r="AB58" s="32"/>
      <c r="AC58" s="32"/>
      <c r="AD58" s="32"/>
      <c r="AE58" s="32" t="s">
        <v>217</v>
      </c>
      <c r="AF58" s="32"/>
      <c r="AG58" s="32"/>
      <c r="AH58" s="32"/>
      <c r="AI58" s="32"/>
      <c r="AJ58" s="32"/>
      <c r="AK58" s="32"/>
      <c r="AL58" s="32"/>
      <c r="AM58" s="32">
        <v>21</v>
      </c>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x14ac:dyDescent="0.2">
      <c r="A59" s="231"/>
      <c r="B59" s="208"/>
      <c r="C59" s="222" t="s">
        <v>300</v>
      </c>
      <c r="D59" s="253"/>
      <c r="E59" s="214">
        <v>54.783000000000001</v>
      </c>
      <c r="F59" s="217"/>
      <c r="G59" s="217"/>
      <c r="H59" s="218"/>
      <c r="I59" s="233"/>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30">
        <v>14</v>
      </c>
      <c r="B60" s="207" t="s">
        <v>301</v>
      </c>
      <c r="C60" s="221" t="s">
        <v>302</v>
      </c>
      <c r="D60" s="252" t="s">
        <v>303</v>
      </c>
      <c r="E60" s="213">
        <v>136.95750000000001</v>
      </c>
      <c r="F60" s="216"/>
      <c r="G60" s="217">
        <f>ROUND(E60*F60,2)</f>
        <v>0</v>
      </c>
      <c r="H60" s="218" t="s">
        <v>299</v>
      </c>
      <c r="I60" s="233" t="s">
        <v>216</v>
      </c>
      <c r="J60" s="32"/>
      <c r="K60" s="32"/>
      <c r="L60" s="32"/>
      <c r="M60" s="32"/>
      <c r="N60" s="32"/>
      <c r="O60" s="32"/>
      <c r="P60" s="32"/>
      <c r="Q60" s="32"/>
      <c r="R60" s="32"/>
      <c r="S60" s="32"/>
      <c r="T60" s="32"/>
      <c r="U60" s="32"/>
      <c r="V60" s="32"/>
      <c r="W60" s="32"/>
      <c r="X60" s="32"/>
      <c r="Y60" s="32"/>
      <c r="Z60" s="32"/>
      <c r="AA60" s="32"/>
      <c r="AB60" s="32"/>
      <c r="AC60" s="32"/>
      <c r="AD60" s="32"/>
      <c r="AE60" s="32" t="s">
        <v>217</v>
      </c>
      <c r="AF60" s="32"/>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31"/>
      <c r="B61" s="208"/>
      <c r="C61" s="222" t="s">
        <v>304</v>
      </c>
      <c r="D61" s="253"/>
      <c r="E61" s="214">
        <v>136.95750000000001</v>
      </c>
      <c r="F61" s="217"/>
      <c r="G61" s="217"/>
      <c r="H61" s="218"/>
      <c r="I61" s="233"/>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row>
    <row r="62" spans="1:60" x14ac:dyDescent="0.2">
      <c r="A62" s="229" t="s">
        <v>211</v>
      </c>
      <c r="B62" s="206" t="s">
        <v>175</v>
      </c>
      <c r="C62" s="220" t="s">
        <v>176</v>
      </c>
      <c r="D62" s="251"/>
      <c r="E62" s="212"/>
      <c r="F62" s="364">
        <f>SUM(G63:G67)</f>
        <v>0</v>
      </c>
      <c r="G62" s="365"/>
      <c r="H62" s="215"/>
      <c r="I62" s="232"/>
      <c r="AE62" t="s">
        <v>212</v>
      </c>
    </row>
    <row r="63" spans="1:60" outlineLevel="1" x14ac:dyDescent="0.2">
      <c r="A63" s="231"/>
      <c r="B63" s="367" t="s">
        <v>305</v>
      </c>
      <c r="C63" s="368"/>
      <c r="D63" s="369"/>
      <c r="E63" s="370"/>
      <c r="F63" s="371"/>
      <c r="G63" s="372"/>
      <c r="H63" s="218"/>
      <c r="I63" s="233"/>
      <c r="J63" s="32"/>
      <c r="K63" s="32"/>
      <c r="L63" s="32"/>
      <c r="M63" s="32"/>
      <c r="N63" s="32"/>
      <c r="O63" s="32"/>
      <c r="P63" s="32"/>
      <c r="Q63" s="32"/>
      <c r="R63" s="32"/>
      <c r="S63" s="32"/>
      <c r="T63" s="32"/>
      <c r="U63" s="32"/>
      <c r="V63" s="32"/>
      <c r="W63" s="32"/>
      <c r="X63" s="32"/>
      <c r="Y63" s="32"/>
      <c r="Z63" s="32"/>
      <c r="AA63" s="32"/>
      <c r="AB63" s="32"/>
      <c r="AC63" s="32">
        <v>0</v>
      </c>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0">
        <v>15</v>
      </c>
      <c r="B64" s="207" t="s">
        <v>306</v>
      </c>
      <c r="C64" s="221" t="s">
        <v>307</v>
      </c>
      <c r="D64" s="252" t="s">
        <v>249</v>
      </c>
      <c r="E64" s="213">
        <v>25</v>
      </c>
      <c r="F64" s="216"/>
      <c r="G64" s="217">
        <f>ROUND(E64*F64,2)</f>
        <v>0</v>
      </c>
      <c r="H64" s="218" t="s">
        <v>308</v>
      </c>
      <c r="I64" s="233" t="s">
        <v>216</v>
      </c>
      <c r="J64" s="32"/>
      <c r="K64" s="32"/>
      <c r="L64" s="32"/>
      <c r="M64" s="32"/>
      <c r="N64" s="32"/>
      <c r="O64" s="32"/>
      <c r="P64" s="32"/>
      <c r="Q64" s="32"/>
      <c r="R64" s="32"/>
      <c r="S64" s="32"/>
      <c r="T64" s="32"/>
      <c r="U64" s="32"/>
      <c r="V64" s="32"/>
      <c r="W64" s="32"/>
      <c r="X64" s="32"/>
      <c r="Y64" s="32"/>
      <c r="Z64" s="32"/>
      <c r="AA64" s="32"/>
      <c r="AB64" s="32"/>
      <c r="AC64" s="32"/>
      <c r="AD64" s="32"/>
      <c r="AE64" s="32" t="s">
        <v>217</v>
      </c>
      <c r="AF64" s="32"/>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31"/>
      <c r="B65" s="208"/>
      <c r="C65" s="222" t="s">
        <v>309</v>
      </c>
      <c r="D65" s="253"/>
      <c r="E65" s="214">
        <v>25</v>
      </c>
      <c r="F65" s="217"/>
      <c r="G65" s="217"/>
      <c r="H65" s="218"/>
      <c r="I65" s="233"/>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30">
        <v>16</v>
      </c>
      <c r="B66" s="207" t="s">
        <v>310</v>
      </c>
      <c r="C66" s="221" t="s">
        <v>311</v>
      </c>
      <c r="D66" s="252" t="s">
        <v>249</v>
      </c>
      <c r="E66" s="213">
        <v>25</v>
      </c>
      <c r="F66" s="216"/>
      <c r="G66" s="217">
        <f>ROUND(E66*F66,2)</f>
        <v>0</v>
      </c>
      <c r="H66" s="218" t="s">
        <v>308</v>
      </c>
      <c r="I66" s="233" t="s">
        <v>216</v>
      </c>
      <c r="J66" s="32"/>
      <c r="K66" s="32"/>
      <c r="L66" s="32"/>
      <c r="M66" s="32"/>
      <c r="N66" s="32"/>
      <c r="O66" s="32"/>
      <c r="P66" s="32"/>
      <c r="Q66" s="32"/>
      <c r="R66" s="32"/>
      <c r="S66" s="32"/>
      <c r="T66" s="32"/>
      <c r="U66" s="32"/>
      <c r="V66" s="32"/>
      <c r="W66" s="32"/>
      <c r="X66" s="32"/>
      <c r="Y66" s="32"/>
      <c r="Z66" s="32"/>
      <c r="AA66" s="32"/>
      <c r="AB66" s="32"/>
      <c r="AC66" s="32"/>
      <c r="AD66" s="32"/>
      <c r="AE66" s="32" t="s">
        <v>217</v>
      </c>
      <c r="AF66" s="32"/>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31"/>
      <c r="B67" s="208"/>
      <c r="C67" s="222" t="s">
        <v>250</v>
      </c>
      <c r="D67" s="253"/>
      <c r="E67" s="214">
        <v>25</v>
      </c>
      <c r="F67" s="217"/>
      <c r="G67" s="217"/>
      <c r="H67" s="218"/>
      <c r="I67" s="233"/>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x14ac:dyDescent="0.2">
      <c r="A68" s="229" t="s">
        <v>211</v>
      </c>
      <c r="B68" s="206" t="s">
        <v>181</v>
      </c>
      <c r="C68" s="220" t="s">
        <v>182</v>
      </c>
      <c r="D68" s="251"/>
      <c r="E68" s="212"/>
      <c r="F68" s="364">
        <f>SUM(G69:G87)</f>
        <v>0</v>
      </c>
      <c r="G68" s="365"/>
      <c r="H68" s="215"/>
      <c r="I68" s="232"/>
      <c r="AE68" t="s">
        <v>212</v>
      </c>
    </row>
    <row r="69" spans="1:60" outlineLevel="1" x14ac:dyDescent="0.2">
      <c r="A69" s="231"/>
      <c r="B69" s="367" t="s">
        <v>312</v>
      </c>
      <c r="C69" s="368"/>
      <c r="D69" s="369"/>
      <c r="E69" s="370"/>
      <c r="F69" s="371"/>
      <c r="G69" s="372"/>
      <c r="H69" s="218"/>
      <c r="I69" s="233"/>
      <c r="J69" s="32"/>
      <c r="K69" s="32"/>
      <c r="L69" s="32"/>
      <c r="M69" s="32"/>
      <c r="N69" s="32"/>
      <c r="O69" s="32"/>
      <c r="P69" s="32"/>
      <c r="Q69" s="32"/>
      <c r="R69" s="32"/>
      <c r="S69" s="32"/>
      <c r="T69" s="32"/>
      <c r="U69" s="32"/>
      <c r="V69" s="32"/>
      <c r="W69" s="32"/>
      <c r="X69" s="32"/>
      <c r="Y69" s="32"/>
      <c r="Z69" s="32"/>
      <c r="AA69" s="32"/>
      <c r="AB69" s="32"/>
      <c r="AC69" s="32">
        <v>0</v>
      </c>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31"/>
      <c r="B70" s="373" t="s">
        <v>313</v>
      </c>
      <c r="C70" s="374"/>
      <c r="D70" s="375"/>
      <c r="E70" s="376"/>
      <c r="F70" s="377"/>
      <c r="G70" s="378"/>
      <c r="H70" s="218"/>
      <c r="I70" s="233"/>
      <c r="J70" s="32"/>
      <c r="K70" s="32"/>
      <c r="L70" s="32"/>
      <c r="M70" s="32"/>
      <c r="N70" s="32"/>
      <c r="O70" s="32"/>
      <c r="P70" s="32"/>
      <c r="Q70" s="32"/>
      <c r="R70" s="32"/>
      <c r="S70" s="32"/>
      <c r="T70" s="32"/>
      <c r="U70" s="32"/>
      <c r="V70" s="32"/>
      <c r="W70" s="32"/>
      <c r="X70" s="32"/>
      <c r="Y70" s="32"/>
      <c r="Z70" s="32"/>
      <c r="AA70" s="32"/>
      <c r="AB70" s="32"/>
      <c r="AC70" s="32"/>
      <c r="AD70" s="32"/>
      <c r="AE70" s="32" t="s">
        <v>268</v>
      </c>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31"/>
      <c r="B71" s="373" t="s">
        <v>314</v>
      </c>
      <c r="C71" s="374"/>
      <c r="D71" s="375"/>
      <c r="E71" s="376"/>
      <c r="F71" s="377"/>
      <c r="G71" s="378"/>
      <c r="H71" s="218"/>
      <c r="I71" s="233"/>
      <c r="J71" s="32"/>
      <c r="K71" s="32"/>
      <c r="L71" s="32"/>
      <c r="M71" s="32"/>
      <c r="N71" s="32"/>
      <c r="O71" s="32"/>
      <c r="P71" s="32"/>
      <c r="Q71" s="32"/>
      <c r="R71" s="32"/>
      <c r="S71" s="32"/>
      <c r="T71" s="32"/>
      <c r="U71" s="32"/>
      <c r="V71" s="32"/>
      <c r="W71" s="32"/>
      <c r="X71" s="32"/>
      <c r="Y71" s="32"/>
      <c r="Z71" s="32"/>
      <c r="AA71" s="32"/>
      <c r="AB71" s="32"/>
      <c r="AC71" s="32">
        <v>1</v>
      </c>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0">
        <v>17</v>
      </c>
      <c r="B72" s="207" t="s">
        <v>315</v>
      </c>
      <c r="C72" s="221" t="s">
        <v>316</v>
      </c>
      <c r="D72" s="252" t="s">
        <v>249</v>
      </c>
      <c r="E72" s="213">
        <v>13.1</v>
      </c>
      <c r="F72" s="216"/>
      <c r="G72" s="217">
        <f>ROUND(E72*F72,2)</f>
        <v>0</v>
      </c>
      <c r="H72" s="218" t="s">
        <v>317</v>
      </c>
      <c r="I72" s="233" t="s">
        <v>216</v>
      </c>
      <c r="J72" s="32"/>
      <c r="K72" s="32"/>
      <c r="L72" s="32"/>
      <c r="M72" s="32"/>
      <c r="N72" s="32"/>
      <c r="O72" s="32"/>
      <c r="P72" s="32"/>
      <c r="Q72" s="32"/>
      <c r="R72" s="32"/>
      <c r="S72" s="32"/>
      <c r="T72" s="32"/>
      <c r="U72" s="32"/>
      <c r="V72" s="32"/>
      <c r="W72" s="32"/>
      <c r="X72" s="32"/>
      <c r="Y72" s="32"/>
      <c r="Z72" s="32"/>
      <c r="AA72" s="32"/>
      <c r="AB72" s="32"/>
      <c r="AC72" s="32"/>
      <c r="AD72" s="32"/>
      <c r="AE72" s="32" t="s">
        <v>217</v>
      </c>
      <c r="AF72" s="32"/>
      <c r="AG72" s="32"/>
      <c r="AH72" s="32"/>
      <c r="AI72" s="32"/>
      <c r="AJ72" s="32"/>
      <c r="AK72" s="32"/>
      <c r="AL72" s="32"/>
      <c r="AM72" s="32">
        <v>21</v>
      </c>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31"/>
      <c r="B73" s="208"/>
      <c r="C73" s="222" t="s">
        <v>318</v>
      </c>
      <c r="D73" s="253"/>
      <c r="E73" s="214">
        <v>10.6</v>
      </c>
      <c r="F73" s="217"/>
      <c r="G73" s="217"/>
      <c r="H73" s="218"/>
      <c r="I73" s="233"/>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31"/>
      <c r="B74" s="208"/>
      <c r="C74" s="222" t="s">
        <v>319</v>
      </c>
      <c r="D74" s="253"/>
      <c r="E74" s="214">
        <v>2.5</v>
      </c>
      <c r="F74" s="217"/>
      <c r="G74" s="217"/>
      <c r="H74" s="218"/>
      <c r="I74" s="233"/>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31"/>
      <c r="B75" s="373" t="s">
        <v>320</v>
      </c>
      <c r="C75" s="374"/>
      <c r="D75" s="375"/>
      <c r="E75" s="376"/>
      <c r="F75" s="377"/>
      <c r="G75" s="378"/>
      <c r="H75" s="218"/>
      <c r="I75" s="233"/>
      <c r="J75" s="32"/>
      <c r="K75" s="32"/>
      <c r="L75" s="32"/>
      <c r="M75" s="32"/>
      <c r="N75" s="32"/>
      <c r="O75" s="32"/>
      <c r="P75" s="32"/>
      <c r="Q75" s="32"/>
      <c r="R75" s="32"/>
      <c r="S75" s="32"/>
      <c r="T75" s="32"/>
      <c r="U75" s="32"/>
      <c r="V75" s="32"/>
      <c r="W75" s="32"/>
      <c r="X75" s="32"/>
      <c r="Y75" s="32"/>
      <c r="Z75" s="32"/>
      <c r="AA75" s="32"/>
      <c r="AB75" s="32"/>
      <c r="AC75" s="32">
        <v>0</v>
      </c>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30">
        <v>18</v>
      </c>
      <c r="B76" s="207" t="s">
        <v>321</v>
      </c>
      <c r="C76" s="221" t="s">
        <v>322</v>
      </c>
      <c r="D76" s="252" t="s">
        <v>249</v>
      </c>
      <c r="E76" s="213">
        <v>11.4</v>
      </c>
      <c r="F76" s="216"/>
      <c r="G76" s="217">
        <f>ROUND(E76*F76,2)</f>
        <v>0</v>
      </c>
      <c r="H76" s="218" t="s">
        <v>317</v>
      </c>
      <c r="I76" s="233" t="s">
        <v>216</v>
      </c>
      <c r="J76" s="32"/>
      <c r="K76" s="32"/>
      <c r="L76" s="32"/>
      <c r="M76" s="32"/>
      <c r="N76" s="32"/>
      <c r="O76" s="32"/>
      <c r="P76" s="32"/>
      <c r="Q76" s="32"/>
      <c r="R76" s="32"/>
      <c r="S76" s="32"/>
      <c r="T76" s="32"/>
      <c r="U76" s="32"/>
      <c r="V76" s="32"/>
      <c r="W76" s="32"/>
      <c r="X76" s="32"/>
      <c r="Y76" s="32"/>
      <c r="Z76" s="32"/>
      <c r="AA76" s="32"/>
      <c r="AB76" s="32"/>
      <c r="AC76" s="32"/>
      <c r="AD76" s="32"/>
      <c r="AE76" s="32" t="s">
        <v>217</v>
      </c>
      <c r="AF76" s="32"/>
      <c r="AG76" s="32"/>
      <c r="AH76" s="32"/>
      <c r="AI76" s="32"/>
      <c r="AJ76" s="32"/>
      <c r="AK76" s="32"/>
      <c r="AL76" s="32"/>
      <c r="AM76" s="32">
        <v>21</v>
      </c>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31"/>
      <c r="B77" s="208"/>
      <c r="C77" s="222" t="s">
        <v>323</v>
      </c>
      <c r="D77" s="253"/>
      <c r="E77" s="214">
        <v>11.4</v>
      </c>
      <c r="F77" s="217"/>
      <c r="G77" s="217"/>
      <c r="H77" s="218"/>
      <c r="I77" s="233"/>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31"/>
      <c r="B78" s="373" t="s">
        <v>324</v>
      </c>
      <c r="C78" s="374"/>
      <c r="D78" s="375"/>
      <c r="E78" s="376"/>
      <c r="F78" s="377"/>
      <c r="G78" s="378"/>
      <c r="H78" s="218"/>
      <c r="I78" s="233"/>
      <c r="J78" s="32"/>
      <c r="K78" s="32"/>
      <c r="L78" s="32"/>
      <c r="M78" s="32"/>
      <c r="N78" s="32"/>
      <c r="O78" s="32"/>
      <c r="P78" s="32"/>
      <c r="Q78" s="32"/>
      <c r="R78" s="32"/>
      <c r="S78" s="32"/>
      <c r="T78" s="32"/>
      <c r="U78" s="32"/>
      <c r="V78" s="32"/>
      <c r="W78" s="32"/>
      <c r="X78" s="32"/>
      <c r="Y78" s="32"/>
      <c r="Z78" s="32"/>
      <c r="AA78" s="32"/>
      <c r="AB78" s="32"/>
      <c r="AC78" s="32">
        <v>0</v>
      </c>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230">
        <v>19</v>
      </c>
      <c r="B79" s="207" t="s">
        <v>325</v>
      </c>
      <c r="C79" s="221" t="s">
        <v>326</v>
      </c>
      <c r="D79" s="252" t="s">
        <v>249</v>
      </c>
      <c r="E79" s="213">
        <v>87.71</v>
      </c>
      <c r="F79" s="216"/>
      <c r="G79" s="217">
        <f>ROUND(E79*F79,2)</f>
        <v>0</v>
      </c>
      <c r="H79" s="218" t="s">
        <v>317</v>
      </c>
      <c r="I79" s="233" t="s">
        <v>216</v>
      </c>
      <c r="J79" s="32"/>
      <c r="K79" s="32"/>
      <c r="L79" s="32"/>
      <c r="M79" s="32"/>
      <c r="N79" s="32"/>
      <c r="O79" s="32"/>
      <c r="P79" s="32"/>
      <c r="Q79" s="32"/>
      <c r="R79" s="32"/>
      <c r="S79" s="32"/>
      <c r="T79" s="32"/>
      <c r="U79" s="32"/>
      <c r="V79" s="32"/>
      <c r="W79" s="32"/>
      <c r="X79" s="32"/>
      <c r="Y79" s="32"/>
      <c r="Z79" s="32"/>
      <c r="AA79" s="32"/>
      <c r="AB79" s="32"/>
      <c r="AC79" s="32"/>
      <c r="AD79" s="32"/>
      <c r="AE79" s="32" t="s">
        <v>217</v>
      </c>
      <c r="AF79" s="32"/>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31"/>
      <c r="B80" s="373" t="s">
        <v>327</v>
      </c>
      <c r="C80" s="374"/>
      <c r="D80" s="375"/>
      <c r="E80" s="376"/>
      <c r="F80" s="377"/>
      <c r="G80" s="378"/>
      <c r="H80" s="218"/>
      <c r="I80" s="233"/>
      <c r="J80" s="32"/>
      <c r="K80" s="32"/>
      <c r="L80" s="32"/>
      <c r="M80" s="32"/>
      <c r="N80" s="32"/>
      <c r="O80" s="32"/>
      <c r="P80" s="32"/>
      <c r="Q80" s="32"/>
      <c r="R80" s="32"/>
      <c r="S80" s="32"/>
      <c r="T80" s="32"/>
      <c r="U80" s="32"/>
      <c r="V80" s="32"/>
      <c r="W80" s="32"/>
      <c r="X80" s="32"/>
      <c r="Y80" s="32"/>
      <c r="Z80" s="32"/>
      <c r="AA80" s="32"/>
      <c r="AB80" s="32"/>
      <c r="AC80" s="32">
        <v>1</v>
      </c>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30">
        <v>20</v>
      </c>
      <c r="B81" s="207" t="s">
        <v>328</v>
      </c>
      <c r="C81" s="221" t="s">
        <v>329</v>
      </c>
      <c r="D81" s="252" t="s">
        <v>249</v>
      </c>
      <c r="E81" s="213">
        <v>87.71</v>
      </c>
      <c r="F81" s="216"/>
      <c r="G81" s="217">
        <f>ROUND(E81*F81,2)</f>
        <v>0</v>
      </c>
      <c r="H81" s="218" t="s">
        <v>317</v>
      </c>
      <c r="I81" s="233" t="s">
        <v>216</v>
      </c>
      <c r="J81" s="32"/>
      <c r="K81" s="32"/>
      <c r="L81" s="32"/>
      <c r="M81" s="32"/>
      <c r="N81" s="32"/>
      <c r="O81" s="32"/>
      <c r="P81" s="32"/>
      <c r="Q81" s="32"/>
      <c r="R81" s="32"/>
      <c r="S81" s="32"/>
      <c r="T81" s="32"/>
      <c r="U81" s="32"/>
      <c r="V81" s="32"/>
      <c r="W81" s="32"/>
      <c r="X81" s="32"/>
      <c r="Y81" s="32"/>
      <c r="Z81" s="32"/>
      <c r="AA81" s="32"/>
      <c r="AB81" s="32"/>
      <c r="AC81" s="32"/>
      <c r="AD81" s="32"/>
      <c r="AE81" s="32" t="s">
        <v>217</v>
      </c>
      <c r="AF81" s="32"/>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31"/>
      <c r="B82" s="373" t="s">
        <v>330</v>
      </c>
      <c r="C82" s="374"/>
      <c r="D82" s="375"/>
      <c r="E82" s="376"/>
      <c r="F82" s="377"/>
      <c r="G82" s="378"/>
      <c r="H82" s="218"/>
      <c r="I82" s="233"/>
      <c r="J82" s="32"/>
      <c r="K82" s="32"/>
      <c r="L82" s="32"/>
      <c r="M82" s="32"/>
      <c r="N82" s="32"/>
      <c r="O82" s="32"/>
      <c r="P82" s="32"/>
      <c r="Q82" s="32"/>
      <c r="R82" s="32"/>
      <c r="S82" s="32"/>
      <c r="T82" s="32"/>
      <c r="U82" s="32"/>
      <c r="V82" s="32"/>
      <c r="W82" s="32"/>
      <c r="X82" s="32"/>
      <c r="Y82" s="32"/>
      <c r="Z82" s="32"/>
      <c r="AA82" s="32"/>
      <c r="AB82" s="32"/>
      <c r="AC82" s="32">
        <v>0</v>
      </c>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30">
        <v>21</v>
      </c>
      <c r="B83" s="207" t="s">
        <v>331</v>
      </c>
      <c r="C83" s="221" t="s">
        <v>332</v>
      </c>
      <c r="D83" s="252" t="s">
        <v>249</v>
      </c>
      <c r="E83" s="213">
        <v>87.71</v>
      </c>
      <c r="F83" s="216"/>
      <c r="G83" s="217">
        <f>ROUND(E83*F83,2)</f>
        <v>0</v>
      </c>
      <c r="H83" s="218" t="s">
        <v>317</v>
      </c>
      <c r="I83" s="233" t="s">
        <v>216</v>
      </c>
      <c r="J83" s="32"/>
      <c r="K83" s="32"/>
      <c r="L83" s="32"/>
      <c r="M83" s="32"/>
      <c r="N83" s="32"/>
      <c r="O83" s="32"/>
      <c r="P83" s="32"/>
      <c r="Q83" s="32"/>
      <c r="R83" s="32"/>
      <c r="S83" s="32"/>
      <c r="T83" s="32"/>
      <c r="U83" s="32"/>
      <c r="V83" s="32"/>
      <c r="W83" s="32"/>
      <c r="X83" s="32"/>
      <c r="Y83" s="32"/>
      <c r="Z83" s="32"/>
      <c r="AA83" s="32"/>
      <c r="AB83" s="32"/>
      <c r="AC83" s="32"/>
      <c r="AD83" s="32"/>
      <c r="AE83" s="32" t="s">
        <v>217</v>
      </c>
      <c r="AF83" s="32"/>
      <c r="AG83" s="32"/>
      <c r="AH83" s="32"/>
      <c r="AI83" s="32"/>
      <c r="AJ83" s="32"/>
      <c r="AK83" s="32"/>
      <c r="AL83" s="32"/>
      <c r="AM83" s="32">
        <v>21</v>
      </c>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30">
        <v>22</v>
      </c>
      <c r="B84" s="207" t="s">
        <v>333</v>
      </c>
      <c r="C84" s="221" t="s">
        <v>334</v>
      </c>
      <c r="D84" s="252" t="s">
        <v>303</v>
      </c>
      <c r="E84" s="213">
        <v>2</v>
      </c>
      <c r="F84" s="216"/>
      <c r="G84" s="217">
        <f>ROUND(E84*F84,2)</f>
        <v>0</v>
      </c>
      <c r="H84" s="218"/>
      <c r="I84" s="233" t="s">
        <v>220</v>
      </c>
      <c r="J84" s="32"/>
      <c r="K84" s="32"/>
      <c r="L84" s="32"/>
      <c r="M84" s="32"/>
      <c r="N84" s="32"/>
      <c r="O84" s="32"/>
      <c r="P84" s="32"/>
      <c r="Q84" s="32"/>
      <c r="R84" s="32"/>
      <c r="S84" s="32"/>
      <c r="T84" s="32"/>
      <c r="U84" s="32"/>
      <c r="V84" s="32"/>
      <c r="W84" s="32"/>
      <c r="X84" s="32"/>
      <c r="Y84" s="32"/>
      <c r="Z84" s="32"/>
      <c r="AA84" s="32"/>
      <c r="AB84" s="32"/>
      <c r="AC84" s="32"/>
      <c r="AD84" s="32"/>
      <c r="AE84" s="32" t="s">
        <v>221</v>
      </c>
      <c r="AF84" s="32">
        <v>1</v>
      </c>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31"/>
      <c r="B85" s="373" t="s">
        <v>335</v>
      </c>
      <c r="C85" s="374"/>
      <c r="D85" s="375"/>
      <c r="E85" s="376"/>
      <c r="F85" s="377"/>
      <c r="G85" s="378"/>
      <c r="H85" s="218"/>
      <c r="I85" s="233"/>
      <c r="J85" s="32"/>
      <c r="K85" s="32"/>
      <c r="L85" s="32"/>
      <c r="M85" s="32"/>
      <c r="N85" s="32"/>
      <c r="O85" s="32"/>
      <c r="P85" s="32"/>
      <c r="Q85" s="32"/>
      <c r="R85" s="32"/>
      <c r="S85" s="32"/>
      <c r="T85" s="32"/>
      <c r="U85" s="32"/>
      <c r="V85" s="32"/>
      <c r="W85" s="32"/>
      <c r="X85" s="32"/>
      <c r="Y85" s="32"/>
      <c r="Z85" s="32"/>
      <c r="AA85" s="32"/>
      <c r="AB85" s="32"/>
      <c r="AC85" s="32">
        <v>0</v>
      </c>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31"/>
      <c r="B86" s="373" t="s">
        <v>336</v>
      </c>
      <c r="C86" s="374"/>
      <c r="D86" s="375"/>
      <c r="E86" s="376"/>
      <c r="F86" s="377"/>
      <c r="G86" s="378"/>
      <c r="H86" s="218"/>
      <c r="I86" s="233"/>
      <c r="J86" s="32"/>
      <c r="K86" s="32"/>
      <c r="L86" s="32"/>
      <c r="M86" s="32"/>
      <c r="N86" s="32"/>
      <c r="O86" s="32"/>
      <c r="P86" s="32"/>
      <c r="Q86" s="32"/>
      <c r="R86" s="32"/>
      <c r="S86" s="32"/>
      <c r="T86" s="32"/>
      <c r="U86" s="32"/>
      <c r="V86" s="32"/>
      <c r="W86" s="32"/>
      <c r="X86" s="32"/>
      <c r="Y86" s="32"/>
      <c r="Z86" s="32"/>
      <c r="AA86" s="32"/>
      <c r="AB86" s="32"/>
      <c r="AC86" s="32"/>
      <c r="AD86" s="32"/>
      <c r="AE86" s="32" t="s">
        <v>268</v>
      </c>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30">
        <v>23</v>
      </c>
      <c r="B87" s="207" t="s">
        <v>337</v>
      </c>
      <c r="C87" s="221" t="s">
        <v>338</v>
      </c>
      <c r="D87" s="252" t="s">
        <v>293</v>
      </c>
      <c r="E87" s="213">
        <v>0.32013999999999998</v>
      </c>
      <c r="F87" s="216"/>
      <c r="G87" s="217">
        <f>ROUND(E87*F87,2)</f>
        <v>0</v>
      </c>
      <c r="H87" s="218" t="s">
        <v>317</v>
      </c>
      <c r="I87" s="233" t="s">
        <v>216</v>
      </c>
      <c r="J87" s="32"/>
      <c r="K87" s="32"/>
      <c r="L87" s="32"/>
      <c r="M87" s="32"/>
      <c r="N87" s="32"/>
      <c r="O87" s="32"/>
      <c r="P87" s="32"/>
      <c r="Q87" s="32"/>
      <c r="R87" s="32"/>
      <c r="S87" s="32"/>
      <c r="T87" s="32"/>
      <c r="U87" s="32"/>
      <c r="V87" s="32"/>
      <c r="W87" s="32"/>
      <c r="X87" s="32"/>
      <c r="Y87" s="32"/>
      <c r="Z87" s="32"/>
      <c r="AA87" s="32"/>
      <c r="AB87" s="32"/>
      <c r="AC87" s="32"/>
      <c r="AD87" s="32"/>
      <c r="AE87" s="32" t="s">
        <v>217</v>
      </c>
      <c r="AF87" s="32"/>
      <c r="AG87" s="32"/>
      <c r="AH87" s="32"/>
      <c r="AI87" s="32"/>
      <c r="AJ87" s="32"/>
      <c r="AK87" s="32"/>
      <c r="AL87" s="32"/>
      <c r="AM87" s="32">
        <v>21</v>
      </c>
      <c r="AN87" s="32"/>
      <c r="AO87" s="32"/>
      <c r="AP87" s="32"/>
      <c r="AQ87" s="32"/>
      <c r="AR87" s="32"/>
      <c r="AS87" s="32"/>
      <c r="AT87" s="32"/>
      <c r="AU87" s="32"/>
      <c r="AV87" s="32"/>
      <c r="AW87" s="32"/>
      <c r="AX87" s="32"/>
      <c r="AY87" s="32"/>
      <c r="AZ87" s="32"/>
      <c r="BA87" s="32"/>
      <c r="BB87" s="32"/>
      <c r="BC87" s="32"/>
      <c r="BD87" s="32"/>
      <c r="BE87" s="32"/>
      <c r="BF87" s="32"/>
      <c r="BG87" s="32"/>
      <c r="BH87" s="32"/>
    </row>
    <row r="88" spans="1:60" x14ac:dyDescent="0.2">
      <c r="A88" s="229" t="s">
        <v>211</v>
      </c>
      <c r="B88" s="206" t="s">
        <v>189</v>
      </c>
      <c r="C88" s="220" t="s">
        <v>190</v>
      </c>
      <c r="D88" s="251"/>
      <c r="E88" s="212"/>
      <c r="F88" s="364">
        <f>SUM(G89:G99)</f>
        <v>0</v>
      </c>
      <c r="G88" s="365"/>
      <c r="H88" s="215"/>
      <c r="I88" s="232"/>
      <c r="AE88" t="s">
        <v>212</v>
      </c>
    </row>
    <row r="89" spans="1:60" outlineLevel="1" x14ac:dyDescent="0.2">
      <c r="A89" s="231"/>
      <c r="B89" s="367" t="s">
        <v>339</v>
      </c>
      <c r="C89" s="368"/>
      <c r="D89" s="369"/>
      <c r="E89" s="370"/>
      <c r="F89" s="371"/>
      <c r="G89" s="372"/>
      <c r="H89" s="218"/>
      <c r="I89" s="233"/>
      <c r="J89" s="32"/>
      <c r="K89" s="32"/>
      <c r="L89" s="32"/>
      <c r="M89" s="32"/>
      <c r="N89" s="32"/>
      <c r="O89" s="32"/>
      <c r="P89" s="32"/>
      <c r="Q89" s="32"/>
      <c r="R89" s="32"/>
      <c r="S89" s="32"/>
      <c r="T89" s="32"/>
      <c r="U89" s="32"/>
      <c r="V89" s="32"/>
      <c r="W89" s="32"/>
      <c r="X89" s="32"/>
      <c r="Y89" s="32"/>
      <c r="Z89" s="32"/>
      <c r="AA89" s="32"/>
      <c r="AB89" s="32"/>
      <c r="AC89" s="32">
        <v>0</v>
      </c>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31"/>
      <c r="B90" s="373" t="s">
        <v>340</v>
      </c>
      <c r="C90" s="374"/>
      <c r="D90" s="375"/>
      <c r="E90" s="376"/>
      <c r="F90" s="377"/>
      <c r="G90" s="378"/>
      <c r="H90" s="218"/>
      <c r="I90" s="233"/>
      <c r="J90" s="32"/>
      <c r="K90" s="32"/>
      <c r="L90" s="32"/>
      <c r="M90" s="32"/>
      <c r="N90" s="32"/>
      <c r="O90" s="32"/>
      <c r="P90" s="32"/>
      <c r="Q90" s="32"/>
      <c r="R90" s="32"/>
      <c r="S90" s="32"/>
      <c r="T90" s="32"/>
      <c r="U90" s="32"/>
      <c r="V90" s="32"/>
      <c r="W90" s="32"/>
      <c r="X90" s="32"/>
      <c r="Y90" s="32"/>
      <c r="Z90" s="32"/>
      <c r="AA90" s="32"/>
      <c r="AB90" s="32"/>
      <c r="AC90" s="32">
        <v>1</v>
      </c>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30">
        <v>24</v>
      </c>
      <c r="B91" s="207" t="s">
        <v>341</v>
      </c>
      <c r="C91" s="221" t="s">
        <v>342</v>
      </c>
      <c r="D91" s="252" t="s">
        <v>249</v>
      </c>
      <c r="E91" s="213">
        <v>269.09399999999999</v>
      </c>
      <c r="F91" s="216"/>
      <c r="G91" s="217">
        <f>ROUND(E91*F91,2)</f>
        <v>0</v>
      </c>
      <c r="H91" s="218" t="s">
        <v>343</v>
      </c>
      <c r="I91" s="233" t="s">
        <v>216</v>
      </c>
      <c r="J91" s="32"/>
      <c r="K91" s="32"/>
      <c r="L91" s="32"/>
      <c r="M91" s="32"/>
      <c r="N91" s="32"/>
      <c r="O91" s="32"/>
      <c r="P91" s="32"/>
      <c r="Q91" s="32"/>
      <c r="R91" s="32"/>
      <c r="S91" s="32"/>
      <c r="T91" s="32"/>
      <c r="U91" s="32"/>
      <c r="V91" s="32"/>
      <c r="W91" s="32"/>
      <c r="X91" s="32"/>
      <c r="Y91" s="32"/>
      <c r="Z91" s="32"/>
      <c r="AA91" s="32"/>
      <c r="AB91" s="32"/>
      <c r="AC91" s="32"/>
      <c r="AD91" s="32"/>
      <c r="AE91" s="32" t="s">
        <v>217</v>
      </c>
      <c r="AF91" s="32"/>
      <c r="AG91" s="32"/>
      <c r="AH91" s="32"/>
      <c r="AI91" s="32"/>
      <c r="AJ91" s="32"/>
      <c r="AK91" s="32"/>
      <c r="AL91" s="32"/>
      <c r="AM91" s="32">
        <v>21</v>
      </c>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31"/>
      <c r="B92" s="208"/>
      <c r="C92" s="222" t="s">
        <v>344</v>
      </c>
      <c r="D92" s="253"/>
      <c r="E92" s="214">
        <v>269.09399999999999</v>
      </c>
      <c r="F92" s="217"/>
      <c r="G92" s="217"/>
      <c r="H92" s="218"/>
      <c r="I92" s="233"/>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31"/>
      <c r="B93" s="208"/>
      <c r="C93" s="222" t="s">
        <v>345</v>
      </c>
      <c r="D93" s="253"/>
      <c r="E93" s="214"/>
      <c r="F93" s="217"/>
      <c r="G93" s="217"/>
      <c r="H93" s="218"/>
      <c r="I93" s="233"/>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31"/>
      <c r="B94" s="373" t="s">
        <v>346</v>
      </c>
      <c r="C94" s="374"/>
      <c r="D94" s="375"/>
      <c r="E94" s="376"/>
      <c r="F94" s="377"/>
      <c r="G94" s="378"/>
      <c r="H94" s="218"/>
      <c r="I94" s="233"/>
      <c r="J94" s="32"/>
      <c r="K94" s="32"/>
      <c r="L94" s="32"/>
      <c r="M94" s="32"/>
      <c r="N94" s="32"/>
      <c r="O94" s="32"/>
      <c r="P94" s="32"/>
      <c r="Q94" s="32"/>
      <c r="R94" s="32"/>
      <c r="S94" s="32"/>
      <c r="T94" s="32"/>
      <c r="U94" s="32"/>
      <c r="V94" s="32"/>
      <c r="W94" s="32"/>
      <c r="X94" s="32"/>
      <c r="Y94" s="32"/>
      <c r="Z94" s="32"/>
      <c r="AA94" s="32"/>
      <c r="AB94" s="32"/>
      <c r="AC94" s="32">
        <v>0</v>
      </c>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230">
        <v>25</v>
      </c>
      <c r="B95" s="207" t="s">
        <v>347</v>
      </c>
      <c r="C95" s="221" t="s">
        <v>348</v>
      </c>
      <c r="D95" s="252" t="s">
        <v>249</v>
      </c>
      <c r="E95" s="213">
        <v>269.09399999999999</v>
      </c>
      <c r="F95" s="216"/>
      <c r="G95" s="217">
        <f>ROUND(E95*F95,2)</f>
        <v>0</v>
      </c>
      <c r="H95" s="218" t="s">
        <v>343</v>
      </c>
      <c r="I95" s="233" t="s">
        <v>216</v>
      </c>
      <c r="J95" s="32"/>
      <c r="K95" s="32"/>
      <c r="L95" s="32"/>
      <c r="M95" s="32"/>
      <c r="N95" s="32"/>
      <c r="O95" s="32"/>
      <c r="P95" s="32"/>
      <c r="Q95" s="32"/>
      <c r="R95" s="32"/>
      <c r="S95" s="32"/>
      <c r="T95" s="32"/>
      <c r="U95" s="32"/>
      <c r="V95" s="32"/>
      <c r="W95" s="32"/>
      <c r="X95" s="32"/>
      <c r="Y95" s="32"/>
      <c r="Z95" s="32"/>
      <c r="AA95" s="32"/>
      <c r="AB95" s="32"/>
      <c r="AC95" s="32"/>
      <c r="AD95" s="32"/>
      <c r="AE95" s="32" t="s">
        <v>217</v>
      </c>
      <c r="AF95" s="32"/>
      <c r="AG95" s="32"/>
      <c r="AH95" s="32"/>
      <c r="AI95" s="32"/>
      <c r="AJ95" s="32"/>
      <c r="AK95" s="32"/>
      <c r="AL95" s="32"/>
      <c r="AM95" s="32">
        <v>21</v>
      </c>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31"/>
      <c r="B96" s="208"/>
      <c r="C96" s="222" t="s">
        <v>1254</v>
      </c>
      <c r="D96" s="253"/>
      <c r="E96" s="214">
        <v>184.191</v>
      </c>
      <c r="F96" s="217"/>
      <c r="G96" s="217"/>
      <c r="H96" s="218"/>
      <c r="I96" s="233"/>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31"/>
      <c r="B97" s="208"/>
      <c r="C97" s="222" t="s">
        <v>349</v>
      </c>
      <c r="D97" s="253"/>
      <c r="E97" s="214">
        <v>32.033000000000001</v>
      </c>
      <c r="F97" s="217"/>
      <c r="G97" s="217"/>
      <c r="H97" s="218"/>
      <c r="I97" s="233"/>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31"/>
      <c r="B98" s="208"/>
      <c r="C98" s="222" t="s">
        <v>350</v>
      </c>
      <c r="D98" s="253"/>
      <c r="E98" s="214">
        <v>15.55</v>
      </c>
      <c r="F98" s="217"/>
      <c r="G98" s="217"/>
      <c r="H98" s="218"/>
      <c r="I98" s="233"/>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ht="13.5" outlineLevel="1" thickBot="1" x14ac:dyDescent="0.25">
      <c r="A99" s="254"/>
      <c r="B99" s="255"/>
      <c r="C99" s="256" t="s">
        <v>351</v>
      </c>
      <c r="D99" s="257"/>
      <c r="E99" s="258">
        <v>37.32</v>
      </c>
      <c r="F99" s="245"/>
      <c r="G99" s="245"/>
      <c r="H99" s="246"/>
      <c r="I99" s="247"/>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hidden="1" x14ac:dyDescent="0.2">
      <c r="A100" s="54"/>
      <c r="B100" s="61" t="s">
        <v>233</v>
      </c>
      <c r="C100" s="223" t="s">
        <v>233</v>
      </c>
      <c r="D100" s="198"/>
      <c r="E100" s="196"/>
      <c r="F100" s="196"/>
      <c r="G100" s="196"/>
      <c r="H100" s="196"/>
      <c r="I100" s="197"/>
    </row>
    <row r="101" spans="1:60" hidden="1" x14ac:dyDescent="0.2">
      <c r="A101" s="224"/>
      <c r="B101" s="225" t="s">
        <v>232</v>
      </c>
      <c r="C101" s="226"/>
      <c r="D101" s="227"/>
      <c r="E101" s="224"/>
      <c r="F101" s="224"/>
      <c r="G101" s="228">
        <f>F8+F13+F21+F34+F38+F45+F50+F54+F56+F62+F68+F88</f>
        <v>0</v>
      </c>
      <c r="H101" s="46"/>
      <c r="I101" s="46"/>
      <c r="AN101">
        <v>15</v>
      </c>
      <c r="AO101">
        <v>21</v>
      </c>
    </row>
    <row r="102" spans="1:60" x14ac:dyDescent="0.2">
      <c r="A102" s="46"/>
      <c r="B102" s="219"/>
      <c r="C102" s="219"/>
      <c r="D102" s="175"/>
      <c r="E102" s="46"/>
      <c r="F102" s="46"/>
      <c r="G102" s="46"/>
      <c r="H102" s="46"/>
      <c r="I102" s="46"/>
      <c r="AN102">
        <f>SUMIF(AM8:AM101,AN101,G8:G101)</f>
        <v>0</v>
      </c>
      <c r="AO102">
        <f>SUMIF(AM8:AM101,AO101,G8:G101)</f>
        <v>0</v>
      </c>
    </row>
    <row r="103" spans="1:60" x14ac:dyDescent="0.2">
      <c r="D103" s="174"/>
    </row>
    <row r="104" spans="1:60" x14ac:dyDescent="0.2">
      <c r="D104" s="174"/>
    </row>
    <row r="105" spans="1:60" x14ac:dyDescent="0.2">
      <c r="D105" s="174"/>
    </row>
    <row r="106" spans="1:60" x14ac:dyDescent="0.2">
      <c r="D106" s="174"/>
    </row>
    <row r="107" spans="1:60" x14ac:dyDescent="0.2">
      <c r="D107" s="174"/>
    </row>
    <row r="108" spans="1:60" x14ac:dyDescent="0.2">
      <c r="D108" s="174"/>
    </row>
    <row r="109" spans="1:60" x14ac:dyDescent="0.2">
      <c r="D109" s="174"/>
    </row>
    <row r="110" spans="1:60" x14ac:dyDescent="0.2">
      <c r="D110" s="174"/>
    </row>
    <row r="111" spans="1:60" x14ac:dyDescent="0.2">
      <c r="D111" s="174"/>
    </row>
    <row r="112" spans="1:60" x14ac:dyDescent="0.2">
      <c r="D112" s="174"/>
    </row>
    <row r="113" spans="4:4" x14ac:dyDescent="0.2">
      <c r="D113" s="174"/>
    </row>
    <row r="114" spans="4:4" x14ac:dyDescent="0.2">
      <c r="D114" s="174"/>
    </row>
    <row r="115" spans="4:4" x14ac:dyDescent="0.2">
      <c r="D115" s="174"/>
    </row>
    <row r="116" spans="4:4" x14ac:dyDescent="0.2">
      <c r="D116" s="174"/>
    </row>
    <row r="117" spans="4:4" x14ac:dyDescent="0.2">
      <c r="D117" s="174"/>
    </row>
    <row r="118" spans="4:4" x14ac:dyDescent="0.2">
      <c r="D118" s="174"/>
    </row>
    <row r="119" spans="4:4" x14ac:dyDescent="0.2">
      <c r="D119" s="174"/>
    </row>
    <row r="120" spans="4:4" x14ac:dyDescent="0.2">
      <c r="D120" s="174"/>
    </row>
    <row r="121" spans="4:4" x14ac:dyDescent="0.2">
      <c r="D121" s="174"/>
    </row>
    <row r="122" spans="4:4" x14ac:dyDescent="0.2">
      <c r="D122" s="174"/>
    </row>
    <row r="123" spans="4:4" x14ac:dyDescent="0.2">
      <c r="D123" s="174"/>
    </row>
    <row r="124" spans="4:4" x14ac:dyDescent="0.2">
      <c r="D124" s="174"/>
    </row>
    <row r="125" spans="4:4" x14ac:dyDescent="0.2">
      <c r="D125" s="174"/>
    </row>
    <row r="126" spans="4:4" x14ac:dyDescent="0.2">
      <c r="D126" s="174"/>
    </row>
    <row r="127" spans="4:4" x14ac:dyDescent="0.2">
      <c r="D127" s="174"/>
    </row>
    <row r="128" spans="4:4" x14ac:dyDescent="0.2">
      <c r="D128" s="174"/>
    </row>
    <row r="129" spans="4:4" x14ac:dyDescent="0.2">
      <c r="D129" s="174"/>
    </row>
    <row r="130" spans="4:4" x14ac:dyDescent="0.2">
      <c r="D130" s="174"/>
    </row>
    <row r="131" spans="4:4" x14ac:dyDescent="0.2">
      <c r="D131" s="174"/>
    </row>
    <row r="132" spans="4:4" x14ac:dyDescent="0.2">
      <c r="D132" s="174"/>
    </row>
    <row r="133" spans="4:4" x14ac:dyDescent="0.2">
      <c r="D133" s="174"/>
    </row>
    <row r="134" spans="4:4" x14ac:dyDescent="0.2">
      <c r="D134" s="174"/>
    </row>
    <row r="135" spans="4:4" x14ac:dyDescent="0.2">
      <c r="D135" s="174"/>
    </row>
    <row r="136" spans="4:4" x14ac:dyDescent="0.2">
      <c r="D136" s="174"/>
    </row>
    <row r="137" spans="4:4" x14ac:dyDescent="0.2">
      <c r="D137" s="174"/>
    </row>
    <row r="138" spans="4:4" x14ac:dyDescent="0.2">
      <c r="D138" s="174"/>
    </row>
    <row r="139" spans="4:4" x14ac:dyDescent="0.2">
      <c r="D139" s="174"/>
    </row>
    <row r="140" spans="4:4" x14ac:dyDescent="0.2">
      <c r="D140" s="174"/>
    </row>
    <row r="141" spans="4:4" x14ac:dyDescent="0.2">
      <c r="D141" s="174"/>
    </row>
    <row r="142" spans="4:4" x14ac:dyDescent="0.2">
      <c r="D142" s="174"/>
    </row>
    <row r="143" spans="4:4" x14ac:dyDescent="0.2">
      <c r="D143" s="174"/>
    </row>
    <row r="144" spans="4:4" x14ac:dyDescent="0.2">
      <c r="D144" s="174"/>
    </row>
    <row r="145" spans="4:4" x14ac:dyDescent="0.2">
      <c r="D145" s="174"/>
    </row>
    <row r="146" spans="4:4" x14ac:dyDescent="0.2">
      <c r="D146" s="174"/>
    </row>
    <row r="147" spans="4:4" x14ac:dyDescent="0.2">
      <c r="D147" s="174"/>
    </row>
    <row r="148" spans="4:4" x14ac:dyDescent="0.2">
      <c r="D148" s="174"/>
    </row>
    <row r="149" spans="4:4" x14ac:dyDescent="0.2">
      <c r="D149" s="174"/>
    </row>
    <row r="150" spans="4:4" x14ac:dyDescent="0.2">
      <c r="D150" s="174"/>
    </row>
    <row r="151" spans="4:4" x14ac:dyDescent="0.2">
      <c r="D151" s="174"/>
    </row>
    <row r="152" spans="4:4" x14ac:dyDescent="0.2">
      <c r="D152" s="174"/>
    </row>
    <row r="153" spans="4:4" x14ac:dyDescent="0.2">
      <c r="D153" s="174"/>
    </row>
    <row r="154" spans="4:4" x14ac:dyDescent="0.2">
      <c r="D154" s="174"/>
    </row>
    <row r="155" spans="4:4" x14ac:dyDescent="0.2">
      <c r="D155" s="174"/>
    </row>
    <row r="156" spans="4:4" x14ac:dyDescent="0.2">
      <c r="D156" s="174"/>
    </row>
    <row r="157" spans="4:4" x14ac:dyDescent="0.2">
      <c r="D157" s="174"/>
    </row>
    <row r="158" spans="4:4" x14ac:dyDescent="0.2">
      <c r="D158" s="174"/>
    </row>
    <row r="159" spans="4:4" x14ac:dyDescent="0.2">
      <c r="D159" s="174"/>
    </row>
    <row r="160" spans="4:4" x14ac:dyDescent="0.2">
      <c r="D160" s="174"/>
    </row>
    <row r="161" spans="4:4" x14ac:dyDescent="0.2">
      <c r="D161" s="174"/>
    </row>
    <row r="162" spans="4:4" x14ac:dyDescent="0.2">
      <c r="D162" s="174"/>
    </row>
    <row r="163" spans="4:4" x14ac:dyDescent="0.2">
      <c r="D163" s="174"/>
    </row>
    <row r="164" spans="4:4" x14ac:dyDescent="0.2">
      <c r="D164" s="174"/>
    </row>
    <row r="165" spans="4:4" x14ac:dyDescent="0.2">
      <c r="D165" s="174"/>
    </row>
    <row r="166" spans="4:4" x14ac:dyDescent="0.2">
      <c r="D166" s="174"/>
    </row>
    <row r="167" spans="4:4" x14ac:dyDescent="0.2">
      <c r="D167" s="174"/>
    </row>
    <row r="168" spans="4:4" x14ac:dyDescent="0.2">
      <c r="D168" s="174"/>
    </row>
    <row r="169" spans="4:4" x14ac:dyDescent="0.2">
      <c r="D169" s="174"/>
    </row>
    <row r="170" spans="4:4" x14ac:dyDescent="0.2">
      <c r="D170" s="174"/>
    </row>
    <row r="171" spans="4:4" x14ac:dyDescent="0.2">
      <c r="D171" s="174"/>
    </row>
    <row r="172" spans="4:4" x14ac:dyDescent="0.2">
      <c r="D172" s="174"/>
    </row>
    <row r="173" spans="4:4" x14ac:dyDescent="0.2">
      <c r="D173" s="174"/>
    </row>
    <row r="174" spans="4:4" x14ac:dyDescent="0.2">
      <c r="D174" s="174"/>
    </row>
    <row r="175" spans="4:4" x14ac:dyDescent="0.2">
      <c r="D175" s="174"/>
    </row>
    <row r="176" spans="4:4" x14ac:dyDescent="0.2">
      <c r="D176" s="174"/>
    </row>
    <row r="177" spans="4:4" x14ac:dyDescent="0.2">
      <c r="D177" s="174"/>
    </row>
    <row r="178" spans="4:4" x14ac:dyDescent="0.2">
      <c r="D178" s="174"/>
    </row>
    <row r="179" spans="4:4" x14ac:dyDescent="0.2">
      <c r="D179" s="174"/>
    </row>
    <row r="180" spans="4:4" x14ac:dyDescent="0.2">
      <c r="D180" s="174"/>
    </row>
    <row r="181" spans="4:4" x14ac:dyDescent="0.2">
      <c r="D181" s="174"/>
    </row>
    <row r="182" spans="4:4" x14ac:dyDescent="0.2">
      <c r="D182" s="174"/>
    </row>
    <row r="183" spans="4:4" x14ac:dyDescent="0.2">
      <c r="D183" s="174"/>
    </row>
    <row r="184" spans="4:4" x14ac:dyDescent="0.2">
      <c r="D184" s="174"/>
    </row>
    <row r="185" spans="4:4" x14ac:dyDescent="0.2">
      <c r="D185" s="174"/>
    </row>
    <row r="186" spans="4:4" x14ac:dyDescent="0.2">
      <c r="D186" s="174"/>
    </row>
    <row r="187" spans="4:4" x14ac:dyDescent="0.2">
      <c r="D187" s="174"/>
    </row>
    <row r="188" spans="4:4" x14ac:dyDescent="0.2">
      <c r="D188" s="174"/>
    </row>
    <row r="189" spans="4:4" x14ac:dyDescent="0.2">
      <c r="D189" s="174"/>
    </row>
    <row r="190" spans="4:4" x14ac:dyDescent="0.2">
      <c r="D190" s="174"/>
    </row>
    <row r="191" spans="4:4" x14ac:dyDescent="0.2">
      <c r="D191" s="174"/>
    </row>
    <row r="192" spans="4:4" x14ac:dyDescent="0.2">
      <c r="D192" s="174"/>
    </row>
    <row r="193" spans="4:4" x14ac:dyDescent="0.2">
      <c r="D193" s="174"/>
    </row>
    <row r="194" spans="4:4" x14ac:dyDescent="0.2">
      <c r="D194" s="174"/>
    </row>
    <row r="195" spans="4:4" x14ac:dyDescent="0.2">
      <c r="D195" s="174"/>
    </row>
    <row r="196" spans="4:4" x14ac:dyDescent="0.2">
      <c r="D196" s="174"/>
    </row>
    <row r="197" spans="4:4" x14ac:dyDescent="0.2">
      <c r="D197" s="174"/>
    </row>
    <row r="198" spans="4:4" x14ac:dyDescent="0.2">
      <c r="D198" s="174"/>
    </row>
    <row r="199" spans="4:4" x14ac:dyDescent="0.2">
      <c r="D199" s="174"/>
    </row>
    <row r="200" spans="4:4" x14ac:dyDescent="0.2">
      <c r="D200" s="174"/>
    </row>
    <row r="201" spans="4:4" x14ac:dyDescent="0.2">
      <c r="D201" s="174"/>
    </row>
    <row r="202" spans="4:4" x14ac:dyDescent="0.2">
      <c r="D202" s="174"/>
    </row>
    <row r="203" spans="4:4" x14ac:dyDescent="0.2">
      <c r="D203" s="174"/>
    </row>
    <row r="204" spans="4:4" x14ac:dyDescent="0.2">
      <c r="D204" s="174"/>
    </row>
    <row r="205" spans="4:4" x14ac:dyDescent="0.2">
      <c r="D205" s="174"/>
    </row>
    <row r="206" spans="4:4" x14ac:dyDescent="0.2">
      <c r="D206" s="174"/>
    </row>
    <row r="207" spans="4:4" x14ac:dyDescent="0.2">
      <c r="D207" s="174"/>
    </row>
    <row r="208" spans="4:4"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row r="5000" spans="4:4" x14ac:dyDescent="0.2">
      <c r="D5000" s="174"/>
    </row>
  </sheetData>
  <sheetProtection password="806D" sheet="1" objects="1" scenarios="1"/>
  <mergeCells count="42">
    <mergeCell ref="B94:G94"/>
    <mergeCell ref="B70:G70"/>
    <mergeCell ref="B71:G71"/>
    <mergeCell ref="B75:G75"/>
    <mergeCell ref="B78:G78"/>
    <mergeCell ref="B80:G80"/>
    <mergeCell ref="B82:G82"/>
    <mergeCell ref="B85:G85"/>
    <mergeCell ref="B86:G86"/>
    <mergeCell ref="F88:G88"/>
    <mergeCell ref="B89:G89"/>
    <mergeCell ref="B90:G90"/>
    <mergeCell ref="B69:G69"/>
    <mergeCell ref="B46:G46"/>
    <mergeCell ref="B47:G47"/>
    <mergeCell ref="F50:G50"/>
    <mergeCell ref="B51:G51"/>
    <mergeCell ref="B52:G52"/>
    <mergeCell ref="F54:G54"/>
    <mergeCell ref="F56:G56"/>
    <mergeCell ref="B57:G57"/>
    <mergeCell ref="F62:G62"/>
    <mergeCell ref="B63:G63"/>
    <mergeCell ref="F68:G68"/>
    <mergeCell ref="F45:G45"/>
    <mergeCell ref="B14:G14"/>
    <mergeCell ref="B15:G15"/>
    <mergeCell ref="F21:G21"/>
    <mergeCell ref="B22:G22"/>
    <mergeCell ref="B26:G26"/>
    <mergeCell ref="B29:G29"/>
    <mergeCell ref="B30:G30"/>
    <mergeCell ref="F34:G34"/>
    <mergeCell ref="F38:G38"/>
    <mergeCell ref="B39:G39"/>
    <mergeCell ref="B40:G40"/>
    <mergeCell ref="F13:G13"/>
    <mergeCell ref="A1:G1"/>
    <mergeCell ref="C7:G7"/>
    <mergeCell ref="F8:G8"/>
    <mergeCell ref="B9:G9"/>
    <mergeCell ref="B10:G10"/>
  </mergeCells>
  <pageMargins left="0.59055118110236204" right="0.39370078740157499"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25" zoomScaleNormal="100" workbookViewId="0">
      <selection activeCell="H48" sqref="H48"/>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50</v>
      </c>
      <c r="C2" s="354" t="s">
        <v>51</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B</v>
      </c>
      <c r="H6" s="35"/>
    </row>
    <row r="7" spans="1:15" ht="15.75" customHeight="1" x14ac:dyDescent="0.25">
      <c r="B7" s="344" t="str">
        <f>C2</f>
        <v>2. etapa - část B - konferenční sály</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237</v>
      </c>
      <c r="C18" s="139"/>
      <c r="D18" s="139"/>
      <c r="E18" s="139"/>
      <c r="F18" s="139"/>
      <c r="G18" s="141"/>
      <c r="H18" s="143">
        <f>H48</f>
        <v>0</v>
      </c>
      <c r="I18" s="32"/>
      <c r="J18" s="32"/>
      <c r="O18">
        <f>'B 1 Pol'!AN202</f>
        <v>0</v>
      </c>
      <c r="P18">
        <f>'B 1 Pol'!AO202</f>
        <v>0</v>
      </c>
    </row>
    <row r="19" spans="1:55" ht="12.75" customHeight="1" thickBot="1" x14ac:dyDescent="0.25">
      <c r="A19" s="149"/>
      <c r="B19" s="150" t="s">
        <v>203</v>
      </c>
      <c r="C19" s="151"/>
      <c r="D19" s="152" t="str">
        <f>B2</f>
        <v>B</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237</v>
      </c>
      <c r="F28" s="355"/>
      <c r="G28" s="355"/>
      <c r="H28" s="355"/>
      <c r="I28" s="32"/>
      <c r="J28" s="32"/>
      <c r="BC28" s="129" t="str">
        <f>E28</f>
        <v>stavební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111</v>
      </c>
      <c r="B30" s="140" t="s">
        <v>114</v>
      </c>
      <c r="C30" s="139"/>
      <c r="D30" s="139"/>
      <c r="E30" s="139"/>
      <c r="F30" s="139"/>
      <c r="G30" s="141"/>
      <c r="H30" s="248">
        <f>'B 1 Pol'!F8</f>
        <v>0</v>
      </c>
      <c r="I30" s="32"/>
      <c r="J30" s="32"/>
    </row>
    <row r="31" spans="1:55" ht="12.75" customHeight="1" x14ac:dyDescent="0.2">
      <c r="A31" s="142" t="s">
        <v>116</v>
      </c>
      <c r="B31" s="140" t="s">
        <v>120</v>
      </c>
      <c r="C31" s="139"/>
      <c r="D31" s="139"/>
      <c r="E31" s="139"/>
      <c r="F31" s="139"/>
      <c r="G31" s="141"/>
      <c r="H31" s="248">
        <f>'B 1 Pol'!F22</f>
        <v>0</v>
      </c>
      <c r="I31" s="32"/>
      <c r="J31" s="32"/>
    </row>
    <row r="32" spans="1:55" ht="12.75" customHeight="1" x14ac:dyDescent="0.2">
      <c r="A32" s="142" t="s">
        <v>129</v>
      </c>
      <c r="B32" s="140" t="s">
        <v>130</v>
      </c>
      <c r="C32" s="139"/>
      <c r="D32" s="139"/>
      <c r="E32" s="139"/>
      <c r="F32" s="139"/>
      <c r="G32" s="141"/>
      <c r="H32" s="248">
        <f>'B 1 Pol'!F31</f>
        <v>0</v>
      </c>
      <c r="I32" s="32"/>
      <c r="J32" s="32"/>
    </row>
    <row r="33" spans="1:10" ht="12.75" customHeight="1" x14ac:dyDescent="0.2">
      <c r="A33" s="142" t="s">
        <v>131</v>
      </c>
      <c r="B33" s="140" t="s">
        <v>132</v>
      </c>
      <c r="C33" s="139"/>
      <c r="D33" s="139"/>
      <c r="E33" s="139"/>
      <c r="F33" s="139"/>
      <c r="G33" s="141"/>
      <c r="H33" s="248">
        <f>'B 1 Pol'!F34</f>
        <v>0</v>
      </c>
      <c r="I33" s="32"/>
      <c r="J33" s="32"/>
    </row>
    <row r="34" spans="1:10" ht="12.75" customHeight="1" x14ac:dyDescent="0.2">
      <c r="A34" s="142" t="s">
        <v>133</v>
      </c>
      <c r="B34" s="140" t="s">
        <v>134</v>
      </c>
      <c r="C34" s="139"/>
      <c r="D34" s="139"/>
      <c r="E34" s="139"/>
      <c r="F34" s="139"/>
      <c r="G34" s="141"/>
      <c r="H34" s="248">
        <f>'B 1 Pol'!F47</f>
        <v>0</v>
      </c>
      <c r="I34" s="32"/>
      <c r="J34" s="32"/>
    </row>
    <row r="35" spans="1:10" ht="12.75" customHeight="1" x14ac:dyDescent="0.2">
      <c r="A35" s="142" t="s">
        <v>139</v>
      </c>
      <c r="B35" s="140" t="s">
        <v>140</v>
      </c>
      <c r="C35" s="139"/>
      <c r="D35" s="139"/>
      <c r="E35" s="139"/>
      <c r="F35" s="139"/>
      <c r="G35" s="141"/>
      <c r="H35" s="248">
        <f>'B 1 Pol'!F52</f>
        <v>0</v>
      </c>
      <c r="I35" s="32"/>
      <c r="J35" s="32"/>
    </row>
    <row r="36" spans="1:10" ht="12.75" customHeight="1" x14ac:dyDescent="0.2">
      <c r="A36" s="142" t="s">
        <v>141</v>
      </c>
      <c r="B36" s="140" t="s">
        <v>142</v>
      </c>
      <c r="C36" s="139"/>
      <c r="D36" s="139"/>
      <c r="E36" s="139"/>
      <c r="F36" s="139"/>
      <c r="G36" s="141"/>
      <c r="H36" s="248">
        <f>'B 1 Pol'!F57</f>
        <v>0</v>
      </c>
      <c r="I36" s="32"/>
      <c r="J36" s="32"/>
    </row>
    <row r="37" spans="1:10" ht="12.75" customHeight="1" x14ac:dyDescent="0.2">
      <c r="A37" s="142" t="s">
        <v>143</v>
      </c>
      <c r="B37" s="140" t="s">
        <v>144</v>
      </c>
      <c r="C37" s="139"/>
      <c r="D37" s="139"/>
      <c r="E37" s="139"/>
      <c r="F37" s="139"/>
      <c r="G37" s="141"/>
      <c r="H37" s="248">
        <f>'B 1 Pol'!F84</f>
        <v>0</v>
      </c>
      <c r="I37" s="32"/>
      <c r="J37" s="32"/>
    </row>
    <row r="38" spans="1:10" ht="12.75" customHeight="1" x14ac:dyDescent="0.2">
      <c r="A38" s="142" t="s">
        <v>146</v>
      </c>
      <c r="B38" s="140" t="s">
        <v>147</v>
      </c>
      <c r="C38" s="139"/>
      <c r="D38" s="139"/>
      <c r="E38" s="139"/>
      <c r="F38" s="139"/>
      <c r="G38" s="141"/>
      <c r="H38" s="248">
        <f>'B 1 Pol'!F101</f>
        <v>0</v>
      </c>
      <c r="I38" s="32"/>
      <c r="J38" s="32"/>
    </row>
    <row r="39" spans="1:10" ht="12.75" customHeight="1" x14ac:dyDescent="0.2">
      <c r="A39" s="142" t="s">
        <v>152</v>
      </c>
      <c r="B39" s="140" t="s">
        <v>153</v>
      </c>
      <c r="C39" s="139"/>
      <c r="D39" s="139"/>
      <c r="E39" s="139"/>
      <c r="F39" s="139"/>
      <c r="G39" s="141"/>
      <c r="H39" s="248">
        <f>'B 1 Pol'!F105</f>
        <v>0</v>
      </c>
      <c r="I39" s="32"/>
      <c r="J39" s="32"/>
    </row>
    <row r="40" spans="1:10" ht="12.75" customHeight="1" x14ac:dyDescent="0.2">
      <c r="A40" s="142" t="s">
        <v>154</v>
      </c>
      <c r="B40" s="140" t="s">
        <v>155</v>
      </c>
      <c r="C40" s="139"/>
      <c r="D40" s="139"/>
      <c r="E40" s="139"/>
      <c r="F40" s="139"/>
      <c r="G40" s="141"/>
      <c r="H40" s="248">
        <f>'B 1 Pol'!F110</f>
        <v>0</v>
      </c>
      <c r="I40" s="32"/>
      <c r="J40" s="32"/>
    </row>
    <row r="41" spans="1:10" ht="12.75" customHeight="1" x14ac:dyDescent="0.2">
      <c r="A41" s="142" t="s">
        <v>173</v>
      </c>
      <c r="B41" s="140" t="s">
        <v>174</v>
      </c>
      <c r="C41" s="139"/>
      <c r="D41" s="139"/>
      <c r="E41" s="139"/>
      <c r="F41" s="139"/>
      <c r="G41" s="141"/>
      <c r="H41" s="248">
        <f>'B 1 Pol'!F112</f>
        <v>0</v>
      </c>
      <c r="I41" s="32"/>
      <c r="J41" s="32"/>
    </row>
    <row r="42" spans="1:10" ht="12.75" customHeight="1" x14ac:dyDescent="0.2">
      <c r="A42" s="142" t="s">
        <v>175</v>
      </c>
      <c r="B42" s="140" t="s">
        <v>176</v>
      </c>
      <c r="C42" s="139"/>
      <c r="D42" s="139"/>
      <c r="E42" s="139"/>
      <c r="F42" s="139"/>
      <c r="G42" s="141"/>
      <c r="H42" s="248">
        <f>'B 1 Pol'!F124</f>
        <v>0</v>
      </c>
      <c r="I42" s="32"/>
      <c r="J42" s="32"/>
    </row>
    <row r="43" spans="1:10" ht="12.75" customHeight="1" x14ac:dyDescent="0.2">
      <c r="A43" s="142" t="s">
        <v>177</v>
      </c>
      <c r="B43" s="140" t="s">
        <v>178</v>
      </c>
      <c r="C43" s="139"/>
      <c r="D43" s="139"/>
      <c r="E43" s="139"/>
      <c r="F43" s="139"/>
      <c r="G43" s="141"/>
      <c r="H43" s="248">
        <f>'B 1 Pol'!F133</f>
        <v>0</v>
      </c>
      <c r="I43" s="32"/>
      <c r="J43" s="32"/>
    </row>
    <row r="44" spans="1:10" ht="12.75" customHeight="1" x14ac:dyDescent="0.2">
      <c r="A44" s="142" t="s">
        <v>181</v>
      </c>
      <c r="B44" s="140" t="s">
        <v>182</v>
      </c>
      <c r="C44" s="139"/>
      <c r="D44" s="139"/>
      <c r="E44" s="139"/>
      <c r="F44" s="139"/>
      <c r="G44" s="141"/>
      <c r="H44" s="248">
        <f>'B 1 Pol'!F146</f>
        <v>0</v>
      </c>
      <c r="I44" s="32"/>
      <c r="J44" s="32"/>
    </row>
    <row r="45" spans="1:10" ht="12.75" customHeight="1" x14ac:dyDescent="0.2">
      <c r="A45" s="142" t="s">
        <v>183</v>
      </c>
      <c r="B45" s="140" t="s">
        <v>184</v>
      </c>
      <c r="C45" s="139"/>
      <c r="D45" s="139"/>
      <c r="E45" s="139"/>
      <c r="F45" s="139"/>
      <c r="G45" s="141"/>
      <c r="H45" s="248">
        <f>'B 1 Pol'!F165</f>
        <v>0</v>
      </c>
      <c r="I45" s="32"/>
      <c r="J45" s="32"/>
    </row>
    <row r="46" spans="1:10" ht="12.75" customHeight="1" x14ac:dyDescent="0.2">
      <c r="A46" s="142" t="s">
        <v>185</v>
      </c>
      <c r="B46" s="140" t="s">
        <v>186</v>
      </c>
      <c r="C46" s="139"/>
      <c r="D46" s="139"/>
      <c r="E46" s="139"/>
      <c r="F46" s="139"/>
      <c r="G46" s="141"/>
      <c r="H46" s="248">
        <f>'B 1 Pol'!F175</f>
        <v>0</v>
      </c>
      <c r="I46" s="32"/>
      <c r="J46" s="32"/>
    </row>
    <row r="47" spans="1:10" ht="12.75" customHeight="1" x14ac:dyDescent="0.2">
      <c r="A47" s="142" t="s">
        <v>189</v>
      </c>
      <c r="B47" s="140" t="s">
        <v>190</v>
      </c>
      <c r="C47" s="139"/>
      <c r="D47" s="139"/>
      <c r="E47" s="139"/>
      <c r="F47" s="139"/>
      <c r="G47" s="141"/>
      <c r="H47" s="248">
        <f>'B 1 Pol'!F188</f>
        <v>0</v>
      </c>
      <c r="I47" s="32"/>
      <c r="J47" s="32"/>
    </row>
    <row r="48" spans="1:10" ht="12.75" customHeight="1" thickBot="1" x14ac:dyDescent="0.25">
      <c r="A48" s="149"/>
      <c r="B48" s="150" t="s">
        <v>236</v>
      </c>
      <c r="C48" s="151"/>
      <c r="D48" s="152" t="str">
        <f>D28</f>
        <v>1</v>
      </c>
      <c r="E48" s="151"/>
      <c r="F48" s="151"/>
      <c r="G48" s="153"/>
      <c r="H48" s="249">
        <f>SUM(H30:H47)</f>
        <v>0</v>
      </c>
      <c r="I48" s="321"/>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1"/>
  <sheetViews>
    <sheetView topLeftCell="A7" workbookViewId="0">
      <selection activeCell="G38" sqref="G38"/>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50</v>
      </c>
      <c r="C3" s="201" t="s">
        <v>51</v>
      </c>
      <c r="D3" s="177"/>
      <c r="E3" s="176"/>
      <c r="F3" s="176"/>
      <c r="G3" s="179"/>
      <c r="AC3" s="8" t="s">
        <v>197</v>
      </c>
    </row>
    <row r="4" spans="1:60" ht="13.5" thickBot="1" x14ac:dyDescent="0.25">
      <c r="A4" s="186" t="s">
        <v>29</v>
      </c>
      <c r="B4" s="187" t="s">
        <v>101</v>
      </c>
      <c r="C4" s="202" t="s">
        <v>237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66"/>
      <c r="E7" s="360"/>
      <c r="F7" s="361"/>
      <c r="G7" s="361"/>
      <c r="H7" s="237"/>
      <c r="I7" s="238"/>
    </row>
    <row r="8" spans="1:60" x14ac:dyDescent="0.2">
      <c r="A8" s="229" t="s">
        <v>211</v>
      </c>
      <c r="B8" s="206" t="s">
        <v>111</v>
      </c>
      <c r="C8" s="220" t="s">
        <v>114</v>
      </c>
      <c r="D8" s="251"/>
      <c r="E8" s="212"/>
      <c r="F8" s="362">
        <f>SUM(G9:G21)</f>
        <v>0</v>
      </c>
      <c r="G8" s="363"/>
      <c r="H8" s="215"/>
      <c r="I8" s="232"/>
      <c r="AE8" t="s">
        <v>212</v>
      </c>
    </row>
    <row r="9" spans="1:60" outlineLevel="1" x14ac:dyDescent="0.2">
      <c r="A9" s="231"/>
      <c r="B9" s="367" t="s">
        <v>352</v>
      </c>
      <c r="C9" s="368"/>
      <c r="D9" s="369"/>
      <c r="E9" s="370"/>
      <c r="F9" s="371"/>
      <c r="G9" s="372"/>
      <c r="H9" s="218"/>
      <c r="I9" s="233"/>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1"/>
      <c r="B10" s="373" t="s">
        <v>353</v>
      </c>
      <c r="C10" s="374"/>
      <c r="D10" s="375"/>
      <c r="E10" s="376"/>
      <c r="F10" s="377"/>
      <c r="G10" s="378"/>
      <c r="H10" s="218"/>
      <c r="I10" s="233"/>
      <c r="J10" s="32"/>
      <c r="K10" s="32"/>
      <c r="L10" s="32"/>
      <c r="M10" s="32"/>
      <c r="N10" s="32"/>
      <c r="O10" s="32"/>
      <c r="P10" s="32"/>
      <c r="Q10" s="32"/>
      <c r="R10" s="32"/>
      <c r="S10" s="32"/>
      <c r="T10" s="32"/>
      <c r="U10" s="32"/>
      <c r="V10" s="32"/>
      <c r="W10" s="32"/>
      <c r="X10" s="32"/>
      <c r="Y10" s="32"/>
      <c r="Z10" s="32"/>
      <c r="AA10" s="32"/>
      <c r="AB10" s="32"/>
      <c r="AC10" s="32"/>
      <c r="AD10" s="32"/>
      <c r="AE10" s="32" t="s">
        <v>268</v>
      </c>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0">
        <v>1</v>
      </c>
      <c r="B11" s="207" t="s">
        <v>354</v>
      </c>
      <c r="C11" s="221" t="s">
        <v>355</v>
      </c>
      <c r="D11" s="252" t="s">
        <v>242</v>
      </c>
      <c r="E11" s="213">
        <v>2.5193300000000001</v>
      </c>
      <c r="F11" s="216"/>
      <c r="G11" s="217">
        <f>ROUND(E11*F11,2)</f>
        <v>0</v>
      </c>
      <c r="H11" s="218" t="s">
        <v>264</v>
      </c>
      <c r="I11" s="233" t="s">
        <v>216</v>
      </c>
      <c r="J11" s="32"/>
      <c r="K11" s="32"/>
      <c r="L11" s="32"/>
      <c r="M11" s="32"/>
      <c r="N11" s="32"/>
      <c r="O11" s="32"/>
      <c r="P11" s="32"/>
      <c r="Q11" s="32"/>
      <c r="R11" s="32"/>
      <c r="S11" s="32"/>
      <c r="T11" s="32"/>
      <c r="U11" s="32"/>
      <c r="V11" s="32"/>
      <c r="W11" s="32"/>
      <c r="X11" s="32"/>
      <c r="Y11" s="32"/>
      <c r="Z11" s="32"/>
      <c r="AA11" s="32"/>
      <c r="AB11" s="32"/>
      <c r="AC11" s="32"/>
      <c r="AD11" s="32"/>
      <c r="AE11" s="32" t="s">
        <v>217</v>
      </c>
      <c r="AF11" s="32"/>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1"/>
      <c r="B12" s="208"/>
      <c r="C12" s="222" t="s">
        <v>356</v>
      </c>
      <c r="D12" s="253"/>
      <c r="E12" s="214">
        <v>0.23372999999999999</v>
      </c>
      <c r="F12" s="217"/>
      <c r="G12" s="217"/>
      <c r="H12" s="218"/>
      <c r="I12" s="233"/>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1"/>
      <c r="B13" s="208"/>
      <c r="C13" s="222" t="s">
        <v>357</v>
      </c>
      <c r="D13" s="253"/>
      <c r="E13" s="214">
        <v>0.28560000000000002</v>
      </c>
      <c r="F13" s="217"/>
      <c r="G13" s="217"/>
      <c r="H13" s="218"/>
      <c r="I13" s="233"/>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1"/>
      <c r="B14" s="208"/>
      <c r="C14" s="222" t="s">
        <v>107</v>
      </c>
      <c r="D14" s="253"/>
      <c r="E14" s="214">
        <v>2</v>
      </c>
      <c r="F14" s="217"/>
      <c r="G14" s="217"/>
      <c r="H14" s="218"/>
      <c r="I14" s="233"/>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1"/>
      <c r="B15" s="373" t="s">
        <v>358</v>
      </c>
      <c r="C15" s="374"/>
      <c r="D15" s="375"/>
      <c r="E15" s="376"/>
      <c r="F15" s="377"/>
      <c r="G15" s="378"/>
      <c r="H15" s="218"/>
      <c r="I15" s="233"/>
      <c r="J15" s="32"/>
      <c r="K15" s="32"/>
      <c r="L15" s="32"/>
      <c r="M15" s="32"/>
      <c r="N15" s="32"/>
      <c r="O15" s="32"/>
      <c r="P15" s="32"/>
      <c r="Q15" s="32"/>
      <c r="R15" s="32"/>
      <c r="S15" s="32"/>
      <c r="T15" s="32"/>
      <c r="U15" s="32"/>
      <c r="V15" s="32"/>
      <c r="W15" s="32"/>
      <c r="X15" s="32"/>
      <c r="Y15" s="32"/>
      <c r="Z15" s="32"/>
      <c r="AA15" s="32"/>
      <c r="AB15" s="32"/>
      <c r="AC15" s="32">
        <v>0</v>
      </c>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31"/>
      <c r="B16" s="373" t="s">
        <v>359</v>
      </c>
      <c r="C16" s="374"/>
      <c r="D16" s="375"/>
      <c r="E16" s="376"/>
      <c r="F16" s="377"/>
      <c r="G16" s="378"/>
      <c r="H16" s="218"/>
      <c r="I16" s="233"/>
      <c r="J16" s="32"/>
      <c r="K16" s="32"/>
      <c r="L16" s="32"/>
      <c r="M16" s="32"/>
      <c r="N16" s="32"/>
      <c r="O16" s="32"/>
      <c r="P16" s="32"/>
      <c r="Q16" s="32"/>
      <c r="R16" s="32"/>
      <c r="S16" s="32"/>
      <c r="T16" s="32"/>
      <c r="U16" s="32"/>
      <c r="V16" s="32"/>
      <c r="W16" s="32"/>
      <c r="X16" s="32"/>
      <c r="Y16" s="32"/>
      <c r="Z16" s="32"/>
      <c r="AA16" s="32"/>
      <c r="AB16" s="32"/>
      <c r="AC16" s="32"/>
      <c r="AD16" s="32"/>
      <c r="AE16" s="32" t="s">
        <v>268</v>
      </c>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1"/>
      <c r="B17" s="373" t="s">
        <v>360</v>
      </c>
      <c r="C17" s="374"/>
      <c r="D17" s="375"/>
      <c r="E17" s="376"/>
      <c r="F17" s="377"/>
      <c r="G17" s="378"/>
      <c r="H17" s="218"/>
      <c r="I17" s="233"/>
      <c r="J17" s="32"/>
      <c r="K17" s="32"/>
      <c r="L17" s="32"/>
      <c r="M17" s="32"/>
      <c r="N17" s="32"/>
      <c r="O17" s="32"/>
      <c r="P17" s="32"/>
      <c r="Q17" s="32"/>
      <c r="R17" s="32"/>
      <c r="S17" s="32"/>
      <c r="T17" s="32"/>
      <c r="U17" s="32"/>
      <c r="V17" s="32"/>
      <c r="W17" s="32"/>
      <c r="X17" s="32"/>
      <c r="Y17" s="32"/>
      <c r="Z17" s="32"/>
      <c r="AA17" s="32"/>
      <c r="AB17" s="32"/>
      <c r="AC17" s="32">
        <v>1</v>
      </c>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ht="22.5" outlineLevel="1" x14ac:dyDescent="0.2">
      <c r="A18" s="230">
        <v>2</v>
      </c>
      <c r="B18" s="207" t="s">
        <v>361</v>
      </c>
      <c r="C18" s="221" t="s">
        <v>362</v>
      </c>
      <c r="D18" s="252" t="s">
        <v>249</v>
      </c>
      <c r="E18" s="213">
        <v>15</v>
      </c>
      <c r="F18" s="216"/>
      <c r="G18" s="217">
        <f>ROUND(E18*F18,2)</f>
        <v>0</v>
      </c>
      <c r="H18" s="218" t="s">
        <v>243</v>
      </c>
      <c r="I18" s="233" t="s">
        <v>216</v>
      </c>
      <c r="J18" s="32"/>
      <c r="K18" s="32"/>
      <c r="L18" s="32"/>
      <c r="M18" s="32"/>
      <c r="N18" s="32"/>
      <c r="O18" s="32"/>
      <c r="P18" s="32"/>
      <c r="Q18" s="32"/>
      <c r="R18" s="32"/>
      <c r="S18" s="32"/>
      <c r="T18" s="32"/>
      <c r="U18" s="32"/>
      <c r="V18" s="32"/>
      <c r="W18" s="32"/>
      <c r="X18" s="32"/>
      <c r="Y18" s="32"/>
      <c r="Z18" s="32"/>
      <c r="AA18" s="32"/>
      <c r="AB18" s="32"/>
      <c r="AC18" s="32"/>
      <c r="AD18" s="32"/>
      <c r="AE18" s="32" t="s">
        <v>217</v>
      </c>
      <c r="AF18" s="32"/>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1"/>
      <c r="B19" s="208"/>
      <c r="C19" s="222" t="s">
        <v>363</v>
      </c>
      <c r="D19" s="253"/>
      <c r="E19" s="214">
        <v>15</v>
      </c>
      <c r="F19" s="217"/>
      <c r="G19" s="217"/>
      <c r="H19" s="218"/>
      <c r="I19" s="233"/>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1"/>
      <c r="B20" s="373" t="s">
        <v>364</v>
      </c>
      <c r="C20" s="374"/>
      <c r="D20" s="375"/>
      <c r="E20" s="376"/>
      <c r="F20" s="377"/>
      <c r="G20" s="378"/>
      <c r="H20" s="218"/>
      <c r="I20" s="233"/>
      <c r="J20" s="32"/>
      <c r="K20" s="32"/>
      <c r="L20" s="32"/>
      <c r="M20" s="32"/>
      <c r="N20" s="32"/>
      <c r="O20" s="32"/>
      <c r="P20" s="32"/>
      <c r="Q20" s="32"/>
      <c r="R20" s="32"/>
      <c r="S20" s="32"/>
      <c r="T20" s="32"/>
      <c r="U20" s="32"/>
      <c r="V20" s="32"/>
      <c r="W20" s="32"/>
      <c r="X20" s="32"/>
      <c r="Y20" s="32"/>
      <c r="Z20" s="32"/>
      <c r="AA20" s="32"/>
      <c r="AB20" s="32"/>
      <c r="AC20" s="32">
        <v>0</v>
      </c>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0">
        <v>3</v>
      </c>
      <c r="B21" s="207" t="s">
        <v>365</v>
      </c>
      <c r="C21" s="221" t="s">
        <v>366</v>
      </c>
      <c r="D21" s="252" t="s">
        <v>253</v>
      </c>
      <c r="E21" s="213">
        <v>5</v>
      </c>
      <c r="F21" s="216"/>
      <c r="G21" s="217">
        <f>ROUND(E21*F21,2)</f>
        <v>0</v>
      </c>
      <c r="H21" s="218" t="s">
        <v>243</v>
      </c>
      <c r="I21" s="233" t="s">
        <v>216</v>
      </c>
      <c r="J21" s="32"/>
      <c r="K21" s="32"/>
      <c r="L21" s="32"/>
      <c r="M21" s="32"/>
      <c r="N21" s="32"/>
      <c r="O21" s="32"/>
      <c r="P21" s="32"/>
      <c r="Q21" s="32"/>
      <c r="R21" s="32"/>
      <c r="S21" s="32"/>
      <c r="T21" s="32"/>
      <c r="U21" s="32"/>
      <c r="V21" s="32"/>
      <c r="W21" s="32"/>
      <c r="X21" s="32"/>
      <c r="Y21" s="32"/>
      <c r="Z21" s="32"/>
      <c r="AA21" s="32"/>
      <c r="AB21" s="32"/>
      <c r="AC21" s="32"/>
      <c r="AD21" s="32"/>
      <c r="AE21" s="32" t="s">
        <v>217</v>
      </c>
      <c r="AF21" s="32"/>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x14ac:dyDescent="0.2">
      <c r="A22" s="229" t="s">
        <v>211</v>
      </c>
      <c r="B22" s="206" t="s">
        <v>116</v>
      </c>
      <c r="C22" s="220" t="s">
        <v>120</v>
      </c>
      <c r="D22" s="251"/>
      <c r="E22" s="212"/>
      <c r="F22" s="364">
        <f>SUM(G23:G30)</f>
        <v>0</v>
      </c>
      <c r="G22" s="365"/>
      <c r="H22" s="215"/>
      <c r="I22" s="232"/>
      <c r="AE22" t="s">
        <v>212</v>
      </c>
    </row>
    <row r="23" spans="1:60" outlineLevel="1" x14ac:dyDescent="0.2">
      <c r="A23" s="231"/>
      <c r="B23" s="367" t="s">
        <v>245</v>
      </c>
      <c r="C23" s="368"/>
      <c r="D23" s="369"/>
      <c r="E23" s="370"/>
      <c r="F23" s="371"/>
      <c r="G23" s="372"/>
      <c r="H23" s="218"/>
      <c r="I23" s="233"/>
      <c r="J23" s="32"/>
      <c r="K23" s="32"/>
      <c r="L23" s="32"/>
      <c r="M23" s="32"/>
      <c r="N23" s="32"/>
      <c r="O23" s="32"/>
      <c r="P23" s="32"/>
      <c r="Q23" s="32"/>
      <c r="R23" s="32"/>
      <c r="S23" s="32"/>
      <c r="T23" s="32"/>
      <c r="U23" s="32"/>
      <c r="V23" s="32"/>
      <c r="W23" s="32"/>
      <c r="X23" s="32"/>
      <c r="Y23" s="32"/>
      <c r="Z23" s="32"/>
      <c r="AA23" s="32"/>
      <c r="AB23" s="32"/>
      <c r="AC23" s="32">
        <v>0</v>
      </c>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1"/>
      <c r="B24" s="373" t="s">
        <v>246</v>
      </c>
      <c r="C24" s="374"/>
      <c r="D24" s="375"/>
      <c r="E24" s="376"/>
      <c r="F24" s="377"/>
      <c r="G24" s="378"/>
      <c r="H24" s="218"/>
      <c r="I24" s="233"/>
      <c r="J24" s="32"/>
      <c r="K24" s="32"/>
      <c r="L24" s="32"/>
      <c r="M24" s="32"/>
      <c r="N24" s="32"/>
      <c r="O24" s="32"/>
      <c r="P24" s="32"/>
      <c r="Q24" s="32"/>
      <c r="R24" s="32"/>
      <c r="S24" s="32"/>
      <c r="T24" s="32"/>
      <c r="U24" s="32"/>
      <c r="V24" s="32"/>
      <c r="W24" s="32"/>
      <c r="X24" s="32"/>
      <c r="Y24" s="32"/>
      <c r="Z24" s="32"/>
      <c r="AA24" s="32"/>
      <c r="AB24" s="32"/>
      <c r="AC24" s="32">
        <v>1</v>
      </c>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0">
        <v>4</v>
      </c>
      <c r="B25" s="207" t="s">
        <v>247</v>
      </c>
      <c r="C25" s="221" t="s">
        <v>248</v>
      </c>
      <c r="D25" s="252" t="s">
        <v>249</v>
      </c>
      <c r="E25" s="213">
        <v>234.285</v>
      </c>
      <c r="F25" s="216"/>
      <c r="G25" s="217">
        <f>ROUND(E25*F25,2)</f>
        <v>0</v>
      </c>
      <c r="H25" s="218" t="s">
        <v>243</v>
      </c>
      <c r="I25" s="233" t="s">
        <v>216</v>
      </c>
      <c r="J25" s="32"/>
      <c r="K25" s="32"/>
      <c r="L25" s="32"/>
      <c r="M25" s="32"/>
      <c r="N25" s="32"/>
      <c r="O25" s="32"/>
      <c r="P25" s="32"/>
      <c r="Q25" s="32"/>
      <c r="R25" s="32"/>
      <c r="S25" s="32"/>
      <c r="T25" s="32"/>
      <c r="U25" s="32"/>
      <c r="V25" s="32"/>
      <c r="W25" s="32"/>
      <c r="X25" s="32"/>
      <c r="Y25" s="32"/>
      <c r="Z25" s="32"/>
      <c r="AA25" s="32"/>
      <c r="AB25" s="32"/>
      <c r="AC25" s="32"/>
      <c r="AD25" s="32"/>
      <c r="AE25" s="32" t="s">
        <v>217</v>
      </c>
      <c r="AF25" s="32"/>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31"/>
      <c r="B26" s="208"/>
      <c r="C26" s="222" t="s">
        <v>367</v>
      </c>
      <c r="D26" s="253"/>
      <c r="E26" s="214">
        <v>101.66</v>
      </c>
      <c r="F26" s="217"/>
      <c r="G26" s="217"/>
      <c r="H26" s="218"/>
      <c r="I26" s="233"/>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1"/>
      <c r="B27" s="208"/>
      <c r="C27" s="222" t="s">
        <v>368</v>
      </c>
      <c r="D27" s="253"/>
      <c r="E27" s="214">
        <v>83.13</v>
      </c>
      <c r="F27" s="217"/>
      <c r="G27" s="217"/>
      <c r="H27" s="218"/>
      <c r="I27" s="233"/>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1"/>
      <c r="B28" s="208"/>
      <c r="C28" s="222" t="s">
        <v>369</v>
      </c>
      <c r="D28" s="253"/>
      <c r="E28" s="214">
        <v>1.93</v>
      </c>
      <c r="F28" s="217"/>
      <c r="G28" s="217"/>
      <c r="H28" s="218"/>
      <c r="I28" s="233"/>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1"/>
      <c r="B29" s="208"/>
      <c r="C29" s="222" t="s">
        <v>370</v>
      </c>
      <c r="D29" s="253"/>
      <c r="E29" s="214">
        <v>47.564999999999998</v>
      </c>
      <c r="F29" s="217"/>
      <c r="G29" s="217"/>
      <c r="H29" s="218"/>
      <c r="I29" s="233"/>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0">
        <v>5</v>
      </c>
      <c r="B30" s="207" t="s">
        <v>371</v>
      </c>
      <c r="C30" s="221" t="s">
        <v>372</v>
      </c>
      <c r="D30" s="252" t="s">
        <v>273</v>
      </c>
      <c r="E30" s="213">
        <v>1</v>
      </c>
      <c r="F30" s="216"/>
      <c r="G30" s="217">
        <f>ROUND(E30*F30,2)</f>
        <v>0</v>
      </c>
      <c r="H30" s="218"/>
      <c r="I30" s="233" t="s">
        <v>220</v>
      </c>
      <c r="J30" s="32"/>
      <c r="K30" s="32"/>
      <c r="L30" s="32"/>
      <c r="M30" s="32"/>
      <c r="N30" s="32"/>
      <c r="O30" s="32"/>
      <c r="P30" s="32"/>
      <c r="Q30" s="32"/>
      <c r="R30" s="32"/>
      <c r="S30" s="32"/>
      <c r="T30" s="32"/>
      <c r="U30" s="32"/>
      <c r="V30" s="32"/>
      <c r="W30" s="32"/>
      <c r="X30" s="32"/>
      <c r="Y30" s="32"/>
      <c r="Z30" s="32"/>
      <c r="AA30" s="32"/>
      <c r="AB30" s="32"/>
      <c r="AC30" s="32"/>
      <c r="AD30" s="32"/>
      <c r="AE30" s="32" t="s">
        <v>221</v>
      </c>
      <c r="AF30" s="32">
        <v>1</v>
      </c>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x14ac:dyDescent="0.2">
      <c r="A31" s="229" t="s">
        <v>211</v>
      </c>
      <c r="B31" s="206" t="s">
        <v>129</v>
      </c>
      <c r="C31" s="220" t="s">
        <v>130</v>
      </c>
      <c r="D31" s="251"/>
      <c r="E31" s="212"/>
      <c r="F31" s="364">
        <f>SUM(G32:G33)</f>
        <v>0</v>
      </c>
      <c r="G31" s="365"/>
      <c r="H31" s="215"/>
      <c r="I31" s="232"/>
      <c r="AE31" t="s">
        <v>212</v>
      </c>
    </row>
    <row r="32" spans="1:60" outlineLevel="1" x14ac:dyDescent="0.2">
      <c r="A32" s="231"/>
      <c r="B32" s="367" t="s">
        <v>261</v>
      </c>
      <c r="C32" s="368"/>
      <c r="D32" s="369"/>
      <c r="E32" s="370"/>
      <c r="F32" s="371"/>
      <c r="G32" s="372"/>
      <c r="H32" s="218"/>
      <c r="I32" s="233"/>
      <c r="J32" s="32"/>
      <c r="K32" s="32"/>
      <c r="L32" s="32"/>
      <c r="M32" s="32"/>
      <c r="N32" s="32"/>
      <c r="O32" s="32"/>
      <c r="P32" s="32"/>
      <c r="Q32" s="32"/>
      <c r="R32" s="32"/>
      <c r="S32" s="32"/>
      <c r="T32" s="32"/>
      <c r="U32" s="32"/>
      <c r="V32" s="32"/>
      <c r="W32" s="32"/>
      <c r="X32" s="32"/>
      <c r="Y32" s="32"/>
      <c r="Z32" s="32"/>
      <c r="AA32" s="32"/>
      <c r="AB32" s="32"/>
      <c r="AC32" s="32">
        <v>0</v>
      </c>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0">
        <v>6</v>
      </c>
      <c r="B33" s="207" t="s">
        <v>373</v>
      </c>
      <c r="C33" s="221" t="s">
        <v>374</v>
      </c>
      <c r="D33" s="252" t="s">
        <v>249</v>
      </c>
      <c r="E33" s="213">
        <v>100</v>
      </c>
      <c r="F33" s="216"/>
      <c r="G33" s="217">
        <f>ROUND(E33*F33,2)</f>
        <v>0</v>
      </c>
      <c r="H33" s="218" t="s">
        <v>264</v>
      </c>
      <c r="I33" s="233" t="s">
        <v>216</v>
      </c>
      <c r="J33" s="32"/>
      <c r="K33" s="32"/>
      <c r="L33" s="32"/>
      <c r="M33" s="32"/>
      <c r="N33" s="32"/>
      <c r="O33" s="32"/>
      <c r="P33" s="32"/>
      <c r="Q33" s="32"/>
      <c r="R33" s="32"/>
      <c r="S33" s="32"/>
      <c r="T33" s="32"/>
      <c r="U33" s="32"/>
      <c r="V33" s="32"/>
      <c r="W33" s="32"/>
      <c r="X33" s="32"/>
      <c r="Y33" s="32"/>
      <c r="Z33" s="32"/>
      <c r="AA33" s="32"/>
      <c r="AB33" s="32"/>
      <c r="AC33" s="32"/>
      <c r="AD33" s="32"/>
      <c r="AE33" s="32" t="s">
        <v>217</v>
      </c>
      <c r="AF33" s="32"/>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x14ac:dyDescent="0.2">
      <c r="A34" s="229" t="s">
        <v>211</v>
      </c>
      <c r="B34" s="206" t="s">
        <v>131</v>
      </c>
      <c r="C34" s="220" t="s">
        <v>132</v>
      </c>
      <c r="D34" s="251"/>
      <c r="E34" s="212"/>
      <c r="F34" s="364">
        <f>SUM(G35:G46)</f>
        <v>0</v>
      </c>
      <c r="G34" s="365"/>
      <c r="H34" s="215"/>
      <c r="I34" s="232"/>
      <c r="AE34" t="s">
        <v>212</v>
      </c>
    </row>
    <row r="35" spans="1:60" outlineLevel="1" x14ac:dyDescent="0.2">
      <c r="A35" s="231"/>
      <c r="B35" s="367" t="s">
        <v>375</v>
      </c>
      <c r="C35" s="368"/>
      <c r="D35" s="369"/>
      <c r="E35" s="370"/>
      <c r="F35" s="371"/>
      <c r="G35" s="372"/>
      <c r="H35" s="218"/>
      <c r="I35" s="233"/>
      <c r="J35" s="32"/>
      <c r="K35" s="32"/>
      <c r="L35" s="32"/>
      <c r="M35" s="32"/>
      <c r="N35" s="32"/>
      <c r="O35" s="32"/>
      <c r="P35" s="32"/>
      <c r="Q35" s="32"/>
      <c r="R35" s="32"/>
      <c r="S35" s="32"/>
      <c r="T35" s="32"/>
      <c r="U35" s="32"/>
      <c r="V35" s="32"/>
      <c r="W35" s="32"/>
      <c r="X35" s="32"/>
      <c r="Y35" s="32"/>
      <c r="Z35" s="32"/>
      <c r="AA35" s="32"/>
      <c r="AB35" s="32"/>
      <c r="AC35" s="32">
        <v>0</v>
      </c>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31"/>
      <c r="B36" s="373" t="s">
        <v>376</v>
      </c>
      <c r="C36" s="374"/>
      <c r="D36" s="375"/>
      <c r="E36" s="376"/>
      <c r="F36" s="377"/>
      <c r="G36" s="378"/>
      <c r="H36" s="218"/>
      <c r="I36" s="233"/>
      <c r="J36" s="32"/>
      <c r="K36" s="32"/>
      <c r="L36" s="32"/>
      <c r="M36" s="32"/>
      <c r="N36" s="32"/>
      <c r="O36" s="32"/>
      <c r="P36" s="32"/>
      <c r="Q36" s="32"/>
      <c r="R36" s="32"/>
      <c r="S36" s="32"/>
      <c r="T36" s="32"/>
      <c r="U36" s="32"/>
      <c r="V36" s="32"/>
      <c r="W36" s="32"/>
      <c r="X36" s="32"/>
      <c r="Y36" s="32"/>
      <c r="Z36" s="32"/>
      <c r="AA36" s="32"/>
      <c r="AB36" s="32"/>
      <c r="AC36" s="32"/>
      <c r="AD36" s="32"/>
      <c r="AE36" s="32" t="s">
        <v>268</v>
      </c>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ht="33.75" outlineLevel="1" x14ac:dyDescent="0.2">
      <c r="A37" s="230">
        <v>7</v>
      </c>
      <c r="B37" s="207" t="s">
        <v>377</v>
      </c>
      <c r="C37" s="221" t="s">
        <v>378</v>
      </c>
      <c r="D37" s="252" t="s">
        <v>249</v>
      </c>
      <c r="E37" s="213">
        <v>77.930000000000007</v>
      </c>
      <c r="F37" s="216"/>
      <c r="G37" s="217">
        <f>ROUND(E37*F37,2)</f>
        <v>0</v>
      </c>
      <c r="H37" s="218" t="s">
        <v>243</v>
      </c>
      <c r="I37" s="233" t="s">
        <v>216</v>
      </c>
      <c r="J37" s="32"/>
      <c r="K37" s="32"/>
      <c r="L37" s="32"/>
      <c r="M37" s="32"/>
      <c r="N37" s="32"/>
      <c r="O37" s="32"/>
      <c r="P37" s="32"/>
      <c r="Q37" s="32"/>
      <c r="R37" s="32"/>
      <c r="S37" s="32"/>
      <c r="T37" s="32"/>
      <c r="U37" s="32"/>
      <c r="V37" s="32"/>
      <c r="W37" s="32"/>
      <c r="X37" s="32"/>
      <c r="Y37" s="32"/>
      <c r="Z37" s="32"/>
      <c r="AA37" s="32"/>
      <c r="AB37" s="32"/>
      <c r="AC37" s="32"/>
      <c r="AD37" s="32"/>
      <c r="AE37" s="32" t="s">
        <v>217</v>
      </c>
      <c r="AF37" s="32"/>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1"/>
      <c r="B38" s="208"/>
      <c r="C38" s="222" t="s">
        <v>379</v>
      </c>
      <c r="D38" s="253"/>
      <c r="E38" s="214">
        <v>12.9</v>
      </c>
      <c r="F38" s="217"/>
      <c r="G38" s="217"/>
      <c r="H38" s="218"/>
      <c r="I38" s="233"/>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
      <c r="A39" s="231"/>
      <c r="B39" s="208"/>
      <c r="C39" s="222" t="s">
        <v>369</v>
      </c>
      <c r="D39" s="253"/>
      <c r="E39" s="214">
        <v>1.93</v>
      </c>
      <c r="F39" s="217"/>
      <c r="G39" s="217"/>
      <c r="H39" s="218"/>
      <c r="I39" s="233"/>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31"/>
      <c r="B40" s="208"/>
      <c r="C40" s="222" t="s">
        <v>380</v>
      </c>
      <c r="D40" s="253"/>
      <c r="E40" s="214">
        <v>7.95</v>
      </c>
      <c r="F40" s="217"/>
      <c r="G40" s="217"/>
      <c r="H40" s="218"/>
      <c r="I40" s="233"/>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1"/>
      <c r="B41" s="208"/>
      <c r="C41" s="222" t="s">
        <v>381</v>
      </c>
      <c r="D41" s="253"/>
      <c r="E41" s="214">
        <v>1.28</v>
      </c>
      <c r="F41" s="217"/>
      <c r="G41" s="217"/>
      <c r="H41" s="218"/>
      <c r="I41" s="233"/>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31"/>
      <c r="B42" s="208"/>
      <c r="C42" s="222" t="s">
        <v>382</v>
      </c>
      <c r="D42" s="253"/>
      <c r="E42" s="214">
        <v>1.75</v>
      </c>
      <c r="F42" s="217"/>
      <c r="G42" s="217"/>
      <c r="H42" s="218"/>
      <c r="I42" s="233"/>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1"/>
      <c r="B43" s="208"/>
      <c r="C43" s="222" t="s">
        <v>383</v>
      </c>
      <c r="D43" s="253"/>
      <c r="E43" s="214">
        <v>1.4</v>
      </c>
      <c r="F43" s="217"/>
      <c r="G43" s="217"/>
      <c r="H43" s="218"/>
      <c r="I43" s="233"/>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1"/>
      <c r="B44" s="208"/>
      <c r="C44" s="222" t="s">
        <v>384</v>
      </c>
      <c r="D44" s="253"/>
      <c r="E44" s="214">
        <v>5.86</v>
      </c>
      <c r="F44" s="217"/>
      <c r="G44" s="217"/>
      <c r="H44" s="218"/>
      <c r="I44" s="233"/>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1"/>
      <c r="B45" s="208"/>
      <c r="C45" s="222" t="s">
        <v>385</v>
      </c>
      <c r="D45" s="253"/>
      <c r="E45" s="214">
        <v>20</v>
      </c>
      <c r="F45" s="217"/>
      <c r="G45" s="217"/>
      <c r="H45" s="218"/>
      <c r="I45" s="233"/>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31"/>
      <c r="B46" s="208"/>
      <c r="C46" s="222" t="s">
        <v>386</v>
      </c>
      <c r="D46" s="253"/>
      <c r="E46" s="214">
        <v>24.86</v>
      </c>
      <c r="F46" s="217"/>
      <c r="G46" s="217"/>
      <c r="H46" s="218"/>
      <c r="I46" s="233"/>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60" x14ac:dyDescent="0.2">
      <c r="A47" s="229" t="s">
        <v>211</v>
      </c>
      <c r="B47" s="206" t="s">
        <v>133</v>
      </c>
      <c r="C47" s="220" t="s">
        <v>134</v>
      </c>
      <c r="D47" s="251"/>
      <c r="E47" s="212"/>
      <c r="F47" s="364">
        <f>SUM(G48:G51)</f>
        <v>0</v>
      </c>
      <c r="G47" s="365"/>
      <c r="H47" s="215"/>
      <c r="I47" s="232"/>
      <c r="AE47" t="s">
        <v>212</v>
      </c>
    </row>
    <row r="48" spans="1:60" outlineLevel="1" x14ac:dyDescent="0.2">
      <c r="A48" s="230">
        <v>8</v>
      </c>
      <c r="B48" s="207" t="s">
        <v>271</v>
      </c>
      <c r="C48" s="221" t="s">
        <v>272</v>
      </c>
      <c r="D48" s="252" t="s">
        <v>273</v>
      </c>
      <c r="E48" s="213">
        <v>1</v>
      </c>
      <c r="F48" s="216"/>
      <c r="G48" s="217">
        <f>ROUND(E48*F48,2)</f>
        <v>0</v>
      </c>
      <c r="H48" s="218"/>
      <c r="I48" s="233" t="s">
        <v>220</v>
      </c>
      <c r="J48" s="32"/>
      <c r="K48" s="32"/>
      <c r="L48" s="32"/>
      <c r="M48" s="32"/>
      <c r="N48" s="32"/>
      <c r="O48" s="32"/>
      <c r="P48" s="32"/>
      <c r="Q48" s="32"/>
      <c r="R48" s="32"/>
      <c r="S48" s="32"/>
      <c r="T48" s="32"/>
      <c r="U48" s="32"/>
      <c r="V48" s="32"/>
      <c r="W48" s="32"/>
      <c r="X48" s="32"/>
      <c r="Y48" s="32"/>
      <c r="Z48" s="32"/>
      <c r="AA48" s="32"/>
      <c r="AB48" s="32"/>
      <c r="AC48" s="32"/>
      <c r="AD48" s="32"/>
      <c r="AE48" s="32" t="s">
        <v>221</v>
      </c>
      <c r="AF48" s="32">
        <v>1</v>
      </c>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ht="45" outlineLevel="1" x14ac:dyDescent="0.2">
      <c r="A49" s="231"/>
      <c r="B49" s="208"/>
      <c r="C49" s="222" t="s">
        <v>274</v>
      </c>
      <c r="D49" s="253"/>
      <c r="E49" s="214">
        <v>1</v>
      </c>
      <c r="F49" s="217"/>
      <c r="G49" s="217"/>
      <c r="H49" s="218"/>
      <c r="I49" s="233"/>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30">
        <v>9</v>
      </c>
      <c r="B50" s="207" t="s">
        <v>387</v>
      </c>
      <c r="C50" s="221" t="s">
        <v>388</v>
      </c>
      <c r="D50" s="252" t="s">
        <v>253</v>
      </c>
      <c r="E50" s="213">
        <v>6</v>
      </c>
      <c r="F50" s="216"/>
      <c r="G50" s="217">
        <f>ROUND(E50*F50,2)</f>
        <v>0</v>
      </c>
      <c r="H50" s="218"/>
      <c r="I50" s="233" t="s">
        <v>220</v>
      </c>
      <c r="J50" s="32"/>
      <c r="K50" s="32"/>
      <c r="L50" s="32"/>
      <c r="M50" s="32"/>
      <c r="N50" s="32"/>
      <c r="O50" s="32"/>
      <c r="P50" s="32"/>
      <c r="Q50" s="32"/>
      <c r="R50" s="32"/>
      <c r="S50" s="32"/>
      <c r="T50" s="32"/>
      <c r="U50" s="32"/>
      <c r="V50" s="32"/>
      <c r="W50" s="32"/>
      <c r="X50" s="32"/>
      <c r="Y50" s="32"/>
      <c r="Z50" s="32"/>
      <c r="AA50" s="32"/>
      <c r="AB50" s="32"/>
      <c r="AC50" s="32"/>
      <c r="AD50" s="32"/>
      <c r="AE50" s="32" t="s">
        <v>221</v>
      </c>
      <c r="AF50" s="32">
        <v>1</v>
      </c>
      <c r="AG50" s="32"/>
      <c r="AH50" s="32"/>
      <c r="AI50" s="32"/>
      <c r="AJ50" s="32"/>
      <c r="AK50" s="32"/>
      <c r="AL50" s="32"/>
      <c r="AM50" s="32">
        <v>21</v>
      </c>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30">
        <v>10</v>
      </c>
      <c r="B51" s="207" t="s">
        <v>389</v>
      </c>
      <c r="C51" s="221" t="s">
        <v>390</v>
      </c>
      <c r="D51" s="252" t="s">
        <v>273</v>
      </c>
      <c r="E51" s="213">
        <v>1</v>
      </c>
      <c r="F51" s="216"/>
      <c r="G51" s="217">
        <f>ROUND(E51*F51,2)</f>
        <v>0</v>
      </c>
      <c r="H51" s="218"/>
      <c r="I51" s="233" t="s">
        <v>220</v>
      </c>
      <c r="J51" s="32"/>
      <c r="K51" s="32"/>
      <c r="L51" s="32"/>
      <c r="M51" s="32"/>
      <c r="N51" s="32"/>
      <c r="O51" s="32"/>
      <c r="P51" s="32"/>
      <c r="Q51" s="32"/>
      <c r="R51" s="32"/>
      <c r="S51" s="32"/>
      <c r="T51" s="32"/>
      <c r="U51" s="32"/>
      <c r="V51" s="32"/>
      <c r="W51" s="32"/>
      <c r="X51" s="32"/>
      <c r="Y51" s="32"/>
      <c r="Z51" s="32"/>
      <c r="AA51" s="32"/>
      <c r="AB51" s="32"/>
      <c r="AC51" s="32"/>
      <c r="AD51" s="32"/>
      <c r="AE51" s="32" t="s">
        <v>221</v>
      </c>
      <c r="AF51" s="32">
        <v>1</v>
      </c>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x14ac:dyDescent="0.2">
      <c r="A52" s="229" t="s">
        <v>211</v>
      </c>
      <c r="B52" s="206" t="s">
        <v>139</v>
      </c>
      <c r="C52" s="220" t="s">
        <v>140</v>
      </c>
      <c r="D52" s="251"/>
      <c r="E52" s="212"/>
      <c r="F52" s="364">
        <f>SUM(G53:G56)</f>
        <v>0</v>
      </c>
      <c r="G52" s="365"/>
      <c r="H52" s="215"/>
      <c r="I52" s="232"/>
      <c r="AE52" t="s">
        <v>212</v>
      </c>
    </row>
    <row r="53" spans="1:60" outlineLevel="1" x14ac:dyDescent="0.2">
      <c r="A53" s="231"/>
      <c r="B53" s="367" t="s">
        <v>275</v>
      </c>
      <c r="C53" s="368"/>
      <c r="D53" s="369"/>
      <c r="E53" s="370"/>
      <c r="F53" s="371"/>
      <c r="G53" s="372"/>
      <c r="H53" s="218"/>
      <c r="I53" s="233"/>
      <c r="J53" s="32"/>
      <c r="K53" s="32"/>
      <c r="L53" s="32"/>
      <c r="M53" s="32"/>
      <c r="N53" s="32"/>
      <c r="O53" s="32"/>
      <c r="P53" s="32"/>
      <c r="Q53" s="32"/>
      <c r="R53" s="32"/>
      <c r="S53" s="32"/>
      <c r="T53" s="32"/>
      <c r="U53" s="32"/>
      <c r="V53" s="32"/>
      <c r="W53" s="32"/>
      <c r="X53" s="32"/>
      <c r="Y53" s="32"/>
      <c r="Z53" s="32"/>
      <c r="AA53" s="32"/>
      <c r="AB53" s="32"/>
      <c r="AC53" s="32">
        <v>0</v>
      </c>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ht="22.5" outlineLevel="1" x14ac:dyDescent="0.2">
      <c r="A54" s="231"/>
      <c r="B54" s="373" t="s">
        <v>276</v>
      </c>
      <c r="C54" s="374"/>
      <c r="D54" s="375"/>
      <c r="E54" s="376"/>
      <c r="F54" s="377"/>
      <c r="G54" s="378"/>
      <c r="H54" s="218"/>
      <c r="I54" s="233"/>
      <c r="J54" s="32"/>
      <c r="K54" s="32"/>
      <c r="L54" s="32"/>
      <c r="M54" s="32"/>
      <c r="N54" s="32"/>
      <c r="O54" s="32"/>
      <c r="P54" s="32"/>
      <c r="Q54" s="32"/>
      <c r="R54" s="32"/>
      <c r="S54" s="32"/>
      <c r="T54" s="32"/>
      <c r="U54" s="32"/>
      <c r="V54" s="32"/>
      <c r="W54" s="32"/>
      <c r="X54" s="32"/>
      <c r="Y54" s="32"/>
      <c r="Z54" s="32"/>
      <c r="AA54" s="32"/>
      <c r="AB54" s="32"/>
      <c r="AC54" s="32">
        <v>1</v>
      </c>
      <c r="AD54" s="32"/>
      <c r="AE54" s="32"/>
      <c r="AF54" s="32"/>
      <c r="AG54" s="32"/>
      <c r="AH54" s="32"/>
      <c r="AI54" s="32"/>
      <c r="AJ54" s="32"/>
      <c r="AK54" s="32"/>
      <c r="AL54" s="32"/>
      <c r="AM54" s="32"/>
      <c r="AN54" s="32"/>
      <c r="AO54" s="32"/>
      <c r="AP54" s="32"/>
      <c r="AQ54" s="32"/>
      <c r="AR54" s="32"/>
      <c r="AS54" s="32"/>
      <c r="AT54" s="32"/>
      <c r="AU54" s="32"/>
      <c r="AV54" s="32"/>
      <c r="AW54" s="32"/>
      <c r="AX54" s="32"/>
      <c r="AY54" s="32"/>
      <c r="AZ54" s="250" t="str">
        <f>B54</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54" s="32"/>
      <c r="BB54" s="32"/>
      <c r="BC54" s="32"/>
      <c r="BD54" s="32"/>
      <c r="BE54" s="32"/>
      <c r="BF54" s="32"/>
      <c r="BG54" s="32"/>
      <c r="BH54" s="32"/>
    </row>
    <row r="55" spans="1:60" outlineLevel="1" x14ac:dyDescent="0.2">
      <c r="A55" s="230">
        <v>11</v>
      </c>
      <c r="B55" s="207" t="s">
        <v>277</v>
      </c>
      <c r="C55" s="221" t="s">
        <v>278</v>
      </c>
      <c r="D55" s="252" t="s">
        <v>249</v>
      </c>
      <c r="E55" s="213">
        <v>750</v>
      </c>
      <c r="F55" s="216"/>
      <c r="G55" s="217">
        <f>ROUND(E55*F55,2)</f>
        <v>0</v>
      </c>
      <c r="H55" s="218" t="s">
        <v>243</v>
      </c>
      <c r="I55" s="233" t="s">
        <v>216</v>
      </c>
      <c r="J55" s="32"/>
      <c r="K55" s="32"/>
      <c r="L55" s="32"/>
      <c r="M55" s="32"/>
      <c r="N55" s="32"/>
      <c r="O55" s="32"/>
      <c r="P55" s="32"/>
      <c r="Q55" s="32"/>
      <c r="R55" s="32"/>
      <c r="S55" s="32"/>
      <c r="T55" s="32"/>
      <c r="U55" s="32"/>
      <c r="V55" s="32"/>
      <c r="W55" s="32"/>
      <c r="X55" s="32"/>
      <c r="Y55" s="32"/>
      <c r="Z55" s="32"/>
      <c r="AA55" s="32"/>
      <c r="AB55" s="32"/>
      <c r="AC55" s="32"/>
      <c r="AD55" s="32"/>
      <c r="AE55" s="32" t="s">
        <v>217</v>
      </c>
      <c r="AF55" s="32"/>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31"/>
      <c r="B56" s="208"/>
      <c r="C56" s="222" t="s">
        <v>391</v>
      </c>
      <c r="D56" s="253"/>
      <c r="E56" s="214">
        <v>750</v>
      </c>
      <c r="F56" s="217"/>
      <c r="G56" s="217"/>
      <c r="H56" s="218"/>
      <c r="I56" s="233"/>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row>
    <row r="57" spans="1:60" x14ac:dyDescent="0.2">
      <c r="A57" s="229" t="s">
        <v>211</v>
      </c>
      <c r="B57" s="206" t="s">
        <v>141</v>
      </c>
      <c r="C57" s="220" t="s">
        <v>142</v>
      </c>
      <c r="D57" s="251"/>
      <c r="E57" s="212"/>
      <c r="F57" s="364">
        <f>SUM(G58:G83)</f>
        <v>0</v>
      </c>
      <c r="G57" s="365"/>
      <c r="H57" s="215"/>
      <c r="I57" s="232"/>
      <c r="AE57" t="s">
        <v>212</v>
      </c>
    </row>
    <row r="58" spans="1:60" outlineLevel="1" x14ac:dyDescent="0.2">
      <c r="A58" s="231"/>
      <c r="B58" s="367" t="s">
        <v>392</v>
      </c>
      <c r="C58" s="368"/>
      <c r="D58" s="369"/>
      <c r="E58" s="370"/>
      <c r="F58" s="371"/>
      <c r="G58" s="372"/>
      <c r="H58" s="218"/>
      <c r="I58" s="233"/>
      <c r="J58" s="32"/>
      <c r="K58" s="32"/>
      <c r="L58" s="32"/>
      <c r="M58" s="32"/>
      <c r="N58" s="32"/>
      <c r="O58" s="32"/>
      <c r="P58" s="32"/>
      <c r="Q58" s="32"/>
      <c r="R58" s="32"/>
      <c r="S58" s="32"/>
      <c r="T58" s="32"/>
      <c r="U58" s="32"/>
      <c r="V58" s="32"/>
      <c r="W58" s="32"/>
      <c r="X58" s="32"/>
      <c r="Y58" s="32"/>
      <c r="Z58" s="32"/>
      <c r="AA58" s="32"/>
      <c r="AB58" s="32"/>
      <c r="AC58" s="32">
        <v>0</v>
      </c>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ht="22.5" outlineLevel="1" x14ac:dyDescent="0.2">
      <c r="A59" s="231"/>
      <c r="B59" s="373" t="s">
        <v>393</v>
      </c>
      <c r="C59" s="374"/>
      <c r="D59" s="375"/>
      <c r="E59" s="376"/>
      <c r="F59" s="377"/>
      <c r="G59" s="378"/>
      <c r="H59" s="218"/>
      <c r="I59" s="233"/>
      <c r="J59" s="32"/>
      <c r="K59" s="32"/>
      <c r="L59" s="32"/>
      <c r="M59" s="32"/>
      <c r="N59" s="32"/>
      <c r="O59" s="32"/>
      <c r="P59" s="32"/>
      <c r="Q59" s="32"/>
      <c r="R59" s="32"/>
      <c r="S59" s="32"/>
      <c r="T59" s="32"/>
      <c r="U59" s="32"/>
      <c r="V59" s="32"/>
      <c r="W59" s="32"/>
      <c r="X59" s="32"/>
      <c r="Y59" s="32"/>
      <c r="Z59" s="32"/>
      <c r="AA59" s="32"/>
      <c r="AB59" s="32"/>
      <c r="AC59" s="32"/>
      <c r="AD59" s="32"/>
      <c r="AE59" s="32" t="s">
        <v>268</v>
      </c>
      <c r="AF59" s="32"/>
      <c r="AG59" s="32"/>
      <c r="AH59" s="32"/>
      <c r="AI59" s="32"/>
      <c r="AJ59" s="32"/>
      <c r="AK59" s="32"/>
      <c r="AL59" s="32"/>
      <c r="AM59" s="32"/>
      <c r="AN59" s="32"/>
      <c r="AO59" s="32"/>
      <c r="AP59" s="32"/>
      <c r="AQ59" s="32"/>
      <c r="AR59" s="32"/>
      <c r="AS59" s="32"/>
      <c r="AT59" s="32"/>
      <c r="AU59" s="32"/>
      <c r="AV59" s="32"/>
      <c r="AW59" s="32"/>
      <c r="AX59" s="32"/>
      <c r="AY59" s="32"/>
      <c r="AZ59" s="250" t="str">
        <f>B59</f>
        <v>nebo vybourání otvorů průřezové plochy přes 4 m2 ve zdivu nadzákladovém, včetně pomocného lešení o výšce podlahy do 1900 mm a pro zatížení do 1,5 kPa  (150 kg/m2),</v>
      </c>
      <c r="BA59" s="32"/>
      <c r="BB59" s="32"/>
      <c r="BC59" s="32"/>
      <c r="BD59" s="32"/>
      <c r="BE59" s="32"/>
      <c r="BF59" s="32"/>
      <c r="BG59" s="32"/>
      <c r="BH59" s="32"/>
    </row>
    <row r="60" spans="1:60" outlineLevel="1" x14ac:dyDescent="0.2">
      <c r="A60" s="231"/>
      <c r="B60" s="373" t="s">
        <v>394</v>
      </c>
      <c r="C60" s="374"/>
      <c r="D60" s="375"/>
      <c r="E60" s="376"/>
      <c r="F60" s="377"/>
      <c r="G60" s="378"/>
      <c r="H60" s="218"/>
      <c r="I60" s="233"/>
      <c r="J60" s="32"/>
      <c r="K60" s="32"/>
      <c r="L60" s="32"/>
      <c r="M60" s="32"/>
      <c r="N60" s="32"/>
      <c r="O60" s="32"/>
      <c r="P60" s="32"/>
      <c r="Q60" s="32"/>
      <c r="R60" s="32"/>
      <c r="S60" s="32"/>
      <c r="T60" s="32"/>
      <c r="U60" s="32"/>
      <c r="V60" s="32"/>
      <c r="W60" s="32"/>
      <c r="X60" s="32"/>
      <c r="Y60" s="32"/>
      <c r="Z60" s="32"/>
      <c r="AA60" s="32"/>
      <c r="AB60" s="32"/>
      <c r="AC60" s="32">
        <v>1</v>
      </c>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30">
        <v>12</v>
      </c>
      <c r="B61" s="207" t="s">
        <v>395</v>
      </c>
      <c r="C61" s="221" t="s">
        <v>396</v>
      </c>
      <c r="D61" s="252" t="s">
        <v>242</v>
      </c>
      <c r="E61" s="213">
        <v>6.45425</v>
      </c>
      <c r="F61" s="216"/>
      <c r="G61" s="217">
        <f>ROUND(E61*F61,2)</f>
        <v>0</v>
      </c>
      <c r="H61" s="218" t="s">
        <v>287</v>
      </c>
      <c r="I61" s="233" t="s">
        <v>216</v>
      </c>
      <c r="J61" s="32"/>
      <c r="K61" s="32"/>
      <c r="L61" s="32"/>
      <c r="M61" s="32"/>
      <c r="N61" s="32"/>
      <c r="O61" s="32"/>
      <c r="P61" s="32"/>
      <c r="Q61" s="32"/>
      <c r="R61" s="32"/>
      <c r="S61" s="32"/>
      <c r="T61" s="32"/>
      <c r="U61" s="32"/>
      <c r="V61" s="32"/>
      <c r="W61" s="32"/>
      <c r="X61" s="32"/>
      <c r="Y61" s="32"/>
      <c r="Z61" s="32"/>
      <c r="AA61" s="32"/>
      <c r="AB61" s="32"/>
      <c r="AC61" s="32"/>
      <c r="AD61" s="32"/>
      <c r="AE61" s="32" t="s">
        <v>217</v>
      </c>
      <c r="AF61" s="32"/>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31"/>
      <c r="B62" s="208"/>
      <c r="C62" s="222" t="s">
        <v>397</v>
      </c>
      <c r="D62" s="253"/>
      <c r="E62" s="214">
        <v>0.31919999999999998</v>
      </c>
      <c r="F62" s="217"/>
      <c r="G62" s="217"/>
      <c r="H62" s="218"/>
      <c r="I62" s="233"/>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31"/>
      <c r="B63" s="208"/>
      <c r="C63" s="222" t="s">
        <v>398</v>
      </c>
      <c r="D63" s="253"/>
      <c r="E63" s="214">
        <v>0.31185000000000002</v>
      </c>
      <c r="F63" s="217"/>
      <c r="G63" s="217"/>
      <c r="H63" s="218"/>
      <c r="I63" s="233"/>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1"/>
      <c r="B64" s="208"/>
      <c r="C64" s="222" t="s">
        <v>399</v>
      </c>
      <c r="D64" s="253"/>
      <c r="E64" s="214">
        <v>2.2719999999999998</v>
      </c>
      <c r="F64" s="217"/>
      <c r="G64" s="217"/>
      <c r="H64" s="218"/>
      <c r="I64" s="233"/>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31"/>
      <c r="B65" s="208"/>
      <c r="C65" s="222" t="s">
        <v>400</v>
      </c>
      <c r="D65" s="253"/>
      <c r="E65" s="214">
        <v>0.68769999999999998</v>
      </c>
      <c r="F65" s="217"/>
      <c r="G65" s="217"/>
      <c r="H65" s="218"/>
      <c r="I65" s="233"/>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31"/>
      <c r="B66" s="208"/>
      <c r="C66" s="222" t="s">
        <v>401</v>
      </c>
      <c r="D66" s="253"/>
      <c r="E66" s="214">
        <v>0.89910000000000001</v>
      </c>
      <c r="F66" s="217"/>
      <c r="G66" s="217"/>
      <c r="H66" s="218"/>
      <c r="I66" s="233"/>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31"/>
      <c r="B67" s="208"/>
      <c r="C67" s="222" t="s">
        <v>402</v>
      </c>
      <c r="D67" s="253"/>
      <c r="E67" s="214">
        <v>0.26879999999999998</v>
      </c>
      <c r="F67" s="217"/>
      <c r="G67" s="217"/>
      <c r="H67" s="218"/>
      <c r="I67" s="233"/>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31"/>
      <c r="B68" s="208"/>
      <c r="C68" s="222" t="s">
        <v>403</v>
      </c>
      <c r="D68" s="253"/>
      <c r="E68" s="214">
        <v>1.3932</v>
      </c>
      <c r="F68" s="217"/>
      <c r="G68" s="217"/>
      <c r="H68" s="218"/>
      <c r="I68" s="233"/>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
      <c r="A69" s="231"/>
      <c r="B69" s="208"/>
      <c r="C69" s="222" t="s">
        <v>404</v>
      </c>
      <c r="D69" s="253"/>
      <c r="E69" s="214">
        <v>0.3024</v>
      </c>
      <c r="F69" s="217"/>
      <c r="G69" s="217"/>
      <c r="H69" s="218"/>
      <c r="I69" s="233"/>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31"/>
      <c r="B70" s="373" t="s">
        <v>405</v>
      </c>
      <c r="C70" s="374"/>
      <c r="D70" s="375"/>
      <c r="E70" s="376"/>
      <c r="F70" s="377"/>
      <c r="G70" s="378"/>
      <c r="H70" s="218"/>
      <c r="I70" s="233"/>
      <c r="J70" s="32"/>
      <c r="K70" s="32"/>
      <c r="L70" s="32"/>
      <c r="M70" s="32"/>
      <c r="N70" s="32"/>
      <c r="O70" s="32"/>
      <c r="P70" s="32"/>
      <c r="Q70" s="32"/>
      <c r="R70" s="32"/>
      <c r="S70" s="32"/>
      <c r="T70" s="32"/>
      <c r="U70" s="32"/>
      <c r="V70" s="32"/>
      <c r="W70" s="32"/>
      <c r="X70" s="32"/>
      <c r="Y70" s="32"/>
      <c r="Z70" s="32"/>
      <c r="AA70" s="32"/>
      <c r="AB70" s="32"/>
      <c r="AC70" s="32">
        <v>0</v>
      </c>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30">
        <v>13</v>
      </c>
      <c r="B71" s="207" t="s">
        <v>406</v>
      </c>
      <c r="C71" s="221" t="s">
        <v>407</v>
      </c>
      <c r="D71" s="252" t="s">
        <v>242</v>
      </c>
      <c r="E71" s="213">
        <v>1.677</v>
      </c>
      <c r="F71" s="216"/>
      <c r="G71" s="217">
        <f>ROUND(E71*F71,2)</f>
        <v>0</v>
      </c>
      <c r="H71" s="218" t="s">
        <v>287</v>
      </c>
      <c r="I71" s="233" t="s">
        <v>216</v>
      </c>
      <c r="J71" s="32"/>
      <c r="K71" s="32"/>
      <c r="L71" s="32"/>
      <c r="M71" s="32"/>
      <c r="N71" s="32"/>
      <c r="O71" s="32"/>
      <c r="P71" s="32"/>
      <c r="Q71" s="32"/>
      <c r="R71" s="32"/>
      <c r="S71" s="32"/>
      <c r="T71" s="32"/>
      <c r="U71" s="32"/>
      <c r="V71" s="32"/>
      <c r="W71" s="32"/>
      <c r="X71" s="32"/>
      <c r="Y71" s="32"/>
      <c r="Z71" s="32"/>
      <c r="AA71" s="32"/>
      <c r="AB71" s="32"/>
      <c r="AC71" s="32"/>
      <c r="AD71" s="32"/>
      <c r="AE71" s="32" t="s">
        <v>217</v>
      </c>
      <c r="AF71" s="32"/>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1"/>
      <c r="B72" s="208"/>
      <c r="C72" s="222" t="s">
        <v>408</v>
      </c>
      <c r="D72" s="253"/>
      <c r="E72" s="214">
        <v>1.677</v>
      </c>
      <c r="F72" s="217"/>
      <c r="G72" s="217"/>
      <c r="H72" s="218"/>
      <c r="I72" s="233"/>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31"/>
      <c r="B73" s="373" t="s">
        <v>409</v>
      </c>
      <c r="C73" s="374"/>
      <c r="D73" s="375"/>
      <c r="E73" s="376"/>
      <c r="F73" s="377"/>
      <c r="G73" s="378"/>
      <c r="H73" s="218"/>
      <c r="I73" s="233"/>
      <c r="J73" s="32"/>
      <c r="K73" s="32"/>
      <c r="L73" s="32"/>
      <c r="M73" s="32"/>
      <c r="N73" s="32"/>
      <c r="O73" s="32"/>
      <c r="P73" s="32"/>
      <c r="Q73" s="32"/>
      <c r="R73" s="32"/>
      <c r="S73" s="32"/>
      <c r="T73" s="32"/>
      <c r="U73" s="32"/>
      <c r="V73" s="32"/>
      <c r="W73" s="32"/>
      <c r="X73" s="32"/>
      <c r="Y73" s="32"/>
      <c r="Z73" s="32"/>
      <c r="AA73" s="32"/>
      <c r="AB73" s="32"/>
      <c r="AC73" s="32">
        <v>0</v>
      </c>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31"/>
      <c r="B74" s="373" t="s">
        <v>410</v>
      </c>
      <c r="C74" s="374"/>
      <c r="D74" s="375"/>
      <c r="E74" s="376"/>
      <c r="F74" s="377"/>
      <c r="G74" s="378"/>
      <c r="H74" s="218"/>
      <c r="I74" s="233"/>
      <c r="J74" s="32"/>
      <c r="K74" s="32"/>
      <c r="L74" s="32"/>
      <c r="M74" s="32"/>
      <c r="N74" s="32"/>
      <c r="O74" s="32"/>
      <c r="P74" s="32"/>
      <c r="Q74" s="32"/>
      <c r="R74" s="32"/>
      <c r="S74" s="32"/>
      <c r="T74" s="32"/>
      <c r="U74" s="32"/>
      <c r="V74" s="32"/>
      <c r="W74" s="32"/>
      <c r="X74" s="32"/>
      <c r="Y74" s="32"/>
      <c r="Z74" s="32"/>
      <c r="AA74" s="32"/>
      <c r="AB74" s="32"/>
      <c r="AC74" s="32"/>
      <c r="AD74" s="32"/>
      <c r="AE74" s="32" t="s">
        <v>268</v>
      </c>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30">
        <v>14</v>
      </c>
      <c r="B75" s="207" t="s">
        <v>411</v>
      </c>
      <c r="C75" s="221" t="s">
        <v>412</v>
      </c>
      <c r="D75" s="252" t="s">
        <v>249</v>
      </c>
      <c r="E75" s="213">
        <v>15.28</v>
      </c>
      <c r="F75" s="216"/>
      <c r="G75" s="217">
        <f>ROUND(E75*F75,2)</f>
        <v>0</v>
      </c>
      <c r="H75" s="218" t="s">
        <v>287</v>
      </c>
      <c r="I75" s="233" t="s">
        <v>216</v>
      </c>
      <c r="J75" s="32"/>
      <c r="K75" s="32"/>
      <c r="L75" s="32"/>
      <c r="M75" s="32"/>
      <c r="N75" s="32"/>
      <c r="O75" s="32"/>
      <c r="P75" s="32"/>
      <c r="Q75" s="32"/>
      <c r="R75" s="32"/>
      <c r="S75" s="32"/>
      <c r="T75" s="32"/>
      <c r="U75" s="32"/>
      <c r="V75" s="32"/>
      <c r="W75" s="32"/>
      <c r="X75" s="32"/>
      <c r="Y75" s="32"/>
      <c r="Z75" s="32"/>
      <c r="AA75" s="32"/>
      <c r="AB75" s="32"/>
      <c r="AC75" s="32"/>
      <c r="AD75" s="32"/>
      <c r="AE75" s="32" t="s">
        <v>217</v>
      </c>
      <c r="AF75" s="32"/>
      <c r="AG75" s="32"/>
      <c r="AH75" s="32"/>
      <c r="AI75" s="32"/>
      <c r="AJ75" s="32"/>
      <c r="AK75" s="32"/>
      <c r="AL75" s="32"/>
      <c r="AM75" s="32">
        <v>21</v>
      </c>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31"/>
      <c r="B76" s="208"/>
      <c r="C76" s="222" t="s">
        <v>413</v>
      </c>
      <c r="D76" s="253"/>
      <c r="E76" s="214">
        <v>15.28</v>
      </c>
      <c r="F76" s="217"/>
      <c r="G76" s="217"/>
      <c r="H76" s="218"/>
      <c r="I76" s="233"/>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31"/>
      <c r="B77" s="373" t="s">
        <v>414</v>
      </c>
      <c r="C77" s="374"/>
      <c r="D77" s="375"/>
      <c r="E77" s="376"/>
      <c r="F77" s="377"/>
      <c r="G77" s="378"/>
      <c r="H77" s="218"/>
      <c r="I77" s="233"/>
      <c r="J77" s="32"/>
      <c r="K77" s="32"/>
      <c r="L77" s="32"/>
      <c r="M77" s="32"/>
      <c r="N77" s="32"/>
      <c r="O77" s="32"/>
      <c r="P77" s="32"/>
      <c r="Q77" s="32"/>
      <c r="R77" s="32"/>
      <c r="S77" s="32"/>
      <c r="T77" s="32"/>
      <c r="U77" s="32"/>
      <c r="V77" s="32"/>
      <c r="W77" s="32"/>
      <c r="X77" s="32"/>
      <c r="Y77" s="32"/>
      <c r="Z77" s="32"/>
      <c r="AA77" s="32"/>
      <c r="AB77" s="32"/>
      <c r="AC77" s="32">
        <v>0</v>
      </c>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31"/>
      <c r="B78" s="373" t="s">
        <v>415</v>
      </c>
      <c r="C78" s="374"/>
      <c r="D78" s="375"/>
      <c r="E78" s="376"/>
      <c r="F78" s="377"/>
      <c r="G78" s="378"/>
      <c r="H78" s="218"/>
      <c r="I78" s="233"/>
      <c r="J78" s="32"/>
      <c r="K78" s="32"/>
      <c r="L78" s="32"/>
      <c r="M78" s="32"/>
      <c r="N78" s="32"/>
      <c r="O78" s="32"/>
      <c r="P78" s="32"/>
      <c r="Q78" s="32"/>
      <c r="R78" s="32"/>
      <c r="S78" s="32"/>
      <c r="T78" s="32"/>
      <c r="U78" s="32"/>
      <c r="V78" s="32"/>
      <c r="W78" s="32"/>
      <c r="X78" s="32"/>
      <c r="Y78" s="32"/>
      <c r="Z78" s="32"/>
      <c r="AA78" s="32"/>
      <c r="AB78" s="32"/>
      <c r="AC78" s="32">
        <v>1</v>
      </c>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230">
        <v>15</v>
      </c>
      <c r="B79" s="207" t="s">
        <v>416</v>
      </c>
      <c r="C79" s="221" t="s">
        <v>417</v>
      </c>
      <c r="D79" s="252" t="s">
        <v>249</v>
      </c>
      <c r="E79" s="213">
        <v>15.4</v>
      </c>
      <c r="F79" s="216"/>
      <c r="G79" s="217">
        <f>ROUND(E79*F79,2)</f>
        <v>0</v>
      </c>
      <c r="H79" s="218" t="s">
        <v>287</v>
      </c>
      <c r="I79" s="233" t="s">
        <v>216</v>
      </c>
      <c r="J79" s="32"/>
      <c r="K79" s="32"/>
      <c r="L79" s="32"/>
      <c r="M79" s="32"/>
      <c r="N79" s="32"/>
      <c r="O79" s="32"/>
      <c r="P79" s="32"/>
      <c r="Q79" s="32"/>
      <c r="R79" s="32"/>
      <c r="S79" s="32"/>
      <c r="T79" s="32"/>
      <c r="U79" s="32"/>
      <c r="V79" s="32"/>
      <c r="W79" s="32"/>
      <c r="X79" s="32"/>
      <c r="Y79" s="32"/>
      <c r="Z79" s="32"/>
      <c r="AA79" s="32"/>
      <c r="AB79" s="32"/>
      <c r="AC79" s="32"/>
      <c r="AD79" s="32"/>
      <c r="AE79" s="32" t="s">
        <v>217</v>
      </c>
      <c r="AF79" s="32"/>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31"/>
      <c r="B80" s="208"/>
      <c r="C80" s="222" t="s">
        <v>418</v>
      </c>
      <c r="D80" s="253"/>
      <c r="E80" s="214">
        <v>6</v>
      </c>
      <c r="F80" s="217"/>
      <c r="G80" s="217"/>
      <c r="H80" s="218"/>
      <c r="I80" s="233"/>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31"/>
      <c r="B81" s="208"/>
      <c r="C81" s="222" t="s">
        <v>419</v>
      </c>
      <c r="D81" s="253"/>
      <c r="E81" s="214">
        <v>1.6</v>
      </c>
      <c r="F81" s="217"/>
      <c r="G81" s="217"/>
      <c r="H81" s="218"/>
      <c r="I81" s="233"/>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31"/>
      <c r="B82" s="208"/>
      <c r="C82" s="222" t="s">
        <v>420</v>
      </c>
      <c r="D82" s="253"/>
      <c r="E82" s="214">
        <v>1.8</v>
      </c>
      <c r="F82" s="217"/>
      <c r="G82" s="217"/>
      <c r="H82" s="218"/>
      <c r="I82" s="233"/>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31"/>
      <c r="B83" s="208"/>
      <c r="C83" s="222" t="s">
        <v>421</v>
      </c>
      <c r="D83" s="253"/>
      <c r="E83" s="214">
        <v>6</v>
      </c>
      <c r="F83" s="217"/>
      <c r="G83" s="217"/>
      <c r="H83" s="218"/>
      <c r="I83" s="233"/>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x14ac:dyDescent="0.2">
      <c r="A84" s="229" t="s">
        <v>211</v>
      </c>
      <c r="B84" s="206" t="s">
        <v>143</v>
      </c>
      <c r="C84" s="220" t="s">
        <v>144</v>
      </c>
      <c r="D84" s="251"/>
      <c r="E84" s="212"/>
      <c r="F84" s="364">
        <f>SUM(G85:G100)</f>
        <v>0</v>
      </c>
      <c r="G84" s="365"/>
      <c r="H84" s="215"/>
      <c r="I84" s="232"/>
      <c r="AE84" t="s">
        <v>212</v>
      </c>
    </row>
    <row r="85" spans="1:60" outlineLevel="1" x14ac:dyDescent="0.2">
      <c r="A85" s="231"/>
      <c r="B85" s="367" t="s">
        <v>422</v>
      </c>
      <c r="C85" s="368"/>
      <c r="D85" s="369"/>
      <c r="E85" s="370"/>
      <c r="F85" s="371"/>
      <c r="G85" s="372"/>
      <c r="H85" s="218"/>
      <c r="I85" s="233"/>
      <c r="J85" s="32"/>
      <c r="K85" s="32"/>
      <c r="L85" s="32"/>
      <c r="M85" s="32"/>
      <c r="N85" s="32"/>
      <c r="O85" s="32"/>
      <c r="P85" s="32"/>
      <c r="Q85" s="32"/>
      <c r="R85" s="32"/>
      <c r="S85" s="32"/>
      <c r="T85" s="32"/>
      <c r="U85" s="32"/>
      <c r="V85" s="32"/>
      <c r="W85" s="32"/>
      <c r="X85" s="32"/>
      <c r="Y85" s="32"/>
      <c r="Z85" s="32"/>
      <c r="AA85" s="32"/>
      <c r="AB85" s="32"/>
      <c r="AC85" s="32">
        <v>0</v>
      </c>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31"/>
      <c r="B86" s="373" t="s">
        <v>423</v>
      </c>
      <c r="C86" s="374"/>
      <c r="D86" s="375"/>
      <c r="E86" s="376"/>
      <c r="F86" s="377"/>
      <c r="G86" s="378"/>
      <c r="H86" s="218"/>
      <c r="I86" s="233"/>
      <c r="J86" s="32"/>
      <c r="K86" s="32"/>
      <c r="L86" s="32"/>
      <c r="M86" s="32"/>
      <c r="N86" s="32"/>
      <c r="O86" s="32"/>
      <c r="P86" s="32"/>
      <c r="Q86" s="32"/>
      <c r="R86" s="32"/>
      <c r="S86" s="32"/>
      <c r="T86" s="32"/>
      <c r="U86" s="32"/>
      <c r="V86" s="32"/>
      <c r="W86" s="32"/>
      <c r="X86" s="32"/>
      <c r="Y86" s="32"/>
      <c r="Z86" s="32"/>
      <c r="AA86" s="32"/>
      <c r="AB86" s="32"/>
      <c r="AC86" s="32"/>
      <c r="AD86" s="32"/>
      <c r="AE86" s="32" t="s">
        <v>268</v>
      </c>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31"/>
      <c r="B87" s="373" t="s">
        <v>424</v>
      </c>
      <c r="C87" s="374"/>
      <c r="D87" s="375"/>
      <c r="E87" s="376"/>
      <c r="F87" s="377"/>
      <c r="G87" s="378"/>
      <c r="H87" s="218"/>
      <c r="I87" s="233"/>
      <c r="J87" s="32"/>
      <c r="K87" s="32"/>
      <c r="L87" s="32"/>
      <c r="M87" s="32"/>
      <c r="N87" s="32"/>
      <c r="O87" s="32"/>
      <c r="P87" s="32"/>
      <c r="Q87" s="32"/>
      <c r="R87" s="32"/>
      <c r="S87" s="32"/>
      <c r="T87" s="32"/>
      <c r="U87" s="32"/>
      <c r="V87" s="32"/>
      <c r="W87" s="32"/>
      <c r="X87" s="32"/>
      <c r="Y87" s="32"/>
      <c r="Z87" s="32"/>
      <c r="AA87" s="32"/>
      <c r="AB87" s="32"/>
      <c r="AC87" s="32">
        <v>1</v>
      </c>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outlineLevel="1" x14ac:dyDescent="0.2">
      <c r="A88" s="230">
        <v>16</v>
      </c>
      <c r="B88" s="207" t="s">
        <v>425</v>
      </c>
      <c r="C88" s="221" t="s">
        <v>426</v>
      </c>
      <c r="D88" s="252" t="s">
        <v>242</v>
      </c>
      <c r="E88" s="213">
        <v>2.4500000000000002</v>
      </c>
      <c r="F88" s="216"/>
      <c r="G88" s="217">
        <f>ROUND(E88*F88,2)</f>
        <v>0</v>
      </c>
      <c r="H88" s="218" t="s">
        <v>287</v>
      </c>
      <c r="I88" s="233" t="s">
        <v>216</v>
      </c>
      <c r="J88" s="32"/>
      <c r="K88" s="32"/>
      <c r="L88" s="32"/>
      <c r="M88" s="32"/>
      <c r="N88" s="32"/>
      <c r="O88" s="32"/>
      <c r="P88" s="32"/>
      <c r="Q88" s="32"/>
      <c r="R88" s="32"/>
      <c r="S88" s="32"/>
      <c r="T88" s="32"/>
      <c r="U88" s="32"/>
      <c r="V88" s="32"/>
      <c r="W88" s="32"/>
      <c r="X88" s="32"/>
      <c r="Y88" s="32"/>
      <c r="Z88" s="32"/>
      <c r="AA88" s="32"/>
      <c r="AB88" s="32"/>
      <c r="AC88" s="32"/>
      <c r="AD88" s="32"/>
      <c r="AE88" s="32" t="s">
        <v>217</v>
      </c>
      <c r="AF88" s="32"/>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31"/>
      <c r="B89" s="208"/>
      <c r="C89" s="222" t="s">
        <v>427</v>
      </c>
      <c r="D89" s="253"/>
      <c r="E89" s="214">
        <v>0.45</v>
      </c>
      <c r="F89" s="217"/>
      <c r="G89" s="217"/>
      <c r="H89" s="218"/>
      <c r="I89" s="233"/>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31"/>
      <c r="B90" s="208"/>
      <c r="C90" s="222" t="s">
        <v>107</v>
      </c>
      <c r="D90" s="253"/>
      <c r="E90" s="214">
        <v>2</v>
      </c>
      <c r="F90" s="217"/>
      <c r="G90" s="217"/>
      <c r="H90" s="218"/>
      <c r="I90" s="233"/>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31"/>
      <c r="B91" s="373" t="s">
        <v>428</v>
      </c>
      <c r="C91" s="374"/>
      <c r="D91" s="375"/>
      <c r="E91" s="376"/>
      <c r="F91" s="377"/>
      <c r="G91" s="378"/>
      <c r="H91" s="218"/>
      <c r="I91" s="233"/>
      <c r="J91" s="32"/>
      <c r="K91" s="32"/>
      <c r="L91" s="32"/>
      <c r="M91" s="32"/>
      <c r="N91" s="32"/>
      <c r="O91" s="32"/>
      <c r="P91" s="32"/>
      <c r="Q91" s="32"/>
      <c r="R91" s="32"/>
      <c r="S91" s="32"/>
      <c r="T91" s="32"/>
      <c r="U91" s="32"/>
      <c r="V91" s="32"/>
      <c r="W91" s="32"/>
      <c r="X91" s="32"/>
      <c r="Y91" s="32"/>
      <c r="Z91" s="32"/>
      <c r="AA91" s="32"/>
      <c r="AB91" s="32"/>
      <c r="AC91" s="32">
        <v>0</v>
      </c>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31"/>
      <c r="B92" s="373" t="s">
        <v>429</v>
      </c>
      <c r="C92" s="374"/>
      <c r="D92" s="375"/>
      <c r="E92" s="376"/>
      <c r="F92" s="377"/>
      <c r="G92" s="378"/>
      <c r="H92" s="218"/>
      <c r="I92" s="233"/>
      <c r="J92" s="32"/>
      <c r="K92" s="32"/>
      <c r="L92" s="32"/>
      <c r="M92" s="32"/>
      <c r="N92" s="32"/>
      <c r="O92" s="32"/>
      <c r="P92" s="32"/>
      <c r="Q92" s="32"/>
      <c r="R92" s="32"/>
      <c r="S92" s="32"/>
      <c r="T92" s="32"/>
      <c r="U92" s="32"/>
      <c r="V92" s="32"/>
      <c r="W92" s="32"/>
      <c r="X92" s="32"/>
      <c r="Y92" s="32"/>
      <c r="Z92" s="32"/>
      <c r="AA92" s="32"/>
      <c r="AB92" s="32"/>
      <c r="AC92" s="32"/>
      <c r="AD92" s="32"/>
      <c r="AE92" s="32" t="s">
        <v>268</v>
      </c>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31"/>
      <c r="B93" s="373" t="s">
        <v>430</v>
      </c>
      <c r="C93" s="374"/>
      <c r="D93" s="375"/>
      <c r="E93" s="376"/>
      <c r="F93" s="377"/>
      <c r="G93" s="378"/>
      <c r="H93" s="218"/>
      <c r="I93" s="233"/>
      <c r="J93" s="32"/>
      <c r="K93" s="32"/>
      <c r="L93" s="32"/>
      <c r="M93" s="32"/>
      <c r="N93" s="32"/>
      <c r="O93" s="32"/>
      <c r="P93" s="32"/>
      <c r="Q93" s="32"/>
      <c r="R93" s="32"/>
      <c r="S93" s="32"/>
      <c r="T93" s="32"/>
      <c r="U93" s="32"/>
      <c r="V93" s="32"/>
      <c r="W93" s="32"/>
      <c r="X93" s="32"/>
      <c r="Y93" s="32"/>
      <c r="Z93" s="32"/>
      <c r="AA93" s="32"/>
      <c r="AB93" s="32"/>
      <c r="AC93" s="32">
        <v>1</v>
      </c>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30">
        <v>17</v>
      </c>
      <c r="B94" s="207" t="s">
        <v>431</v>
      </c>
      <c r="C94" s="221" t="s">
        <v>432</v>
      </c>
      <c r="D94" s="252" t="s">
        <v>249</v>
      </c>
      <c r="E94" s="213">
        <v>99.397999999999996</v>
      </c>
      <c r="F94" s="216"/>
      <c r="G94" s="217">
        <f>ROUND(E94*F94,2)</f>
        <v>0</v>
      </c>
      <c r="H94" s="218" t="s">
        <v>287</v>
      </c>
      <c r="I94" s="233" t="s">
        <v>216</v>
      </c>
      <c r="J94" s="32"/>
      <c r="K94" s="32"/>
      <c r="L94" s="32"/>
      <c r="M94" s="32"/>
      <c r="N94" s="32"/>
      <c r="O94" s="32"/>
      <c r="P94" s="32"/>
      <c r="Q94" s="32"/>
      <c r="R94" s="32"/>
      <c r="S94" s="32"/>
      <c r="T94" s="32"/>
      <c r="U94" s="32"/>
      <c r="V94" s="32"/>
      <c r="W94" s="32"/>
      <c r="X94" s="32"/>
      <c r="Y94" s="32"/>
      <c r="Z94" s="32"/>
      <c r="AA94" s="32"/>
      <c r="AB94" s="32"/>
      <c r="AC94" s="32"/>
      <c r="AD94" s="32"/>
      <c r="AE94" s="32" t="s">
        <v>217</v>
      </c>
      <c r="AF94" s="32"/>
      <c r="AG94" s="32"/>
      <c r="AH94" s="32"/>
      <c r="AI94" s="32"/>
      <c r="AJ94" s="32"/>
      <c r="AK94" s="32"/>
      <c r="AL94" s="32"/>
      <c r="AM94" s="32">
        <v>21</v>
      </c>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231"/>
      <c r="B95" s="208"/>
      <c r="C95" s="222" t="s">
        <v>433</v>
      </c>
      <c r="D95" s="253"/>
      <c r="E95" s="214">
        <v>15.73</v>
      </c>
      <c r="F95" s="217"/>
      <c r="G95" s="217"/>
      <c r="H95" s="218"/>
      <c r="I95" s="233"/>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31"/>
      <c r="B96" s="208"/>
      <c r="C96" s="222" t="s">
        <v>434</v>
      </c>
      <c r="D96" s="253"/>
      <c r="E96" s="214">
        <v>19.318000000000001</v>
      </c>
      <c r="F96" s="217"/>
      <c r="G96" s="217"/>
      <c r="H96" s="218"/>
      <c r="I96" s="233"/>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31"/>
      <c r="B97" s="208"/>
      <c r="C97" s="222" t="s">
        <v>435</v>
      </c>
      <c r="D97" s="253"/>
      <c r="E97" s="214">
        <v>12.064</v>
      </c>
      <c r="F97" s="217"/>
      <c r="G97" s="217"/>
      <c r="H97" s="218"/>
      <c r="I97" s="233"/>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31"/>
      <c r="B98" s="208"/>
      <c r="C98" s="222" t="s">
        <v>436</v>
      </c>
      <c r="D98" s="253"/>
      <c r="E98" s="214">
        <v>13.884</v>
      </c>
      <c r="F98" s="217"/>
      <c r="G98" s="217"/>
      <c r="H98" s="218"/>
      <c r="I98" s="233"/>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31"/>
      <c r="B99" s="208"/>
      <c r="C99" s="222" t="s">
        <v>437</v>
      </c>
      <c r="D99" s="253"/>
      <c r="E99" s="214">
        <v>12.532</v>
      </c>
      <c r="F99" s="217"/>
      <c r="G99" s="217"/>
      <c r="H99" s="218"/>
      <c r="I99" s="233"/>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31"/>
      <c r="B100" s="208"/>
      <c r="C100" s="222" t="s">
        <v>438</v>
      </c>
      <c r="D100" s="253"/>
      <c r="E100" s="214">
        <v>25.87</v>
      </c>
      <c r="F100" s="217"/>
      <c r="G100" s="217"/>
      <c r="H100" s="218"/>
      <c r="I100" s="233"/>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x14ac:dyDescent="0.2">
      <c r="A101" s="229" t="s">
        <v>211</v>
      </c>
      <c r="B101" s="206" t="s">
        <v>146</v>
      </c>
      <c r="C101" s="220" t="s">
        <v>147</v>
      </c>
      <c r="D101" s="251"/>
      <c r="E101" s="212"/>
      <c r="F101" s="364">
        <f>SUM(G102:G104)</f>
        <v>0</v>
      </c>
      <c r="G101" s="365"/>
      <c r="H101" s="215"/>
      <c r="I101" s="232"/>
      <c r="AE101" t="s">
        <v>212</v>
      </c>
    </row>
    <row r="102" spans="1:60" outlineLevel="1" x14ac:dyDescent="0.2">
      <c r="A102" s="231"/>
      <c r="B102" s="367" t="s">
        <v>289</v>
      </c>
      <c r="C102" s="368"/>
      <c r="D102" s="369"/>
      <c r="E102" s="370"/>
      <c r="F102" s="371"/>
      <c r="G102" s="372"/>
      <c r="H102" s="218"/>
      <c r="I102" s="233"/>
      <c r="J102" s="32"/>
      <c r="K102" s="32"/>
      <c r="L102" s="32"/>
      <c r="M102" s="32"/>
      <c r="N102" s="32"/>
      <c r="O102" s="32"/>
      <c r="P102" s="32"/>
      <c r="Q102" s="32"/>
      <c r="R102" s="32"/>
      <c r="S102" s="32"/>
      <c r="T102" s="32"/>
      <c r="U102" s="32"/>
      <c r="V102" s="32"/>
      <c r="W102" s="32"/>
      <c r="X102" s="32"/>
      <c r="Y102" s="32"/>
      <c r="Z102" s="32"/>
      <c r="AA102" s="32"/>
      <c r="AB102" s="32"/>
      <c r="AC102" s="32">
        <v>0</v>
      </c>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ht="22.5" outlineLevel="1" x14ac:dyDescent="0.2">
      <c r="A103" s="231"/>
      <c r="B103" s="373" t="s">
        <v>290</v>
      </c>
      <c r="C103" s="374"/>
      <c r="D103" s="375"/>
      <c r="E103" s="376"/>
      <c r="F103" s="377"/>
      <c r="G103" s="378"/>
      <c r="H103" s="218"/>
      <c r="I103" s="233"/>
      <c r="J103" s="32"/>
      <c r="K103" s="32"/>
      <c r="L103" s="32"/>
      <c r="M103" s="32"/>
      <c r="N103" s="32"/>
      <c r="O103" s="32"/>
      <c r="P103" s="32"/>
      <c r="Q103" s="32"/>
      <c r="R103" s="32"/>
      <c r="S103" s="32"/>
      <c r="T103" s="32"/>
      <c r="U103" s="32"/>
      <c r="V103" s="32"/>
      <c r="W103" s="32"/>
      <c r="X103" s="32"/>
      <c r="Y103" s="32"/>
      <c r="Z103" s="32"/>
      <c r="AA103" s="32"/>
      <c r="AB103" s="32"/>
      <c r="AC103" s="32"/>
      <c r="AD103" s="32"/>
      <c r="AE103" s="32" t="s">
        <v>268</v>
      </c>
      <c r="AF103" s="32"/>
      <c r="AG103" s="32"/>
      <c r="AH103" s="32"/>
      <c r="AI103" s="32"/>
      <c r="AJ103" s="32"/>
      <c r="AK103" s="32"/>
      <c r="AL103" s="32"/>
      <c r="AM103" s="32"/>
      <c r="AN103" s="32"/>
      <c r="AO103" s="32"/>
      <c r="AP103" s="32"/>
      <c r="AQ103" s="32"/>
      <c r="AR103" s="32"/>
      <c r="AS103" s="32"/>
      <c r="AT103" s="32"/>
      <c r="AU103" s="32"/>
      <c r="AV103" s="32"/>
      <c r="AW103" s="32"/>
      <c r="AX103" s="32"/>
      <c r="AY103" s="32"/>
      <c r="AZ103" s="250" t="str">
        <f>B103</f>
        <v>přesun hmot pro budovy občanské výstavby (JKSO 801), budovy pro bydlení (JKSO 803) budovy pro výrobu a služby (JKSO 812) s nosnou svislou konstrukcí zděnou z cihel nebo tvárnic nebo kovovou</v>
      </c>
      <c r="BA103" s="32"/>
      <c r="BB103" s="32"/>
      <c r="BC103" s="32"/>
      <c r="BD103" s="32"/>
      <c r="BE103" s="32"/>
      <c r="BF103" s="32"/>
      <c r="BG103" s="32"/>
      <c r="BH103" s="32"/>
    </row>
    <row r="104" spans="1:60" outlineLevel="1" x14ac:dyDescent="0.2">
      <c r="A104" s="230">
        <v>18</v>
      </c>
      <c r="B104" s="207" t="s">
        <v>291</v>
      </c>
      <c r="C104" s="221" t="s">
        <v>292</v>
      </c>
      <c r="D104" s="252" t="s">
        <v>293</v>
      </c>
      <c r="E104" s="213">
        <v>10.86205</v>
      </c>
      <c r="F104" s="216"/>
      <c r="G104" s="217">
        <f>ROUND(E104*F104,2)</f>
        <v>0</v>
      </c>
      <c r="H104" s="218" t="s">
        <v>243</v>
      </c>
      <c r="I104" s="233" t="s">
        <v>216</v>
      </c>
      <c r="J104" s="32"/>
      <c r="K104" s="32"/>
      <c r="L104" s="32"/>
      <c r="M104" s="32"/>
      <c r="N104" s="32"/>
      <c r="O104" s="32"/>
      <c r="P104" s="32"/>
      <c r="Q104" s="32"/>
      <c r="R104" s="32"/>
      <c r="S104" s="32"/>
      <c r="T104" s="32"/>
      <c r="U104" s="32"/>
      <c r="V104" s="32"/>
      <c r="W104" s="32"/>
      <c r="X104" s="32"/>
      <c r="Y104" s="32"/>
      <c r="Z104" s="32"/>
      <c r="AA104" s="32"/>
      <c r="AB104" s="32"/>
      <c r="AC104" s="32"/>
      <c r="AD104" s="32"/>
      <c r="AE104" s="32" t="s">
        <v>217</v>
      </c>
      <c r="AF104" s="32"/>
      <c r="AG104" s="32"/>
      <c r="AH104" s="32"/>
      <c r="AI104" s="32"/>
      <c r="AJ104" s="32"/>
      <c r="AK104" s="32"/>
      <c r="AL104" s="32"/>
      <c r="AM104" s="32">
        <v>21</v>
      </c>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x14ac:dyDescent="0.2">
      <c r="A105" s="229" t="s">
        <v>211</v>
      </c>
      <c r="B105" s="206" t="s">
        <v>152</v>
      </c>
      <c r="C105" s="220" t="s">
        <v>153</v>
      </c>
      <c r="D105" s="251"/>
      <c r="E105" s="212"/>
      <c r="F105" s="364">
        <f>SUM(G106:G109)</f>
        <v>0</v>
      </c>
      <c r="G105" s="365"/>
      <c r="H105" s="215"/>
      <c r="I105" s="232"/>
      <c r="AE105" t="s">
        <v>212</v>
      </c>
    </row>
    <row r="106" spans="1:60" outlineLevel="1" x14ac:dyDescent="0.2">
      <c r="A106" s="231"/>
      <c r="B106" s="367" t="s">
        <v>439</v>
      </c>
      <c r="C106" s="368"/>
      <c r="D106" s="369"/>
      <c r="E106" s="370"/>
      <c r="F106" s="371"/>
      <c r="G106" s="372"/>
      <c r="H106" s="218"/>
      <c r="I106" s="233"/>
      <c r="J106" s="32"/>
      <c r="K106" s="32"/>
      <c r="L106" s="32"/>
      <c r="M106" s="32"/>
      <c r="N106" s="32"/>
      <c r="O106" s="32"/>
      <c r="P106" s="32"/>
      <c r="Q106" s="32"/>
      <c r="R106" s="32"/>
      <c r="S106" s="32"/>
      <c r="T106" s="32"/>
      <c r="U106" s="32"/>
      <c r="V106" s="32"/>
      <c r="W106" s="32"/>
      <c r="X106" s="32"/>
      <c r="Y106" s="32"/>
      <c r="Z106" s="32"/>
      <c r="AA106" s="32"/>
      <c r="AB106" s="32"/>
      <c r="AC106" s="32">
        <v>0</v>
      </c>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31"/>
      <c r="B107" s="373" t="s">
        <v>440</v>
      </c>
      <c r="C107" s="374"/>
      <c r="D107" s="375"/>
      <c r="E107" s="376"/>
      <c r="F107" s="377"/>
      <c r="G107" s="378"/>
      <c r="H107" s="218"/>
      <c r="I107" s="233"/>
      <c r="J107" s="32"/>
      <c r="K107" s="32"/>
      <c r="L107" s="32"/>
      <c r="M107" s="32"/>
      <c r="N107" s="32"/>
      <c r="O107" s="32"/>
      <c r="P107" s="32"/>
      <c r="Q107" s="32"/>
      <c r="R107" s="32"/>
      <c r="S107" s="32"/>
      <c r="T107" s="32"/>
      <c r="U107" s="32"/>
      <c r="V107" s="32"/>
      <c r="W107" s="32"/>
      <c r="X107" s="32"/>
      <c r="Y107" s="32"/>
      <c r="Z107" s="32"/>
      <c r="AA107" s="32"/>
      <c r="AB107" s="32"/>
      <c r="AC107" s="32">
        <v>1</v>
      </c>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30">
        <v>19</v>
      </c>
      <c r="B108" s="207" t="s">
        <v>441</v>
      </c>
      <c r="C108" s="221" t="s">
        <v>442</v>
      </c>
      <c r="D108" s="252" t="s">
        <v>249</v>
      </c>
      <c r="E108" s="213">
        <v>20.170000000000002</v>
      </c>
      <c r="F108" s="216"/>
      <c r="G108" s="217">
        <f>ROUND(E108*F108,2)</f>
        <v>0</v>
      </c>
      <c r="H108" s="218" t="s">
        <v>443</v>
      </c>
      <c r="I108" s="233" t="s">
        <v>216</v>
      </c>
      <c r="J108" s="32"/>
      <c r="K108" s="32"/>
      <c r="L108" s="32"/>
      <c r="M108" s="32"/>
      <c r="N108" s="32"/>
      <c r="O108" s="32"/>
      <c r="P108" s="32"/>
      <c r="Q108" s="32"/>
      <c r="R108" s="32"/>
      <c r="S108" s="32"/>
      <c r="T108" s="32"/>
      <c r="U108" s="32"/>
      <c r="V108" s="32"/>
      <c r="W108" s="32"/>
      <c r="X108" s="32"/>
      <c r="Y108" s="32"/>
      <c r="Z108" s="32"/>
      <c r="AA108" s="32"/>
      <c r="AB108" s="32"/>
      <c r="AC108" s="32"/>
      <c r="AD108" s="32"/>
      <c r="AE108" s="32" t="s">
        <v>217</v>
      </c>
      <c r="AF108" s="32"/>
      <c r="AG108" s="32"/>
      <c r="AH108" s="32"/>
      <c r="AI108" s="32"/>
      <c r="AJ108" s="32"/>
      <c r="AK108" s="32"/>
      <c r="AL108" s="32"/>
      <c r="AM108" s="32">
        <v>21</v>
      </c>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
      <c r="A109" s="231"/>
      <c r="B109" s="208"/>
      <c r="C109" s="222" t="s">
        <v>444</v>
      </c>
      <c r="D109" s="253"/>
      <c r="E109" s="214">
        <v>20.170000000000002</v>
      </c>
      <c r="F109" s="217"/>
      <c r="G109" s="217"/>
      <c r="H109" s="218"/>
      <c r="I109" s="233"/>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x14ac:dyDescent="0.2">
      <c r="A110" s="229" t="s">
        <v>211</v>
      </c>
      <c r="B110" s="206" t="s">
        <v>154</v>
      </c>
      <c r="C110" s="220" t="s">
        <v>155</v>
      </c>
      <c r="D110" s="251"/>
      <c r="E110" s="212"/>
      <c r="F110" s="364">
        <f>SUM(G111:G111)</f>
        <v>0</v>
      </c>
      <c r="G110" s="365"/>
      <c r="H110" s="215"/>
      <c r="I110" s="232"/>
      <c r="AE110" t="s">
        <v>212</v>
      </c>
    </row>
    <row r="111" spans="1:60" outlineLevel="1" x14ac:dyDescent="0.2">
      <c r="A111" s="230">
        <v>20</v>
      </c>
      <c r="B111" s="207" t="s">
        <v>294</v>
      </c>
      <c r="C111" s="221" t="s">
        <v>295</v>
      </c>
      <c r="D111" s="252" t="s">
        <v>253</v>
      </c>
      <c r="E111" s="213">
        <v>6</v>
      </c>
      <c r="F111" s="216"/>
      <c r="G111" s="217">
        <f>ROUND(E111*F111,2)</f>
        <v>0</v>
      </c>
      <c r="H111" s="218"/>
      <c r="I111" s="233" t="s">
        <v>220</v>
      </c>
      <c r="J111" s="32"/>
      <c r="K111" s="32"/>
      <c r="L111" s="32"/>
      <c r="M111" s="32"/>
      <c r="N111" s="32"/>
      <c r="O111" s="32"/>
      <c r="P111" s="32"/>
      <c r="Q111" s="32"/>
      <c r="R111" s="32"/>
      <c r="S111" s="32"/>
      <c r="T111" s="32"/>
      <c r="U111" s="32"/>
      <c r="V111" s="32"/>
      <c r="W111" s="32"/>
      <c r="X111" s="32"/>
      <c r="Y111" s="32"/>
      <c r="Z111" s="32"/>
      <c r="AA111" s="32"/>
      <c r="AB111" s="32"/>
      <c r="AC111" s="32"/>
      <c r="AD111" s="32"/>
      <c r="AE111" s="32" t="s">
        <v>221</v>
      </c>
      <c r="AF111" s="32">
        <v>1</v>
      </c>
      <c r="AG111" s="32"/>
      <c r="AH111" s="32"/>
      <c r="AI111" s="32"/>
      <c r="AJ111" s="32"/>
      <c r="AK111" s="32"/>
      <c r="AL111" s="32"/>
      <c r="AM111" s="32">
        <v>21</v>
      </c>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x14ac:dyDescent="0.2">
      <c r="A112" s="229" t="s">
        <v>211</v>
      </c>
      <c r="B112" s="206" t="s">
        <v>173</v>
      </c>
      <c r="C112" s="220" t="s">
        <v>174</v>
      </c>
      <c r="D112" s="251"/>
      <c r="E112" s="212"/>
      <c r="F112" s="364">
        <f>SUM(G113:G123)</f>
        <v>0</v>
      </c>
      <c r="G112" s="365"/>
      <c r="H112" s="215"/>
      <c r="I112" s="232"/>
      <c r="AE112" t="s">
        <v>212</v>
      </c>
    </row>
    <row r="113" spans="1:60" outlineLevel="1" x14ac:dyDescent="0.2">
      <c r="A113" s="230">
        <v>21</v>
      </c>
      <c r="B113" s="207" t="s">
        <v>445</v>
      </c>
      <c r="C113" s="221" t="s">
        <v>446</v>
      </c>
      <c r="D113" s="252" t="s">
        <v>253</v>
      </c>
      <c r="E113" s="213">
        <v>1</v>
      </c>
      <c r="F113" s="216"/>
      <c r="G113" s="217">
        <f>ROUND(E113*F113,2)</f>
        <v>0</v>
      </c>
      <c r="H113" s="218"/>
      <c r="I113" s="233" t="s">
        <v>220</v>
      </c>
      <c r="J113" s="32"/>
      <c r="K113" s="32"/>
      <c r="L113" s="32"/>
      <c r="M113" s="32"/>
      <c r="N113" s="32"/>
      <c r="O113" s="32"/>
      <c r="P113" s="32"/>
      <c r="Q113" s="32"/>
      <c r="R113" s="32"/>
      <c r="S113" s="32"/>
      <c r="T113" s="32"/>
      <c r="U113" s="32"/>
      <c r="V113" s="32"/>
      <c r="W113" s="32"/>
      <c r="X113" s="32"/>
      <c r="Y113" s="32"/>
      <c r="Z113" s="32"/>
      <c r="AA113" s="32"/>
      <c r="AB113" s="32"/>
      <c r="AC113" s="32"/>
      <c r="AD113" s="32"/>
      <c r="AE113" s="32" t="s">
        <v>221</v>
      </c>
      <c r="AF113" s="32">
        <v>1</v>
      </c>
      <c r="AG113" s="32"/>
      <c r="AH113" s="32"/>
      <c r="AI113" s="32"/>
      <c r="AJ113" s="32"/>
      <c r="AK113" s="32"/>
      <c r="AL113" s="32"/>
      <c r="AM113" s="32">
        <v>21</v>
      </c>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
      <c r="A114" s="230">
        <v>22</v>
      </c>
      <c r="B114" s="207" t="s">
        <v>447</v>
      </c>
      <c r="C114" s="221" t="s">
        <v>448</v>
      </c>
      <c r="D114" s="252" t="s">
        <v>253</v>
      </c>
      <c r="E114" s="213">
        <v>6</v>
      </c>
      <c r="F114" s="216"/>
      <c r="G114" s="217">
        <f>ROUND(E114*F114,2)</f>
        <v>0</v>
      </c>
      <c r="H114" s="218"/>
      <c r="I114" s="233" t="s">
        <v>220</v>
      </c>
      <c r="J114" s="32"/>
      <c r="K114" s="32"/>
      <c r="L114" s="32"/>
      <c r="M114" s="32"/>
      <c r="N114" s="32"/>
      <c r="O114" s="32"/>
      <c r="P114" s="32"/>
      <c r="Q114" s="32"/>
      <c r="R114" s="32"/>
      <c r="S114" s="32"/>
      <c r="T114" s="32"/>
      <c r="U114" s="32"/>
      <c r="V114" s="32"/>
      <c r="W114" s="32"/>
      <c r="X114" s="32"/>
      <c r="Y114" s="32"/>
      <c r="Z114" s="32"/>
      <c r="AA114" s="32"/>
      <c r="AB114" s="32"/>
      <c r="AC114" s="32"/>
      <c r="AD114" s="32"/>
      <c r="AE114" s="32" t="s">
        <v>221</v>
      </c>
      <c r="AF114" s="32">
        <v>1</v>
      </c>
      <c r="AG114" s="32"/>
      <c r="AH114" s="32"/>
      <c r="AI114" s="32"/>
      <c r="AJ114" s="32"/>
      <c r="AK114" s="32"/>
      <c r="AL114" s="32"/>
      <c r="AM114" s="32">
        <v>21</v>
      </c>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ht="22.5" outlineLevel="1" x14ac:dyDescent="0.2">
      <c r="A115" s="230">
        <v>23</v>
      </c>
      <c r="B115" s="207" t="s">
        <v>449</v>
      </c>
      <c r="C115" s="221" t="s">
        <v>450</v>
      </c>
      <c r="D115" s="252" t="s">
        <v>249</v>
      </c>
      <c r="E115" s="213">
        <v>28.6</v>
      </c>
      <c r="F115" s="216"/>
      <c r="G115" s="217">
        <f>ROUND(E115*F115,2)</f>
        <v>0</v>
      </c>
      <c r="H115" s="218"/>
      <c r="I115" s="233" t="s">
        <v>220</v>
      </c>
      <c r="J115" s="32"/>
      <c r="K115" s="32"/>
      <c r="L115" s="32"/>
      <c r="M115" s="32"/>
      <c r="N115" s="32"/>
      <c r="O115" s="32"/>
      <c r="P115" s="32"/>
      <c r="Q115" s="32"/>
      <c r="R115" s="32"/>
      <c r="S115" s="32"/>
      <c r="T115" s="32"/>
      <c r="U115" s="32"/>
      <c r="V115" s="32"/>
      <c r="W115" s="32"/>
      <c r="X115" s="32"/>
      <c r="Y115" s="32"/>
      <c r="Z115" s="32"/>
      <c r="AA115" s="32"/>
      <c r="AB115" s="32"/>
      <c r="AC115" s="32"/>
      <c r="AD115" s="32"/>
      <c r="AE115" s="32" t="s">
        <v>221</v>
      </c>
      <c r="AF115" s="32">
        <v>1</v>
      </c>
      <c r="AG115" s="32"/>
      <c r="AH115" s="32"/>
      <c r="AI115" s="32"/>
      <c r="AJ115" s="32"/>
      <c r="AK115" s="32"/>
      <c r="AL115" s="32"/>
      <c r="AM115" s="32">
        <v>21</v>
      </c>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31"/>
      <c r="B116" s="208"/>
      <c r="C116" s="222" t="s">
        <v>451</v>
      </c>
      <c r="D116" s="253"/>
      <c r="E116" s="214">
        <v>28.6</v>
      </c>
      <c r="F116" s="217"/>
      <c r="G116" s="217"/>
      <c r="H116" s="218"/>
      <c r="I116" s="233"/>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ht="22.5" outlineLevel="1" x14ac:dyDescent="0.2">
      <c r="A117" s="230">
        <v>24</v>
      </c>
      <c r="B117" s="207" t="s">
        <v>452</v>
      </c>
      <c r="C117" s="221" t="s">
        <v>1276</v>
      </c>
      <c r="D117" s="252" t="s">
        <v>253</v>
      </c>
      <c r="E117" s="213">
        <v>1</v>
      </c>
      <c r="F117" s="216"/>
      <c r="G117" s="217">
        <f>ROUND(E117*F117,2)</f>
        <v>0</v>
      </c>
      <c r="H117" s="218"/>
      <c r="I117" s="233" t="s">
        <v>220</v>
      </c>
      <c r="J117" s="32"/>
      <c r="K117" s="32"/>
      <c r="L117" s="32"/>
      <c r="M117" s="32"/>
      <c r="N117" s="32"/>
      <c r="O117" s="32"/>
      <c r="P117" s="32"/>
      <c r="Q117" s="32"/>
      <c r="R117" s="32"/>
      <c r="S117" s="32"/>
      <c r="T117" s="32"/>
      <c r="U117" s="32"/>
      <c r="V117" s="32"/>
      <c r="W117" s="32"/>
      <c r="X117" s="32"/>
      <c r="Y117" s="32"/>
      <c r="Z117" s="32"/>
      <c r="AA117" s="32"/>
      <c r="AB117" s="32"/>
      <c r="AC117" s="32"/>
      <c r="AD117" s="32"/>
      <c r="AE117" s="32" t="s">
        <v>221</v>
      </c>
      <c r="AF117" s="32">
        <v>1</v>
      </c>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30">
        <v>25</v>
      </c>
      <c r="B118" s="207" t="s">
        <v>453</v>
      </c>
      <c r="C118" s="221" t="s">
        <v>454</v>
      </c>
      <c r="D118" s="252" t="s">
        <v>253</v>
      </c>
      <c r="E118" s="213">
        <v>1</v>
      </c>
      <c r="F118" s="216"/>
      <c r="G118" s="217">
        <f>ROUND(E118*F118,2)</f>
        <v>0</v>
      </c>
      <c r="H118" s="218"/>
      <c r="I118" s="233" t="s">
        <v>220</v>
      </c>
      <c r="J118" s="32"/>
      <c r="K118" s="32"/>
      <c r="L118" s="32"/>
      <c r="M118" s="32"/>
      <c r="N118" s="32"/>
      <c r="O118" s="32"/>
      <c r="P118" s="32"/>
      <c r="Q118" s="32"/>
      <c r="R118" s="32"/>
      <c r="S118" s="32"/>
      <c r="T118" s="32"/>
      <c r="U118" s="32"/>
      <c r="V118" s="32"/>
      <c r="W118" s="32"/>
      <c r="X118" s="32"/>
      <c r="Y118" s="32"/>
      <c r="Z118" s="32"/>
      <c r="AA118" s="32"/>
      <c r="AB118" s="32"/>
      <c r="AC118" s="32"/>
      <c r="AD118" s="32"/>
      <c r="AE118" s="32" t="s">
        <v>221</v>
      </c>
      <c r="AF118" s="32">
        <v>1</v>
      </c>
      <c r="AG118" s="32"/>
      <c r="AH118" s="32"/>
      <c r="AI118" s="32"/>
      <c r="AJ118" s="32"/>
      <c r="AK118" s="32"/>
      <c r="AL118" s="32"/>
      <c r="AM118" s="32">
        <v>21</v>
      </c>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outlineLevel="1" x14ac:dyDescent="0.2">
      <c r="A119" s="230">
        <v>26</v>
      </c>
      <c r="B119" s="207" t="s">
        <v>455</v>
      </c>
      <c r="C119" s="221" t="s">
        <v>456</v>
      </c>
      <c r="D119" s="252" t="s">
        <v>253</v>
      </c>
      <c r="E119" s="213">
        <v>1</v>
      </c>
      <c r="F119" s="216"/>
      <c r="G119" s="217">
        <f>ROUND(E119*F119,2)</f>
        <v>0</v>
      </c>
      <c r="H119" s="218"/>
      <c r="I119" s="233" t="s">
        <v>220</v>
      </c>
      <c r="J119" s="32"/>
      <c r="K119" s="32"/>
      <c r="L119" s="32"/>
      <c r="M119" s="32"/>
      <c r="N119" s="32"/>
      <c r="O119" s="32"/>
      <c r="P119" s="32"/>
      <c r="Q119" s="32"/>
      <c r="R119" s="32"/>
      <c r="S119" s="32"/>
      <c r="T119" s="32"/>
      <c r="U119" s="32"/>
      <c r="V119" s="32"/>
      <c r="W119" s="32"/>
      <c r="X119" s="32"/>
      <c r="Y119" s="32"/>
      <c r="Z119" s="32"/>
      <c r="AA119" s="32"/>
      <c r="AB119" s="32"/>
      <c r="AC119" s="32"/>
      <c r="AD119" s="32"/>
      <c r="AE119" s="32" t="s">
        <v>221</v>
      </c>
      <c r="AF119" s="32">
        <v>1</v>
      </c>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ht="22.5" outlineLevel="1" x14ac:dyDescent="0.2">
      <c r="A120" s="230">
        <v>27</v>
      </c>
      <c r="B120" s="207" t="s">
        <v>457</v>
      </c>
      <c r="C120" s="221" t="s">
        <v>1277</v>
      </c>
      <c r="D120" s="252" t="s">
        <v>253</v>
      </c>
      <c r="E120" s="213">
        <v>1</v>
      </c>
      <c r="F120" s="216"/>
      <c r="G120" s="217">
        <f>ROUND(E120*F120,2)</f>
        <v>0</v>
      </c>
      <c r="H120" s="218"/>
      <c r="I120" s="233" t="s">
        <v>220</v>
      </c>
      <c r="J120" s="32"/>
      <c r="K120" s="32"/>
      <c r="L120" s="32"/>
      <c r="M120" s="32"/>
      <c r="N120" s="32"/>
      <c r="O120" s="32"/>
      <c r="P120" s="32"/>
      <c r="Q120" s="32"/>
      <c r="R120" s="32"/>
      <c r="S120" s="32"/>
      <c r="T120" s="32"/>
      <c r="U120" s="32"/>
      <c r="V120" s="32"/>
      <c r="W120" s="32"/>
      <c r="X120" s="32"/>
      <c r="Y120" s="32"/>
      <c r="Z120" s="32"/>
      <c r="AA120" s="32"/>
      <c r="AB120" s="32"/>
      <c r="AC120" s="32"/>
      <c r="AD120" s="32"/>
      <c r="AE120" s="32" t="s">
        <v>221</v>
      </c>
      <c r="AF120" s="32">
        <v>1</v>
      </c>
      <c r="AG120" s="32"/>
      <c r="AH120" s="32"/>
      <c r="AI120" s="32"/>
      <c r="AJ120" s="32"/>
      <c r="AK120" s="32"/>
      <c r="AL120" s="32"/>
      <c r="AM120" s="32">
        <v>21</v>
      </c>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
      <c r="A121" s="231"/>
      <c r="B121" s="373" t="s">
        <v>458</v>
      </c>
      <c r="C121" s="374"/>
      <c r="D121" s="375"/>
      <c r="E121" s="376"/>
      <c r="F121" s="377"/>
      <c r="G121" s="378"/>
      <c r="H121" s="218"/>
      <c r="I121" s="233"/>
      <c r="J121" s="32"/>
      <c r="K121" s="32"/>
      <c r="L121" s="32"/>
      <c r="M121" s="32"/>
      <c r="N121" s="32"/>
      <c r="O121" s="32"/>
      <c r="P121" s="32"/>
      <c r="Q121" s="32"/>
      <c r="R121" s="32"/>
      <c r="S121" s="32"/>
      <c r="T121" s="32"/>
      <c r="U121" s="32"/>
      <c r="V121" s="32"/>
      <c r="W121" s="32"/>
      <c r="X121" s="32"/>
      <c r="Y121" s="32"/>
      <c r="Z121" s="32"/>
      <c r="AA121" s="32"/>
      <c r="AB121" s="32"/>
      <c r="AC121" s="32">
        <v>0</v>
      </c>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31"/>
      <c r="B122" s="373" t="s">
        <v>336</v>
      </c>
      <c r="C122" s="374"/>
      <c r="D122" s="375"/>
      <c r="E122" s="376"/>
      <c r="F122" s="377"/>
      <c r="G122" s="378"/>
      <c r="H122" s="218"/>
      <c r="I122" s="233"/>
      <c r="J122" s="32"/>
      <c r="K122" s="32"/>
      <c r="L122" s="32"/>
      <c r="M122" s="32"/>
      <c r="N122" s="32"/>
      <c r="O122" s="32"/>
      <c r="P122" s="32"/>
      <c r="Q122" s="32"/>
      <c r="R122" s="32"/>
      <c r="S122" s="32"/>
      <c r="T122" s="32"/>
      <c r="U122" s="32"/>
      <c r="V122" s="32"/>
      <c r="W122" s="32"/>
      <c r="X122" s="32"/>
      <c r="Y122" s="32"/>
      <c r="Z122" s="32"/>
      <c r="AA122" s="32"/>
      <c r="AB122" s="32"/>
      <c r="AC122" s="32"/>
      <c r="AD122" s="32"/>
      <c r="AE122" s="32" t="s">
        <v>268</v>
      </c>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230">
        <v>28</v>
      </c>
      <c r="B123" s="207" t="s">
        <v>459</v>
      </c>
      <c r="C123" s="221" t="s">
        <v>338</v>
      </c>
      <c r="D123" s="252" t="s">
        <v>293</v>
      </c>
      <c r="E123" s="213">
        <v>0.39</v>
      </c>
      <c r="F123" s="216"/>
      <c r="G123" s="217">
        <f>ROUND(E123*F123,2)</f>
        <v>0</v>
      </c>
      <c r="H123" s="218" t="s">
        <v>460</v>
      </c>
      <c r="I123" s="233" t="s">
        <v>216</v>
      </c>
      <c r="J123" s="32"/>
      <c r="K123" s="32"/>
      <c r="L123" s="32"/>
      <c r="M123" s="32"/>
      <c r="N123" s="32"/>
      <c r="O123" s="32"/>
      <c r="P123" s="32"/>
      <c r="Q123" s="32"/>
      <c r="R123" s="32"/>
      <c r="S123" s="32"/>
      <c r="T123" s="32"/>
      <c r="U123" s="32"/>
      <c r="V123" s="32"/>
      <c r="W123" s="32"/>
      <c r="X123" s="32"/>
      <c r="Y123" s="32"/>
      <c r="Z123" s="32"/>
      <c r="AA123" s="32"/>
      <c r="AB123" s="32"/>
      <c r="AC123" s="32"/>
      <c r="AD123" s="32"/>
      <c r="AE123" s="32" t="s">
        <v>217</v>
      </c>
      <c r="AF123" s="32"/>
      <c r="AG123" s="32"/>
      <c r="AH123" s="32"/>
      <c r="AI123" s="32"/>
      <c r="AJ123" s="32"/>
      <c r="AK123" s="32"/>
      <c r="AL123" s="32"/>
      <c r="AM123" s="32">
        <v>21</v>
      </c>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x14ac:dyDescent="0.2">
      <c r="A124" s="229" t="s">
        <v>211</v>
      </c>
      <c r="B124" s="206" t="s">
        <v>175</v>
      </c>
      <c r="C124" s="220" t="s">
        <v>176</v>
      </c>
      <c r="D124" s="251"/>
      <c r="E124" s="212"/>
      <c r="F124" s="364">
        <f>SUM(G125:G132)</f>
        <v>0</v>
      </c>
      <c r="G124" s="365"/>
      <c r="H124" s="215"/>
      <c r="I124" s="232"/>
      <c r="AE124" t="s">
        <v>212</v>
      </c>
    </row>
    <row r="125" spans="1:60" outlineLevel="1" x14ac:dyDescent="0.2">
      <c r="A125" s="231"/>
      <c r="B125" s="367" t="s">
        <v>305</v>
      </c>
      <c r="C125" s="368"/>
      <c r="D125" s="369"/>
      <c r="E125" s="370"/>
      <c r="F125" s="371"/>
      <c r="G125" s="372"/>
      <c r="H125" s="218"/>
      <c r="I125" s="233"/>
      <c r="J125" s="32"/>
      <c r="K125" s="32"/>
      <c r="L125" s="32"/>
      <c r="M125" s="32"/>
      <c r="N125" s="32"/>
      <c r="O125" s="32"/>
      <c r="P125" s="32"/>
      <c r="Q125" s="32"/>
      <c r="R125" s="32"/>
      <c r="S125" s="32"/>
      <c r="T125" s="32"/>
      <c r="U125" s="32"/>
      <c r="V125" s="32"/>
      <c r="W125" s="32"/>
      <c r="X125" s="32"/>
      <c r="Y125" s="32"/>
      <c r="Z125" s="32"/>
      <c r="AA125" s="32"/>
      <c r="AB125" s="32"/>
      <c r="AC125" s="32">
        <v>0</v>
      </c>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30">
        <v>29</v>
      </c>
      <c r="B126" s="207" t="s">
        <v>306</v>
      </c>
      <c r="C126" s="221" t="s">
        <v>307</v>
      </c>
      <c r="D126" s="252" t="s">
        <v>249</v>
      </c>
      <c r="E126" s="213">
        <v>234.65</v>
      </c>
      <c r="F126" s="216"/>
      <c r="G126" s="217">
        <f>ROUND(E126*F126,2)</f>
        <v>0</v>
      </c>
      <c r="H126" s="218" t="s">
        <v>308</v>
      </c>
      <c r="I126" s="233" t="s">
        <v>216</v>
      </c>
      <c r="J126" s="32"/>
      <c r="K126" s="32"/>
      <c r="L126" s="32"/>
      <c r="M126" s="32"/>
      <c r="N126" s="32"/>
      <c r="O126" s="32"/>
      <c r="P126" s="32"/>
      <c r="Q126" s="32"/>
      <c r="R126" s="32"/>
      <c r="S126" s="32"/>
      <c r="T126" s="32"/>
      <c r="U126" s="32"/>
      <c r="V126" s="32"/>
      <c r="W126" s="32"/>
      <c r="X126" s="32"/>
      <c r="Y126" s="32"/>
      <c r="Z126" s="32"/>
      <c r="AA126" s="32"/>
      <c r="AB126" s="32"/>
      <c r="AC126" s="32"/>
      <c r="AD126" s="32"/>
      <c r="AE126" s="32" t="s">
        <v>217</v>
      </c>
      <c r="AF126" s="32"/>
      <c r="AG126" s="32"/>
      <c r="AH126" s="32"/>
      <c r="AI126" s="32"/>
      <c r="AJ126" s="32"/>
      <c r="AK126" s="32"/>
      <c r="AL126" s="32"/>
      <c r="AM126" s="32">
        <v>21</v>
      </c>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31"/>
      <c r="B127" s="208"/>
      <c r="C127" s="222" t="s">
        <v>461</v>
      </c>
      <c r="D127" s="253"/>
      <c r="E127" s="214">
        <v>234.65</v>
      </c>
      <c r="F127" s="217"/>
      <c r="G127" s="217"/>
      <c r="H127" s="218"/>
      <c r="I127" s="233"/>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outlineLevel="1" x14ac:dyDescent="0.2">
      <c r="A128" s="230">
        <v>30</v>
      </c>
      <c r="B128" s="207" t="s">
        <v>310</v>
      </c>
      <c r="C128" s="221" t="s">
        <v>311</v>
      </c>
      <c r="D128" s="252" t="s">
        <v>249</v>
      </c>
      <c r="E128" s="213">
        <v>234.65</v>
      </c>
      <c r="F128" s="216"/>
      <c r="G128" s="217">
        <f>ROUND(E128*F128,2)</f>
        <v>0</v>
      </c>
      <c r="H128" s="218" t="s">
        <v>308</v>
      </c>
      <c r="I128" s="233" t="s">
        <v>216</v>
      </c>
      <c r="J128" s="32"/>
      <c r="K128" s="32"/>
      <c r="L128" s="32"/>
      <c r="M128" s="32"/>
      <c r="N128" s="32"/>
      <c r="O128" s="32"/>
      <c r="P128" s="32"/>
      <c r="Q128" s="32"/>
      <c r="R128" s="32"/>
      <c r="S128" s="32"/>
      <c r="T128" s="32"/>
      <c r="U128" s="32"/>
      <c r="V128" s="32"/>
      <c r="W128" s="32"/>
      <c r="X128" s="32"/>
      <c r="Y128" s="32"/>
      <c r="Z128" s="32"/>
      <c r="AA128" s="32"/>
      <c r="AB128" s="32"/>
      <c r="AC128" s="32"/>
      <c r="AD128" s="32"/>
      <c r="AE128" s="32" t="s">
        <v>217</v>
      </c>
      <c r="AF128" s="32"/>
      <c r="AG128" s="32"/>
      <c r="AH128" s="32"/>
      <c r="AI128" s="32"/>
      <c r="AJ128" s="32"/>
      <c r="AK128" s="32"/>
      <c r="AL128" s="32"/>
      <c r="AM128" s="32">
        <v>21</v>
      </c>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31"/>
      <c r="B129" s="208"/>
      <c r="C129" s="222" t="s">
        <v>462</v>
      </c>
      <c r="D129" s="253"/>
      <c r="E129" s="214">
        <v>234.65</v>
      </c>
      <c r="F129" s="217"/>
      <c r="G129" s="217"/>
      <c r="H129" s="218"/>
      <c r="I129" s="233"/>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
      <c r="A130" s="230">
        <v>31</v>
      </c>
      <c r="B130" s="207" t="s">
        <v>463</v>
      </c>
      <c r="C130" s="221" t="s">
        <v>464</v>
      </c>
      <c r="D130" s="252" t="s">
        <v>253</v>
      </c>
      <c r="E130" s="213">
        <v>6</v>
      </c>
      <c r="F130" s="216"/>
      <c r="G130" s="217">
        <f>ROUND(E130*F130,2)</f>
        <v>0</v>
      </c>
      <c r="H130" s="218"/>
      <c r="I130" s="233" t="s">
        <v>220</v>
      </c>
      <c r="J130" s="32"/>
      <c r="K130" s="32"/>
      <c r="L130" s="32"/>
      <c r="M130" s="32"/>
      <c r="N130" s="32"/>
      <c r="O130" s="32"/>
      <c r="P130" s="32"/>
      <c r="Q130" s="32"/>
      <c r="R130" s="32"/>
      <c r="S130" s="32"/>
      <c r="T130" s="32"/>
      <c r="U130" s="32"/>
      <c r="V130" s="32"/>
      <c r="W130" s="32"/>
      <c r="X130" s="32"/>
      <c r="Y130" s="32"/>
      <c r="Z130" s="32"/>
      <c r="AA130" s="32"/>
      <c r="AB130" s="32"/>
      <c r="AC130" s="32"/>
      <c r="AD130" s="32"/>
      <c r="AE130" s="32" t="s">
        <v>221</v>
      </c>
      <c r="AF130" s="32">
        <v>1</v>
      </c>
      <c r="AG130" s="32"/>
      <c r="AH130" s="32"/>
      <c r="AI130" s="32"/>
      <c r="AJ130" s="32"/>
      <c r="AK130" s="32"/>
      <c r="AL130" s="32"/>
      <c r="AM130" s="32">
        <v>21</v>
      </c>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30">
        <v>32</v>
      </c>
      <c r="B131" s="207" t="s">
        <v>465</v>
      </c>
      <c r="C131" s="221" t="s">
        <v>466</v>
      </c>
      <c r="D131" s="252" t="s">
        <v>253</v>
      </c>
      <c r="E131" s="213">
        <v>6</v>
      </c>
      <c r="F131" s="216"/>
      <c r="G131" s="217">
        <f>ROUND(E131*F131,2)</f>
        <v>0</v>
      </c>
      <c r="H131" s="218"/>
      <c r="I131" s="233" t="s">
        <v>220</v>
      </c>
      <c r="J131" s="32"/>
      <c r="K131" s="32"/>
      <c r="L131" s="32"/>
      <c r="M131" s="32"/>
      <c r="N131" s="32"/>
      <c r="O131" s="32"/>
      <c r="P131" s="32"/>
      <c r="Q131" s="32"/>
      <c r="R131" s="32"/>
      <c r="S131" s="32"/>
      <c r="T131" s="32"/>
      <c r="U131" s="32"/>
      <c r="V131" s="32"/>
      <c r="W131" s="32"/>
      <c r="X131" s="32"/>
      <c r="Y131" s="32"/>
      <c r="Z131" s="32"/>
      <c r="AA131" s="32"/>
      <c r="AB131" s="32"/>
      <c r="AC131" s="32"/>
      <c r="AD131" s="32"/>
      <c r="AE131" s="32" t="s">
        <v>221</v>
      </c>
      <c r="AF131" s="32">
        <v>1</v>
      </c>
      <c r="AG131" s="32"/>
      <c r="AH131" s="32"/>
      <c r="AI131" s="32"/>
      <c r="AJ131" s="32"/>
      <c r="AK131" s="32"/>
      <c r="AL131" s="32"/>
      <c r="AM131" s="32">
        <v>21</v>
      </c>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outlineLevel="1" x14ac:dyDescent="0.2">
      <c r="A132" s="230">
        <v>33</v>
      </c>
      <c r="B132" s="207" t="s">
        <v>467</v>
      </c>
      <c r="C132" s="221" t="s">
        <v>468</v>
      </c>
      <c r="D132" s="252" t="s">
        <v>273</v>
      </c>
      <c r="E132" s="213">
        <v>1</v>
      </c>
      <c r="F132" s="216"/>
      <c r="G132" s="217">
        <f>ROUND(E132*F132,2)</f>
        <v>0</v>
      </c>
      <c r="H132" s="218"/>
      <c r="I132" s="233" t="s">
        <v>220</v>
      </c>
      <c r="J132" s="32"/>
      <c r="K132" s="32"/>
      <c r="L132" s="32"/>
      <c r="M132" s="32"/>
      <c r="N132" s="32"/>
      <c r="O132" s="32"/>
      <c r="P132" s="32"/>
      <c r="Q132" s="32"/>
      <c r="R132" s="32"/>
      <c r="S132" s="32"/>
      <c r="T132" s="32"/>
      <c r="U132" s="32"/>
      <c r="V132" s="32"/>
      <c r="W132" s="32"/>
      <c r="X132" s="32"/>
      <c r="Y132" s="32"/>
      <c r="Z132" s="32"/>
      <c r="AA132" s="32"/>
      <c r="AB132" s="32"/>
      <c r="AC132" s="32"/>
      <c r="AD132" s="32"/>
      <c r="AE132" s="32" t="s">
        <v>221</v>
      </c>
      <c r="AF132" s="32">
        <v>1</v>
      </c>
      <c r="AG132" s="32"/>
      <c r="AH132" s="32"/>
      <c r="AI132" s="32"/>
      <c r="AJ132" s="32"/>
      <c r="AK132" s="32"/>
      <c r="AL132" s="32"/>
      <c r="AM132" s="32">
        <v>21</v>
      </c>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x14ac:dyDescent="0.2">
      <c r="A133" s="229" t="s">
        <v>211</v>
      </c>
      <c r="B133" s="206" t="s">
        <v>177</v>
      </c>
      <c r="C133" s="220" t="s">
        <v>178</v>
      </c>
      <c r="D133" s="251"/>
      <c r="E133" s="212"/>
      <c r="F133" s="364">
        <f>SUM(G134:G145)</f>
        <v>0</v>
      </c>
      <c r="G133" s="365"/>
      <c r="H133" s="215"/>
      <c r="I133" s="232"/>
      <c r="AE133" t="s">
        <v>212</v>
      </c>
    </row>
    <row r="134" spans="1:60" outlineLevel="1" x14ac:dyDescent="0.2">
      <c r="A134" s="231"/>
      <c r="B134" s="367" t="s">
        <v>469</v>
      </c>
      <c r="C134" s="368"/>
      <c r="D134" s="369"/>
      <c r="E134" s="370"/>
      <c r="F134" s="371"/>
      <c r="G134" s="372"/>
      <c r="H134" s="218"/>
      <c r="I134" s="233"/>
      <c r="J134" s="32"/>
      <c r="K134" s="32"/>
      <c r="L134" s="32"/>
      <c r="M134" s="32"/>
      <c r="N134" s="32"/>
      <c r="O134" s="32"/>
      <c r="P134" s="32"/>
      <c r="Q134" s="32"/>
      <c r="R134" s="32"/>
      <c r="S134" s="32"/>
      <c r="T134" s="32"/>
      <c r="U134" s="32"/>
      <c r="V134" s="32"/>
      <c r="W134" s="32"/>
      <c r="X134" s="32"/>
      <c r="Y134" s="32"/>
      <c r="Z134" s="32"/>
      <c r="AA134" s="32"/>
      <c r="AB134" s="32"/>
      <c r="AC134" s="32">
        <v>0</v>
      </c>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outlineLevel="1" x14ac:dyDescent="0.2">
      <c r="A135" s="231"/>
      <c r="B135" s="373" t="s">
        <v>470</v>
      </c>
      <c r="C135" s="374"/>
      <c r="D135" s="375"/>
      <c r="E135" s="376"/>
      <c r="F135" s="377"/>
      <c r="G135" s="378"/>
      <c r="H135" s="218"/>
      <c r="I135" s="233"/>
      <c r="J135" s="32"/>
      <c r="K135" s="32"/>
      <c r="L135" s="32"/>
      <c r="M135" s="32"/>
      <c r="N135" s="32"/>
      <c r="O135" s="32"/>
      <c r="P135" s="32"/>
      <c r="Q135" s="32"/>
      <c r="R135" s="32"/>
      <c r="S135" s="32"/>
      <c r="T135" s="32"/>
      <c r="U135" s="32"/>
      <c r="V135" s="32"/>
      <c r="W135" s="32"/>
      <c r="X135" s="32"/>
      <c r="Y135" s="32"/>
      <c r="Z135" s="32"/>
      <c r="AA135" s="32"/>
      <c r="AB135" s="32"/>
      <c r="AC135" s="32"/>
      <c r="AD135" s="32"/>
      <c r="AE135" s="32" t="s">
        <v>268</v>
      </c>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c r="BF135" s="32"/>
      <c r="BG135" s="32"/>
      <c r="BH135" s="32"/>
    </row>
    <row r="136" spans="1:60" outlineLevel="1" x14ac:dyDescent="0.2">
      <c r="A136" s="231"/>
      <c r="B136" s="373" t="s">
        <v>471</v>
      </c>
      <c r="C136" s="374"/>
      <c r="D136" s="375"/>
      <c r="E136" s="376"/>
      <c r="F136" s="377"/>
      <c r="G136" s="378"/>
      <c r="H136" s="218"/>
      <c r="I136" s="233"/>
      <c r="J136" s="32"/>
      <c r="K136" s="32"/>
      <c r="L136" s="32"/>
      <c r="M136" s="32"/>
      <c r="N136" s="32"/>
      <c r="O136" s="32"/>
      <c r="P136" s="32"/>
      <c r="Q136" s="32"/>
      <c r="R136" s="32"/>
      <c r="S136" s="32"/>
      <c r="T136" s="32"/>
      <c r="U136" s="32"/>
      <c r="V136" s="32"/>
      <c r="W136" s="32"/>
      <c r="X136" s="32"/>
      <c r="Y136" s="32"/>
      <c r="Z136" s="32"/>
      <c r="AA136" s="32"/>
      <c r="AB136" s="32"/>
      <c r="AC136" s="32">
        <v>1</v>
      </c>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30">
        <v>34</v>
      </c>
      <c r="B137" s="207" t="s">
        <v>472</v>
      </c>
      <c r="C137" s="221" t="s">
        <v>473</v>
      </c>
      <c r="D137" s="252" t="s">
        <v>249</v>
      </c>
      <c r="E137" s="213">
        <v>20.170000000000002</v>
      </c>
      <c r="F137" s="216"/>
      <c r="G137" s="217">
        <f>ROUND(E137*F137,2)</f>
        <v>0</v>
      </c>
      <c r="H137" s="218" t="s">
        <v>474</v>
      </c>
      <c r="I137" s="233" t="s">
        <v>216</v>
      </c>
      <c r="J137" s="32"/>
      <c r="K137" s="32"/>
      <c r="L137" s="32"/>
      <c r="M137" s="32"/>
      <c r="N137" s="32"/>
      <c r="O137" s="32"/>
      <c r="P137" s="32"/>
      <c r="Q137" s="32"/>
      <c r="R137" s="32"/>
      <c r="S137" s="32"/>
      <c r="T137" s="32"/>
      <c r="U137" s="32"/>
      <c r="V137" s="32"/>
      <c r="W137" s="32"/>
      <c r="X137" s="32"/>
      <c r="Y137" s="32"/>
      <c r="Z137" s="32"/>
      <c r="AA137" s="32"/>
      <c r="AB137" s="32"/>
      <c r="AC137" s="32"/>
      <c r="AD137" s="32"/>
      <c r="AE137" s="32" t="s">
        <v>217</v>
      </c>
      <c r="AF137" s="32"/>
      <c r="AG137" s="32"/>
      <c r="AH137" s="32"/>
      <c r="AI137" s="32"/>
      <c r="AJ137" s="32"/>
      <c r="AK137" s="32"/>
      <c r="AL137" s="32"/>
      <c r="AM137" s="32">
        <v>21</v>
      </c>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outlineLevel="1" x14ac:dyDescent="0.2">
      <c r="A138" s="231"/>
      <c r="B138" s="208"/>
      <c r="C138" s="222" t="s">
        <v>475</v>
      </c>
      <c r="D138" s="253"/>
      <c r="E138" s="214">
        <v>20.170000000000002</v>
      </c>
      <c r="F138" s="217"/>
      <c r="G138" s="217"/>
      <c r="H138" s="218"/>
      <c r="I138" s="233"/>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ht="22.5" outlineLevel="1" x14ac:dyDescent="0.2">
      <c r="A139" s="230">
        <v>35</v>
      </c>
      <c r="B139" s="207" t="s">
        <v>476</v>
      </c>
      <c r="C139" s="221" t="s">
        <v>477</v>
      </c>
      <c r="D139" s="252" t="s">
        <v>478</v>
      </c>
      <c r="E139" s="213">
        <v>80.680000000000007</v>
      </c>
      <c r="F139" s="216"/>
      <c r="G139" s="217">
        <f>ROUND(E139*F139,2)</f>
        <v>0</v>
      </c>
      <c r="H139" s="218" t="s">
        <v>479</v>
      </c>
      <c r="I139" s="233" t="s">
        <v>216</v>
      </c>
      <c r="J139" s="32"/>
      <c r="K139" s="32"/>
      <c r="L139" s="32"/>
      <c r="M139" s="32"/>
      <c r="N139" s="32"/>
      <c r="O139" s="32"/>
      <c r="P139" s="32"/>
      <c r="Q139" s="32"/>
      <c r="R139" s="32"/>
      <c r="S139" s="32"/>
      <c r="T139" s="32"/>
      <c r="U139" s="32"/>
      <c r="V139" s="32"/>
      <c r="W139" s="32"/>
      <c r="X139" s="32"/>
      <c r="Y139" s="32"/>
      <c r="Z139" s="32"/>
      <c r="AA139" s="32"/>
      <c r="AB139" s="32"/>
      <c r="AC139" s="32"/>
      <c r="AD139" s="32"/>
      <c r="AE139" s="32" t="s">
        <v>217</v>
      </c>
      <c r="AF139" s="32"/>
      <c r="AG139" s="32"/>
      <c r="AH139" s="32"/>
      <c r="AI139" s="32"/>
      <c r="AJ139" s="32"/>
      <c r="AK139" s="32"/>
      <c r="AL139" s="32"/>
      <c r="AM139" s="32">
        <v>21</v>
      </c>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outlineLevel="1" x14ac:dyDescent="0.2">
      <c r="A140" s="231"/>
      <c r="B140" s="208"/>
      <c r="C140" s="222" t="s">
        <v>480</v>
      </c>
      <c r="D140" s="253"/>
      <c r="E140" s="214">
        <v>80.680000000000007</v>
      </c>
      <c r="F140" s="217"/>
      <c r="G140" s="217"/>
      <c r="H140" s="218"/>
      <c r="I140" s="233"/>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30">
        <v>36</v>
      </c>
      <c r="B141" s="207" t="s">
        <v>481</v>
      </c>
      <c r="C141" s="221" t="s">
        <v>482</v>
      </c>
      <c r="D141" s="252" t="s">
        <v>249</v>
      </c>
      <c r="E141" s="213">
        <v>24.204000000000001</v>
      </c>
      <c r="F141" s="216"/>
      <c r="G141" s="217">
        <f>ROUND(E141*F141,2)</f>
        <v>0</v>
      </c>
      <c r="H141" s="218"/>
      <c r="I141" s="233" t="s">
        <v>220</v>
      </c>
      <c r="J141" s="32"/>
      <c r="K141" s="32"/>
      <c r="L141" s="32"/>
      <c r="M141" s="32"/>
      <c r="N141" s="32"/>
      <c r="O141" s="32"/>
      <c r="P141" s="32"/>
      <c r="Q141" s="32"/>
      <c r="R141" s="32"/>
      <c r="S141" s="32"/>
      <c r="T141" s="32"/>
      <c r="U141" s="32"/>
      <c r="V141" s="32"/>
      <c r="W141" s="32"/>
      <c r="X141" s="32"/>
      <c r="Y141" s="32"/>
      <c r="Z141" s="32"/>
      <c r="AA141" s="32"/>
      <c r="AB141" s="32"/>
      <c r="AC141" s="32"/>
      <c r="AD141" s="32"/>
      <c r="AE141" s="32" t="s">
        <v>221</v>
      </c>
      <c r="AF141" s="32">
        <v>3</v>
      </c>
      <c r="AG141" s="32"/>
      <c r="AH141" s="32"/>
      <c r="AI141" s="32"/>
      <c r="AJ141" s="32"/>
      <c r="AK141" s="32"/>
      <c r="AL141" s="32"/>
      <c r="AM141" s="32">
        <v>21</v>
      </c>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
      <c r="A142" s="231"/>
      <c r="B142" s="208"/>
      <c r="C142" s="222" t="s">
        <v>483</v>
      </c>
      <c r="D142" s="253"/>
      <c r="E142" s="214">
        <v>24.204000000000001</v>
      </c>
      <c r="F142" s="217"/>
      <c r="G142" s="217"/>
      <c r="H142" s="218"/>
      <c r="I142" s="233"/>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31"/>
      <c r="B143" s="373" t="s">
        <v>484</v>
      </c>
      <c r="C143" s="374"/>
      <c r="D143" s="375"/>
      <c r="E143" s="376"/>
      <c r="F143" s="377"/>
      <c r="G143" s="378"/>
      <c r="H143" s="218"/>
      <c r="I143" s="233"/>
      <c r="J143" s="32"/>
      <c r="K143" s="32"/>
      <c r="L143" s="32"/>
      <c r="M143" s="32"/>
      <c r="N143" s="32"/>
      <c r="O143" s="32"/>
      <c r="P143" s="32"/>
      <c r="Q143" s="32"/>
      <c r="R143" s="32"/>
      <c r="S143" s="32"/>
      <c r="T143" s="32"/>
      <c r="U143" s="32"/>
      <c r="V143" s="32"/>
      <c r="W143" s="32"/>
      <c r="X143" s="32"/>
      <c r="Y143" s="32"/>
      <c r="Z143" s="32"/>
      <c r="AA143" s="32"/>
      <c r="AB143" s="32"/>
      <c r="AC143" s="32">
        <v>0</v>
      </c>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31"/>
      <c r="B144" s="373" t="s">
        <v>336</v>
      </c>
      <c r="C144" s="374"/>
      <c r="D144" s="375"/>
      <c r="E144" s="376"/>
      <c r="F144" s="377"/>
      <c r="G144" s="378"/>
      <c r="H144" s="218"/>
      <c r="I144" s="233"/>
      <c r="J144" s="32"/>
      <c r="K144" s="32"/>
      <c r="L144" s="32"/>
      <c r="M144" s="32"/>
      <c r="N144" s="32"/>
      <c r="O144" s="32"/>
      <c r="P144" s="32"/>
      <c r="Q144" s="32"/>
      <c r="R144" s="32"/>
      <c r="S144" s="32"/>
      <c r="T144" s="32"/>
      <c r="U144" s="32"/>
      <c r="V144" s="32"/>
      <c r="W144" s="32"/>
      <c r="X144" s="32"/>
      <c r="Y144" s="32"/>
      <c r="Z144" s="32"/>
      <c r="AA144" s="32"/>
      <c r="AB144" s="32"/>
      <c r="AC144" s="32"/>
      <c r="AD144" s="32"/>
      <c r="AE144" s="32" t="s">
        <v>268</v>
      </c>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30">
        <v>37</v>
      </c>
      <c r="B145" s="207" t="s">
        <v>485</v>
      </c>
      <c r="C145" s="221" t="s">
        <v>338</v>
      </c>
      <c r="D145" s="252" t="s">
        <v>293</v>
      </c>
      <c r="E145" s="213">
        <v>0.5454</v>
      </c>
      <c r="F145" s="216"/>
      <c r="G145" s="217">
        <f>ROUND(E145*F145,2)</f>
        <v>0</v>
      </c>
      <c r="H145" s="218" t="s">
        <v>474</v>
      </c>
      <c r="I145" s="233" t="s">
        <v>216</v>
      </c>
      <c r="J145" s="32"/>
      <c r="K145" s="32"/>
      <c r="L145" s="32"/>
      <c r="M145" s="32"/>
      <c r="N145" s="32"/>
      <c r="O145" s="32"/>
      <c r="P145" s="32"/>
      <c r="Q145" s="32"/>
      <c r="R145" s="32"/>
      <c r="S145" s="32"/>
      <c r="T145" s="32"/>
      <c r="U145" s="32"/>
      <c r="V145" s="32"/>
      <c r="W145" s="32"/>
      <c r="X145" s="32"/>
      <c r="Y145" s="32"/>
      <c r="Z145" s="32"/>
      <c r="AA145" s="32"/>
      <c r="AB145" s="32"/>
      <c r="AC145" s="32"/>
      <c r="AD145" s="32"/>
      <c r="AE145" s="32" t="s">
        <v>217</v>
      </c>
      <c r="AF145" s="32"/>
      <c r="AG145" s="32"/>
      <c r="AH145" s="32"/>
      <c r="AI145" s="32"/>
      <c r="AJ145" s="32"/>
      <c r="AK145" s="32"/>
      <c r="AL145" s="32"/>
      <c r="AM145" s="32">
        <v>21</v>
      </c>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x14ac:dyDescent="0.2">
      <c r="A146" s="229" t="s">
        <v>211</v>
      </c>
      <c r="B146" s="206" t="s">
        <v>181</v>
      </c>
      <c r="C146" s="220" t="s">
        <v>182</v>
      </c>
      <c r="D146" s="251"/>
      <c r="E146" s="212"/>
      <c r="F146" s="364">
        <f>SUM(G147:G164)</f>
        <v>0</v>
      </c>
      <c r="G146" s="365"/>
      <c r="H146" s="215"/>
      <c r="I146" s="232"/>
      <c r="AE146" t="s">
        <v>212</v>
      </c>
    </row>
    <row r="147" spans="1:60" outlineLevel="1" x14ac:dyDescent="0.2">
      <c r="A147" s="231"/>
      <c r="B147" s="367" t="s">
        <v>312</v>
      </c>
      <c r="C147" s="368"/>
      <c r="D147" s="369"/>
      <c r="E147" s="370"/>
      <c r="F147" s="371"/>
      <c r="G147" s="372"/>
      <c r="H147" s="218"/>
      <c r="I147" s="233"/>
      <c r="J147" s="32"/>
      <c r="K147" s="32"/>
      <c r="L147" s="32"/>
      <c r="M147" s="32"/>
      <c r="N147" s="32"/>
      <c r="O147" s="32"/>
      <c r="P147" s="32"/>
      <c r="Q147" s="32"/>
      <c r="R147" s="32"/>
      <c r="S147" s="32"/>
      <c r="T147" s="32"/>
      <c r="U147" s="32"/>
      <c r="V147" s="32"/>
      <c r="W147" s="32"/>
      <c r="X147" s="32"/>
      <c r="Y147" s="32"/>
      <c r="Z147" s="32"/>
      <c r="AA147" s="32"/>
      <c r="AB147" s="32"/>
      <c r="AC147" s="32">
        <v>0</v>
      </c>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31"/>
      <c r="B148" s="373" t="s">
        <v>313</v>
      </c>
      <c r="C148" s="374"/>
      <c r="D148" s="375"/>
      <c r="E148" s="376"/>
      <c r="F148" s="377"/>
      <c r="G148" s="378"/>
      <c r="H148" s="218"/>
      <c r="I148" s="233"/>
      <c r="J148" s="32"/>
      <c r="K148" s="32"/>
      <c r="L148" s="32"/>
      <c r="M148" s="32"/>
      <c r="N148" s="32"/>
      <c r="O148" s="32"/>
      <c r="P148" s="32"/>
      <c r="Q148" s="32"/>
      <c r="R148" s="32"/>
      <c r="S148" s="32"/>
      <c r="T148" s="32"/>
      <c r="U148" s="32"/>
      <c r="V148" s="32"/>
      <c r="W148" s="32"/>
      <c r="X148" s="32"/>
      <c r="Y148" s="32"/>
      <c r="Z148" s="32"/>
      <c r="AA148" s="32"/>
      <c r="AB148" s="32"/>
      <c r="AC148" s="32"/>
      <c r="AD148" s="32"/>
      <c r="AE148" s="32" t="s">
        <v>268</v>
      </c>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outlineLevel="1" x14ac:dyDescent="0.2">
      <c r="A149" s="231"/>
      <c r="B149" s="373" t="s">
        <v>314</v>
      </c>
      <c r="C149" s="374"/>
      <c r="D149" s="375"/>
      <c r="E149" s="376"/>
      <c r="F149" s="377"/>
      <c r="G149" s="378"/>
      <c r="H149" s="218"/>
      <c r="I149" s="233"/>
      <c r="J149" s="32"/>
      <c r="K149" s="32"/>
      <c r="L149" s="32"/>
      <c r="M149" s="32"/>
      <c r="N149" s="32"/>
      <c r="O149" s="32"/>
      <c r="P149" s="32"/>
      <c r="Q149" s="32"/>
      <c r="R149" s="32"/>
      <c r="S149" s="32"/>
      <c r="T149" s="32"/>
      <c r="U149" s="32"/>
      <c r="V149" s="32"/>
      <c r="W149" s="32"/>
      <c r="X149" s="32"/>
      <c r="Y149" s="32"/>
      <c r="Z149" s="32"/>
      <c r="AA149" s="32"/>
      <c r="AB149" s="32"/>
      <c r="AC149" s="32">
        <v>1</v>
      </c>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30">
        <v>38</v>
      </c>
      <c r="B150" s="207" t="s">
        <v>315</v>
      </c>
      <c r="C150" s="221" t="s">
        <v>316</v>
      </c>
      <c r="D150" s="252" t="s">
        <v>249</v>
      </c>
      <c r="E150" s="213">
        <v>47.43</v>
      </c>
      <c r="F150" s="216"/>
      <c r="G150" s="217">
        <f>ROUND(E150*F150,2)</f>
        <v>0</v>
      </c>
      <c r="H150" s="218" t="s">
        <v>317</v>
      </c>
      <c r="I150" s="233" t="s">
        <v>216</v>
      </c>
      <c r="J150" s="32"/>
      <c r="K150" s="32"/>
      <c r="L150" s="32"/>
      <c r="M150" s="32"/>
      <c r="N150" s="32"/>
      <c r="O150" s="32"/>
      <c r="P150" s="32"/>
      <c r="Q150" s="32"/>
      <c r="R150" s="32"/>
      <c r="S150" s="32"/>
      <c r="T150" s="32"/>
      <c r="U150" s="32"/>
      <c r="V150" s="32"/>
      <c r="W150" s="32"/>
      <c r="X150" s="32"/>
      <c r="Y150" s="32"/>
      <c r="Z150" s="32"/>
      <c r="AA150" s="32"/>
      <c r="AB150" s="32"/>
      <c r="AC150" s="32"/>
      <c r="AD150" s="32"/>
      <c r="AE150" s="32" t="s">
        <v>217</v>
      </c>
      <c r="AF150" s="32"/>
      <c r="AG150" s="32"/>
      <c r="AH150" s="32"/>
      <c r="AI150" s="32"/>
      <c r="AJ150" s="32"/>
      <c r="AK150" s="32"/>
      <c r="AL150" s="32"/>
      <c r="AM150" s="32">
        <v>21</v>
      </c>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31"/>
      <c r="B151" s="208"/>
      <c r="C151" s="222" t="s">
        <v>486</v>
      </c>
      <c r="D151" s="253"/>
      <c r="E151" s="214">
        <v>32.43</v>
      </c>
      <c r="F151" s="217"/>
      <c r="G151" s="217"/>
      <c r="H151" s="218"/>
      <c r="I151" s="233"/>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
      <c r="A152" s="231"/>
      <c r="B152" s="208"/>
      <c r="C152" s="222" t="s">
        <v>487</v>
      </c>
      <c r="D152" s="253"/>
      <c r="E152" s="214">
        <v>15</v>
      </c>
      <c r="F152" s="217"/>
      <c r="G152" s="217"/>
      <c r="H152" s="218"/>
      <c r="I152" s="233"/>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
      <c r="A153" s="231"/>
      <c r="B153" s="373" t="s">
        <v>324</v>
      </c>
      <c r="C153" s="374"/>
      <c r="D153" s="375"/>
      <c r="E153" s="376"/>
      <c r="F153" s="377"/>
      <c r="G153" s="378"/>
      <c r="H153" s="218"/>
      <c r="I153" s="233"/>
      <c r="J153" s="32"/>
      <c r="K153" s="32"/>
      <c r="L153" s="32"/>
      <c r="M153" s="32"/>
      <c r="N153" s="32"/>
      <c r="O153" s="32"/>
      <c r="P153" s="32"/>
      <c r="Q153" s="32"/>
      <c r="R153" s="32"/>
      <c r="S153" s="32"/>
      <c r="T153" s="32"/>
      <c r="U153" s="32"/>
      <c r="V153" s="32"/>
      <c r="W153" s="32"/>
      <c r="X153" s="32"/>
      <c r="Y153" s="32"/>
      <c r="Z153" s="32"/>
      <c r="AA153" s="32"/>
      <c r="AB153" s="32"/>
      <c r="AC153" s="32">
        <v>0</v>
      </c>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30">
        <v>39</v>
      </c>
      <c r="B154" s="207" t="s">
        <v>325</v>
      </c>
      <c r="C154" s="221" t="s">
        <v>326</v>
      </c>
      <c r="D154" s="252" t="s">
        <v>249</v>
      </c>
      <c r="E154" s="213">
        <v>112.03</v>
      </c>
      <c r="F154" s="216"/>
      <c r="G154" s="217">
        <f>ROUND(E154*F154,2)</f>
        <v>0</v>
      </c>
      <c r="H154" s="218" t="s">
        <v>317</v>
      </c>
      <c r="I154" s="233" t="s">
        <v>216</v>
      </c>
      <c r="J154" s="32"/>
      <c r="K154" s="32"/>
      <c r="L154" s="32"/>
      <c r="M154" s="32"/>
      <c r="N154" s="32"/>
      <c r="O154" s="32"/>
      <c r="P154" s="32"/>
      <c r="Q154" s="32"/>
      <c r="R154" s="32"/>
      <c r="S154" s="32"/>
      <c r="T154" s="32"/>
      <c r="U154" s="32"/>
      <c r="V154" s="32"/>
      <c r="W154" s="32"/>
      <c r="X154" s="32"/>
      <c r="Y154" s="32"/>
      <c r="Z154" s="32"/>
      <c r="AA154" s="32"/>
      <c r="AB154" s="32"/>
      <c r="AC154" s="32"/>
      <c r="AD154" s="32"/>
      <c r="AE154" s="32" t="s">
        <v>217</v>
      </c>
      <c r="AF154" s="32"/>
      <c r="AG154" s="32"/>
      <c r="AH154" s="32"/>
      <c r="AI154" s="32"/>
      <c r="AJ154" s="32"/>
      <c r="AK154" s="32"/>
      <c r="AL154" s="32"/>
      <c r="AM154" s="32">
        <v>21</v>
      </c>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
      <c r="A155" s="231"/>
      <c r="B155" s="208"/>
      <c r="C155" s="222" t="s">
        <v>488</v>
      </c>
      <c r="D155" s="253"/>
      <c r="E155" s="214">
        <v>112.03</v>
      </c>
      <c r="F155" s="217"/>
      <c r="G155" s="217"/>
      <c r="H155" s="218"/>
      <c r="I155" s="233"/>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31"/>
      <c r="B156" s="373" t="s">
        <v>327</v>
      </c>
      <c r="C156" s="374"/>
      <c r="D156" s="375"/>
      <c r="E156" s="376"/>
      <c r="F156" s="377"/>
      <c r="G156" s="378"/>
      <c r="H156" s="218"/>
      <c r="I156" s="233"/>
      <c r="J156" s="32"/>
      <c r="K156" s="32"/>
      <c r="L156" s="32"/>
      <c r="M156" s="32"/>
      <c r="N156" s="32"/>
      <c r="O156" s="32"/>
      <c r="P156" s="32"/>
      <c r="Q156" s="32"/>
      <c r="R156" s="32"/>
      <c r="S156" s="32"/>
      <c r="T156" s="32"/>
      <c r="U156" s="32"/>
      <c r="V156" s="32"/>
      <c r="W156" s="32"/>
      <c r="X156" s="32"/>
      <c r="Y156" s="32"/>
      <c r="Z156" s="32"/>
      <c r="AA156" s="32"/>
      <c r="AB156" s="32"/>
      <c r="AC156" s="32">
        <v>1</v>
      </c>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30">
        <v>40</v>
      </c>
      <c r="B157" s="207" t="s">
        <v>328</v>
      </c>
      <c r="C157" s="221" t="s">
        <v>329</v>
      </c>
      <c r="D157" s="252" t="s">
        <v>249</v>
      </c>
      <c r="E157" s="213">
        <v>112.03</v>
      </c>
      <c r="F157" s="216"/>
      <c r="G157" s="217">
        <f>ROUND(E157*F157,2)</f>
        <v>0</v>
      </c>
      <c r="H157" s="218" t="s">
        <v>317</v>
      </c>
      <c r="I157" s="233" t="s">
        <v>216</v>
      </c>
      <c r="J157" s="32"/>
      <c r="K157" s="32"/>
      <c r="L157" s="32"/>
      <c r="M157" s="32"/>
      <c r="N157" s="32"/>
      <c r="O157" s="32"/>
      <c r="P157" s="32"/>
      <c r="Q157" s="32"/>
      <c r="R157" s="32"/>
      <c r="S157" s="32"/>
      <c r="T157" s="32"/>
      <c r="U157" s="32"/>
      <c r="V157" s="32"/>
      <c r="W157" s="32"/>
      <c r="X157" s="32"/>
      <c r="Y157" s="32"/>
      <c r="Z157" s="32"/>
      <c r="AA157" s="32"/>
      <c r="AB157" s="32"/>
      <c r="AC157" s="32"/>
      <c r="AD157" s="32"/>
      <c r="AE157" s="32" t="s">
        <v>217</v>
      </c>
      <c r="AF157" s="32"/>
      <c r="AG157" s="32"/>
      <c r="AH157" s="32"/>
      <c r="AI157" s="32"/>
      <c r="AJ157" s="32"/>
      <c r="AK157" s="32"/>
      <c r="AL157" s="32"/>
      <c r="AM157" s="32">
        <v>21</v>
      </c>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
      <c r="A158" s="231"/>
      <c r="B158" s="373" t="s">
        <v>330</v>
      </c>
      <c r="C158" s="374"/>
      <c r="D158" s="375"/>
      <c r="E158" s="376"/>
      <c r="F158" s="377"/>
      <c r="G158" s="378"/>
      <c r="H158" s="218"/>
      <c r="I158" s="233"/>
      <c r="J158" s="32"/>
      <c r="K158" s="32"/>
      <c r="L158" s="32"/>
      <c r="M158" s="32"/>
      <c r="N158" s="32"/>
      <c r="O158" s="32"/>
      <c r="P158" s="32"/>
      <c r="Q158" s="32"/>
      <c r="R158" s="32"/>
      <c r="S158" s="32"/>
      <c r="T158" s="32"/>
      <c r="U158" s="32"/>
      <c r="V158" s="32"/>
      <c r="W158" s="32"/>
      <c r="X158" s="32"/>
      <c r="Y158" s="32"/>
      <c r="Z158" s="32"/>
      <c r="AA158" s="32"/>
      <c r="AB158" s="32"/>
      <c r="AC158" s="32">
        <v>0</v>
      </c>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30">
        <v>41</v>
      </c>
      <c r="B159" s="207" t="s">
        <v>331</v>
      </c>
      <c r="C159" s="221" t="s">
        <v>332</v>
      </c>
      <c r="D159" s="252" t="s">
        <v>249</v>
      </c>
      <c r="E159" s="213">
        <v>112.03</v>
      </c>
      <c r="F159" s="216"/>
      <c r="G159" s="217">
        <f>ROUND(E159*F159,2)</f>
        <v>0</v>
      </c>
      <c r="H159" s="218" t="s">
        <v>317</v>
      </c>
      <c r="I159" s="233" t="s">
        <v>216</v>
      </c>
      <c r="J159" s="32"/>
      <c r="K159" s="32"/>
      <c r="L159" s="32"/>
      <c r="M159" s="32"/>
      <c r="N159" s="32"/>
      <c r="O159" s="32"/>
      <c r="P159" s="32"/>
      <c r="Q159" s="32"/>
      <c r="R159" s="32"/>
      <c r="S159" s="32"/>
      <c r="T159" s="32"/>
      <c r="U159" s="32"/>
      <c r="V159" s="32"/>
      <c r="W159" s="32"/>
      <c r="X159" s="32"/>
      <c r="Y159" s="32"/>
      <c r="Z159" s="32"/>
      <c r="AA159" s="32"/>
      <c r="AB159" s="32"/>
      <c r="AC159" s="32"/>
      <c r="AD159" s="32"/>
      <c r="AE159" s="32" t="s">
        <v>217</v>
      </c>
      <c r="AF159" s="32"/>
      <c r="AG159" s="32"/>
      <c r="AH159" s="32"/>
      <c r="AI159" s="32"/>
      <c r="AJ159" s="32"/>
      <c r="AK159" s="32"/>
      <c r="AL159" s="32"/>
      <c r="AM159" s="32">
        <v>21</v>
      </c>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outlineLevel="1" x14ac:dyDescent="0.2">
      <c r="A160" s="230">
        <v>42</v>
      </c>
      <c r="B160" s="207" t="s">
        <v>333</v>
      </c>
      <c r="C160" s="221" t="s">
        <v>489</v>
      </c>
      <c r="D160" s="252" t="s">
        <v>303</v>
      </c>
      <c r="E160" s="213">
        <v>35.090000000000003</v>
      </c>
      <c r="F160" s="216"/>
      <c r="G160" s="217">
        <f>ROUND(E160*F160,2)</f>
        <v>0</v>
      </c>
      <c r="H160" s="218"/>
      <c r="I160" s="233" t="s">
        <v>220</v>
      </c>
      <c r="J160" s="32"/>
      <c r="K160" s="32"/>
      <c r="L160" s="32"/>
      <c r="M160" s="32"/>
      <c r="N160" s="32"/>
      <c r="O160" s="32"/>
      <c r="P160" s="32"/>
      <c r="Q160" s="32"/>
      <c r="R160" s="32"/>
      <c r="S160" s="32"/>
      <c r="T160" s="32"/>
      <c r="U160" s="32"/>
      <c r="V160" s="32"/>
      <c r="W160" s="32"/>
      <c r="X160" s="32"/>
      <c r="Y160" s="32"/>
      <c r="Z160" s="32"/>
      <c r="AA160" s="32"/>
      <c r="AB160" s="32"/>
      <c r="AC160" s="32"/>
      <c r="AD160" s="32"/>
      <c r="AE160" s="32" t="s">
        <v>221</v>
      </c>
      <c r="AF160" s="32">
        <v>1</v>
      </c>
      <c r="AG160" s="32"/>
      <c r="AH160" s="32"/>
      <c r="AI160" s="32"/>
      <c r="AJ160" s="32"/>
      <c r="AK160" s="32"/>
      <c r="AL160" s="32"/>
      <c r="AM160" s="32">
        <v>21</v>
      </c>
      <c r="AN160" s="32"/>
      <c r="AO160" s="32"/>
      <c r="AP160" s="32"/>
      <c r="AQ160" s="32"/>
      <c r="AR160" s="32"/>
      <c r="AS160" s="32"/>
      <c r="AT160" s="32"/>
      <c r="AU160" s="32"/>
      <c r="AV160" s="32"/>
      <c r="AW160" s="32"/>
      <c r="AX160" s="32"/>
      <c r="AY160" s="32"/>
      <c r="AZ160" s="32"/>
      <c r="BA160" s="32"/>
      <c r="BB160" s="32"/>
      <c r="BC160" s="32"/>
      <c r="BD160" s="32"/>
      <c r="BE160" s="32"/>
      <c r="BF160" s="32"/>
      <c r="BG160" s="32"/>
      <c r="BH160" s="32"/>
    </row>
    <row r="161" spans="1:60" outlineLevel="1" x14ac:dyDescent="0.2">
      <c r="A161" s="231"/>
      <c r="B161" s="208"/>
      <c r="C161" s="222" t="s">
        <v>490</v>
      </c>
      <c r="D161" s="253"/>
      <c r="E161" s="214">
        <v>35.090000000000003</v>
      </c>
      <c r="F161" s="217"/>
      <c r="G161" s="217"/>
      <c r="H161" s="218"/>
      <c r="I161" s="233"/>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outlineLevel="1" x14ac:dyDescent="0.2">
      <c r="A162" s="231"/>
      <c r="B162" s="373" t="s">
        <v>335</v>
      </c>
      <c r="C162" s="374"/>
      <c r="D162" s="375"/>
      <c r="E162" s="376"/>
      <c r="F162" s="377"/>
      <c r="G162" s="378"/>
      <c r="H162" s="218"/>
      <c r="I162" s="233"/>
      <c r="J162" s="32"/>
      <c r="K162" s="32"/>
      <c r="L162" s="32"/>
      <c r="M162" s="32"/>
      <c r="N162" s="32"/>
      <c r="O162" s="32"/>
      <c r="P162" s="32"/>
      <c r="Q162" s="32"/>
      <c r="R162" s="32"/>
      <c r="S162" s="32"/>
      <c r="T162" s="32"/>
      <c r="U162" s="32"/>
      <c r="V162" s="32"/>
      <c r="W162" s="32"/>
      <c r="X162" s="32"/>
      <c r="Y162" s="32"/>
      <c r="Z162" s="32"/>
      <c r="AA162" s="32"/>
      <c r="AB162" s="32"/>
      <c r="AC162" s="32">
        <v>0</v>
      </c>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row>
    <row r="163" spans="1:60" outlineLevel="1" x14ac:dyDescent="0.2">
      <c r="A163" s="231"/>
      <c r="B163" s="373" t="s">
        <v>336</v>
      </c>
      <c r="C163" s="374"/>
      <c r="D163" s="375"/>
      <c r="E163" s="376"/>
      <c r="F163" s="377"/>
      <c r="G163" s="378"/>
      <c r="H163" s="218"/>
      <c r="I163" s="233"/>
      <c r="J163" s="32"/>
      <c r="K163" s="32"/>
      <c r="L163" s="32"/>
      <c r="M163" s="32"/>
      <c r="N163" s="32"/>
      <c r="O163" s="32"/>
      <c r="P163" s="32"/>
      <c r="Q163" s="32"/>
      <c r="R163" s="32"/>
      <c r="S163" s="32"/>
      <c r="T163" s="32"/>
      <c r="U163" s="32"/>
      <c r="V163" s="32"/>
      <c r="W163" s="32"/>
      <c r="X163" s="32"/>
      <c r="Y163" s="32"/>
      <c r="Z163" s="32"/>
      <c r="AA163" s="32"/>
      <c r="AB163" s="32"/>
      <c r="AC163" s="32"/>
      <c r="AD163" s="32"/>
      <c r="AE163" s="32" t="s">
        <v>268</v>
      </c>
      <c r="AF163" s="32"/>
      <c r="AG163" s="32"/>
      <c r="AH163" s="32"/>
      <c r="AI163" s="32"/>
      <c r="AJ163" s="32"/>
      <c r="AK163" s="32"/>
      <c r="AL163" s="32"/>
      <c r="AM163" s="32"/>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outlineLevel="1" x14ac:dyDescent="0.2">
      <c r="A164" s="230">
        <v>43</v>
      </c>
      <c r="B164" s="207" t="s">
        <v>337</v>
      </c>
      <c r="C164" s="221" t="s">
        <v>338</v>
      </c>
      <c r="D164" s="252" t="s">
        <v>293</v>
      </c>
      <c r="E164" s="213">
        <v>0.95564000000000004</v>
      </c>
      <c r="F164" s="216"/>
      <c r="G164" s="217">
        <f>ROUND(E164*F164,2)</f>
        <v>0</v>
      </c>
      <c r="H164" s="218" t="s">
        <v>317</v>
      </c>
      <c r="I164" s="233" t="s">
        <v>216</v>
      </c>
      <c r="J164" s="32"/>
      <c r="K164" s="32"/>
      <c r="L164" s="32"/>
      <c r="M164" s="32"/>
      <c r="N164" s="32"/>
      <c r="O164" s="32"/>
      <c r="P164" s="32"/>
      <c r="Q164" s="32"/>
      <c r="R164" s="32"/>
      <c r="S164" s="32"/>
      <c r="T164" s="32"/>
      <c r="U164" s="32"/>
      <c r="V164" s="32"/>
      <c r="W164" s="32"/>
      <c r="X164" s="32"/>
      <c r="Y164" s="32"/>
      <c r="Z164" s="32"/>
      <c r="AA164" s="32"/>
      <c r="AB164" s="32"/>
      <c r="AC164" s="32"/>
      <c r="AD164" s="32"/>
      <c r="AE164" s="32" t="s">
        <v>217</v>
      </c>
      <c r="AF164" s="32"/>
      <c r="AG164" s="32"/>
      <c r="AH164" s="32"/>
      <c r="AI164" s="32"/>
      <c r="AJ164" s="32"/>
      <c r="AK164" s="32"/>
      <c r="AL164" s="32"/>
      <c r="AM164" s="32">
        <v>21</v>
      </c>
      <c r="AN164" s="32"/>
      <c r="AO164" s="32"/>
      <c r="AP164" s="32"/>
      <c r="AQ164" s="32"/>
      <c r="AR164" s="32"/>
      <c r="AS164" s="32"/>
      <c r="AT164" s="32"/>
      <c r="AU164" s="32"/>
      <c r="AV164" s="32"/>
      <c r="AW164" s="32"/>
      <c r="AX164" s="32"/>
      <c r="AY164" s="32"/>
      <c r="AZ164" s="32"/>
      <c r="BA164" s="32"/>
      <c r="BB164" s="32"/>
      <c r="BC164" s="32"/>
      <c r="BD164" s="32"/>
      <c r="BE164" s="32"/>
      <c r="BF164" s="32"/>
      <c r="BG164" s="32"/>
      <c r="BH164" s="32"/>
    </row>
    <row r="165" spans="1:60" x14ac:dyDescent="0.2">
      <c r="A165" s="229" t="s">
        <v>211</v>
      </c>
      <c r="B165" s="206" t="s">
        <v>183</v>
      </c>
      <c r="C165" s="220" t="s">
        <v>184</v>
      </c>
      <c r="D165" s="251"/>
      <c r="E165" s="212"/>
      <c r="F165" s="364">
        <f>SUM(G166:G174)</f>
        <v>0</v>
      </c>
      <c r="G165" s="365"/>
      <c r="H165" s="215"/>
      <c r="I165" s="232"/>
      <c r="AE165" t="s">
        <v>212</v>
      </c>
    </row>
    <row r="166" spans="1:60" outlineLevel="1" x14ac:dyDescent="0.2">
      <c r="A166" s="231"/>
      <c r="B166" s="367" t="s">
        <v>491</v>
      </c>
      <c r="C166" s="368"/>
      <c r="D166" s="369"/>
      <c r="E166" s="370"/>
      <c r="F166" s="371"/>
      <c r="G166" s="372"/>
      <c r="H166" s="218"/>
      <c r="I166" s="233"/>
      <c r="J166" s="32"/>
      <c r="K166" s="32"/>
      <c r="L166" s="32"/>
      <c r="M166" s="32"/>
      <c r="N166" s="32"/>
      <c r="O166" s="32"/>
      <c r="P166" s="32"/>
      <c r="Q166" s="32"/>
      <c r="R166" s="32"/>
      <c r="S166" s="32"/>
      <c r="T166" s="32"/>
      <c r="U166" s="32"/>
      <c r="V166" s="32"/>
      <c r="W166" s="32"/>
      <c r="X166" s="32"/>
      <c r="Y166" s="32"/>
      <c r="Z166" s="32"/>
      <c r="AA166" s="32"/>
      <c r="AB166" s="32"/>
      <c r="AC166" s="32">
        <v>0</v>
      </c>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
      <c r="A167" s="230">
        <v>44</v>
      </c>
      <c r="B167" s="207" t="s">
        <v>492</v>
      </c>
      <c r="C167" s="221" t="s">
        <v>493</v>
      </c>
      <c r="D167" s="252" t="s">
        <v>249</v>
      </c>
      <c r="E167" s="213">
        <v>12.9</v>
      </c>
      <c r="F167" s="216"/>
      <c r="G167" s="217">
        <f>ROUND(E167*F167,2)</f>
        <v>0</v>
      </c>
      <c r="H167" s="218" t="s">
        <v>317</v>
      </c>
      <c r="I167" s="233" t="s">
        <v>216</v>
      </c>
      <c r="J167" s="32"/>
      <c r="K167" s="32"/>
      <c r="L167" s="32"/>
      <c r="M167" s="32"/>
      <c r="N167" s="32"/>
      <c r="O167" s="32"/>
      <c r="P167" s="32"/>
      <c r="Q167" s="32"/>
      <c r="R167" s="32"/>
      <c r="S167" s="32"/>
      <c r="T167" s="32"/>
      <c r="U167" s="32"/>
      <c r="V167" s="32"/>
      <c r="W167" s="32"/>
      <c r="X167" s="32"/>
      <c r="Y167" s="32"/>
      <c r="Z167" s="32"/>
      <c r="AA167" s="32"/>
      <c r="AB167" s="32"/>
      <c r="AC167" s="32"/>
      <c r="AD167" s="32"/>
      <c r="AE167" s="32" t="s">
        <v>217</v>
      </c>
      <c r="AF167" s="32"/>
      <c r="AG167" s="32"/>
      <c r="AH167" s="32"/>
      <c r="AI167" s="32"/>
      <c r="AJ167" s="32"/>
      <c r="AK167" s="32"/>
      <c r="AL167" s="32"/>
      <c r="AM167" s="32">
        <v>21</v>
      </c>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31"/>
      <c r="B168" s="373" t="s">
        <v>494</v>
      </c>
      <c r="C168" s="374"/>
      <c r="D168" s="375"/>
      <c r="E168" s="376"/>
      <c r="F168" s="377"/>
      <c r="G168" s="378"/>
      <c r="H168" s="218"/>
      <c r="I168" s="233"/>
      <c r="J168" s="32"/>
      <c r="K168" s="32"/>
      <c r="L168" s="32"/>
      <c r="M168" s="32"/>
      <c r="N168" s="32"/>
      <c r="O168" s="32"/>
      <c r="P168" s="32"/>
      <c r="Q168" s="32"/>
      <c r="R168" s="32"/>
      <c r="S168" s="32"/>
      <c r="T168" s="32"/>
      <c r="U168" s="32"/>
      <c r="V168" s="32"/>
      <c r="W168" s="32"/>
      <c r="X168" s="32"/>
      <c r="Y168" s="32"/>
      <c r="Z168" s="32"/>
      <c r="AA168" s="32"/>
      <c r="AB168" s="32"/>
      <c r="AC168" s="32">
        <v>0</v>
      </c>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31"/>
      <c r="B169" s="373" t="s">
        <v>495</v>
      </c>
      <c r="C169" s="374"/>
      <c r="D169" s="375"/>
      <c r="E169" s="376"/>
      <c r="F169" s="377"/>
      <c r="G169" s="378"/>
      <c r="H169" s="218"/>
      <c r="I169" s="233"/>
      <c r="J169" s="32"/>
      <c r="K169" s="32"/>
      <c r="L169" s="32"/>
      <c r="M169" s="32"/>
      <c r="N169" s="32"/>
      <c r="O169" s="32"/>
      <c r="P169" s="32"/>
      <c r="Q169" s="32"/>
      <c r="R169" s="32"/>
      <c r="S169" s="32"/>
      <c r="T169" s="32"/>
      <c r="U169" s="32"/>
      <c r="V169" s="32"/>
      <c r="W169" s="32"/>
      <c r="X169" s="32"/>
      <c r="Y169" s="32"/>
      <c r="Z169" s="32"/>
      <c r="AA169" s="32"/>
      <c r="AB169" s="32"/>
      <c r="AC169" s="32">
        <v>1</v>
      </c>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ht="22.5" outlineLevel="1" x14ac:dyDescent="0.2">
      <c r="A170" s="230">
        <v>45</v>
      </c>
      <c r="B170" s="207" t="s">
        <v>496</v>
      </c>
      <c r="C170" s="221" t="s">
        <v>497</v>
      </c>
      <c r="D170" s="252" t="s">
        <v>249</v>
      </c>
      <c r="E170" s="213">
        <v>12.9</v>
      </c>
      <c r="F170" s="216"/>
      <c r="G170" s="217">
        <f>ROUND(E170*F170,2)</f>
        <v>0</v>
      </c>
      <c r="H170" s="218" t="s">
        <v>317</v>
      </c>
      <c r="I170" s="233" t="s">
        <v>216</v>
      </c>
      <c r="J170" s="32"/>
      <c r="K170" s="32"/>
      <c r="L170" s="32"/>
      <c r="M170" s="32"/>
      <c r="N170" s="32"/>
      <c r="O170" s="32"/>
      <c r="P170" s="32"/>
      <c r="Q170" s="32"/>
      <c r="R170" s="32"/>
      <c r="S170" s="32"/>
      <c r="T170" s="32"/>
      <c r="U170" s="32"/>
      <c r="V170" s="32"/>
      <c r="W170" s="32"/>
      <c r="X170" s="32"/>
      <c r="Y170" s="32"/>
      <c r="Z170" s="32"/>
      <c r="AA170" s="32"/>
      <c r="AB170" s="32"/>
      <c r="AC170" s="32"/>
      <c r="AD170" s="32"/>
      <c r="AE170" s="32" t="s">
        <v>217</v>
      </c>
      <c r="AF170" s="32"/>
      <c r="AG170" s="32"/>
      <c r="AH170" s="32"/>
      <c r="AI170" s="32"/>
      <c r="AJ170" s="32"/>
      <c r="AK170" s="32"/>
      <c r="AL170" s="32"/>
      <c r="AM170" s="32">
        <v>21</v>
      </c>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31"/>
      <c r="B171" s="208"/>
      <c r="C171" s="222" t="s">
        <v>498</v>
      </c>
      <c r="D171" s="253"/>
      <c r="E171" s="214">
        <v>12.9</v>
      </c>
      <c r="F171" s="217"/>
      <c r="G171" s="217"/>
      <c r="H171" s="218"/>
      <c r="I171" s="233"/>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31"/>
      <c r="B172" s="373" t="s">
        <v>499</v>
      </c>
      <c r="C172" s="374"/>
      <c r="D172" s="375"/>
      <c r="E172" s="376"/>
      <c r="F172" s="377"/>
      <c r="G172" s="378"/>
      <c r="H172" s="218"/>
      <c r="I172" s="233"/>
      <c r="J172" s="32"/>
      <c r="K172" s="32"/>
      <c r="L172" s="32"/>
      <c r="M172" s="32"/>
      <c r="N172" s="32"/>
      <c r="O172" s="32"/>
      <c r="P172" s="32"/>
      <c r="Q172" s="32"/>
      <c r="R172" s="32"/>
      <c r="S172" s="32"/>
      <c r="T172" s="32"/>
      <c r="U172" s="32"/>
      <c r="V172" s="32"/>
      <c r="W172" s="32"/>
      <c r="X172" s="32"/>
      <c r="Y172" s="32"/>
      <c r="Z172" s="32"/>
      <c r="AA172" s="32"/>
      <c r="AB172" s="32"/>
      <c r="AC172" s="32">
        <v>0</v>
      </c>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31"/>
      <c r="B173" s="373" t="s">
        <v>500</v>
      </c>
      <c r="C173" s="374"/>
      <c r="D173" s="375"/>
      <c r="E173" s="376"/>
      <c r="F173" s="377"/>
      <c r="G173" s="378"/>
      <c r="H173" s="218"/>
      <c r="I173" s="233"/>
      <c r="J173" s="32"/>
      <c r="K173" s="32"/>
      <c r="L173" s="32"/>
      <c r="M173" s="32"/>
      <c r="N173" s="32"/>
      <c r="O173" s="32"/>
      <c r="P173" s="32"/>
      <c r="Q173" s="32"/>
      <c r="R173" s="32"/>
      <c r="S173" s="32"/>
      <c r="T173" s="32"/>
      <c r="U173" s="32"/>
      <c r="V173" s="32"/>
      <c r="W173" s="32"/>
      <c r="X173" s="32"/>
      <c r="Y173" s="32"/>
      <c r="Z173" s="32"/>
      <c r="AA173" s="32"/>
      <c r="AB173" s="32"/>
      <c r="AC173" s="32"/>
      <c r="AD173" s="32"/>
      <c r="AE173" s="32" t="s">
        <v>268</v>
      </c>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outlineLevel="1" x14ac:dyDescent="0.2">
      <c r="A174" s="230">
        <v>46</v>
      </c>
      <c r="B174" s="207" t="s">
        <v>501</v>
      </c>
      <c r="C174" s="221" t="s">
        <v>338</v>
      </c>
      <c r="D174" s="252" t="s">
        <v>293</v>
      </c>
      <c r="E174" s="213">
        <v>4.4760000000000001E-2</v>
      </c>
      <c r="F174" s="216"/>
      <c r="G174" s="217">
        <f>ROUND(E174*F174,2)</f>
        <v>0</v>
      </c>
      <c r="H174" s="218" t="s">
        <v>317</v>
      </c>
      <c r="I174" s="233" t="s">
        <v>216</v>
      </c>
      <c r="J174" s="32"/>
      <c r="K174" s="32"/>
      <c r="L174" s="32"/>
      <c r="M174" s="32"/>
      <c r="N174" s="32"/>
      <c r="O174" s="32"/>
      <c r="P174" s="32"/>
      <c r="Q174" s="32"/>
      <c r="R174" s="32"/>
      <c r="S174" s="32"/>
      <c r="T174" s="32"/>
      <c r="U174" s="32"/>
      <c r="V174" s="32"/>
      <c r="W174" s="32"/>
      <c r="X174" s="32"/>
      <c r="Y174" s="32"/>
      <c r="Z174" s="32"/>
      <c r="AA174" s="32"/>
      <c r="AB174" s="32"/>
      <c r="AC174" s="32"/>
      <c r="AD174" s="32"/>
      <c r="AE174" s="32" t="s">
        <v>217</v>
      </c>
      <c r="AF174" s="32"/>
      <c r="AG174" s="32"/>
      <c r="AH174" s="32"/>
      <c r="AI174" s="32"/>
      <c r="AJ174" s="32"/>
      <c r="AK174" s="32"/>
      <c r="AL174" s="32"/>
      <c r="AM174" s="32">
        <v>21</v>
      </c>
      <c r="AN174" s="32"/>
      <c r="AO174" s="32"/>
      <c r="AP174" s="32"/>
      <c r="AQ174" s="32"/>
      <c r="AR174" s="32"/>
      <c r="AS174" s="32"/>
      <c r="AT174" s="32"/>
      <c r="AU174" s="32"/>
      <c r="AV174" s="32"/>
      <c r="AW174" s="32"/>
      <c r="AX174" s="32"/>
      <c r="AY174" s="32"/>
      <c r="AZ174" s="32"/>
      <c r="BA174" s="32"/>
      <c r="BB174" s="32"/>
      <c r="BC174" s="32"/>
      <c r="BD174" s="32"/>
      <c r="BE174" s="32"/>
      <c r="BF174" s="32"/>
      <c r="BG174" s="32"/>
      <c r="BH174" s="32"/>
    </row>
    <row r="175" spans="1:60" x14ac:dyDescent="0.2">
      <c r="A175" s="229" t="s">
        <v>211</v>
      </c>
      <c r="B175" s="206" t="s">
        <v>185</v>
      </c>
      <c r="C175" s="220" t="s">
        <v>186</v>
      </c>
      <c r="D175" s="251"/>
      <c r="E175" s="212"/>
      <c r="F175" s="364">
        <f>SUM(G176:G187)</f>
        <v>0</v>
      </c>
      <c r="G175" s="365"/>
      <c r="H175" s="215"/>
      <c r="I175" s="232"/>
      <c r="AE175" t="s">
        <v>212</v>
      </c>
    </row>
    <row r="176" spans="1:60" outlineLevel="1" x14ac:dyDescent="0.2">
      <c r="A176" s="231"/>
      <c r="B176" s="367" t="s">
        <v>502</v>
      </c>
      <c r="C176" s="368"/>
      <c r="D176" s="369"/>
      <c r="E176" s="370"/>
      <c r="F176" s="371"/>
      <c r="G176" s="372"/>
      <c r="H176" s="218"/>
      <c r="I176" s="233"/>
      <c r="J176" s="32"/>
      <c r="K176" s="32"/>
      <c r="L176" s="32"/>
      <c r="M176" s="32"/>
      <c r="N176" s="32"/>
      <c r="O176" s="32"/>
      <c r="P176" s="32"/>
      <c r="Q176" s="32"/>
      <c r="R176" s="32"/>
      <c r="S176" s="32"/>
      <c r="T176" s="32"/>
      <c r="U176" s="32"/>
      <c r="V176" s="32"/>
      <c r="W176" s="32"/>
      <c r="X176" s="32"/>
      <c r="Y176" s="32"/>
      <c r="Z176" s="32"/>
      <c r="AA176" s="32"/>
      <c r="AB176" s="32"/>
      <c r="AC176" s="32">
        <v>0</v>
      </c>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outlineLevel="1" x14ac:dyDescent="0.2">
      <c r="A177" s="230">
        <v>47</v>
      </c>
      <c r="B177" s="207" t="s">
        <v>503</v>
      </c>
      <c r="C177" s="221" t="s">
        <v>504</v>
      </c>
      <c r="D177" s="252" t="s">
        <v>249</v>
      </c>
      <c r="E177" s="213">
        <v>108.864</v>
      </c>
      <c r="F177" s="216"/>
      <c r="G177" s="217">
        <f>ROUND(E177*F177,2)</f>
        <v>0</v>
      </c>
      <c r="H177" s="218" t="s">
        <v>474</v>
      </c>
      <c r="I177" s="233" t="s">
        <v>216</v>
      </c>
      <c r="J177" s="32"/>
      <c r="K177" s="32"/>
      <c r="L177" s="32"/>
      <c r="M177" s="32"/>
      <c r="N177" s="32"/>
      <c r="O177" s="32"/>
      <c r="P177" s="32"/>
      <c r="Q177" s="32"/>
      <c r="R177" s="32"/>
      <c r="S177" s="32"/>
      <c r="T177" s="32"/>
      <c r="U177" s="32"/>
      <c r="V177" s="32"/>
      <c r="W177" s="32"/>
      <c r="X177" s="32"/>
      <c r="Y177" s="32"/>
      <c r="Z177" s="32"/>
      <c r="AA177" s="32"/>
      <c r="AB177" s="32"/>
      <c r="AC177" s="32"/>
      <c r="AD177" s="32"/>
      <c r="AE177" s="32" t="s">
        <v>217</v>
      </c>
      <c r="AF177" s="32"/>
      <c r="AG177" s="32"/>
      <c r="AH177" s="32"/>
      <c r="AI177" s="32"/>
      <c r="AJ177" s="32"/>
      <c r="AK177" s="32"/>
      <c r="AL177" s="32"/>
      <c r="AM177" s="32">
        <v>21</v>
      </c>
      <c r="AN177" s="32"/>
      <c r="AO177" s="32"/>
      <c r="AP177" s="32"/>
      <c r="AQ177" s="32"/>
      <c r="AR177" s="32"/>
      <c r="AS177" s="32"/>
      <c r="AT177" s="32"/>
      <c r="AU177" s="32"/>
      <c r="AV177" s="32"/>
      <c r="AW177" s="32"/>
      <c r="AX177" s="32"/>
      <c r="AY177" s="32"/>
      <c r="AZ177" s="32"/>
      <c r="BA177" s="32"/>
      <c r="BB177" s="32"/>
      <c r="BC177" s="32"/>
      <c r="BD177" s="32"/>
      <c r="BE177" s="32"/>
      <c r="BF177" s="32"/>
      <c r="BG177" s="32"/>
      <c r="BH177" s="32"/>
    </row>
    <row r="178" spans="1:60" outlineLevel="1" x14ac:dyDescent="0.2">
      <c r="A178" s="231"/>
      <c r="B178" s="208"/>
      <c r="C178" s="222" t="s">
        <v>505</v>
      </c>
      <c r="D178" s="253"/>
      <c r="E178" s="214">
        <v>12.705</v>
      </c>
      <c r="F178" s="217"/>
      <c r="G178" s="217"/>
      <c r="H178" s="218"/>
      <c r="I178" s="233"/>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outlineLevel="1" x14ac:dyDescent="0.2">
      <c r="A179" s="231"/>
      <c r="B179" s="208"/>
      <c r="C179" s="222" t="s">
        <v>506</v>
      </c>
      <c r="D179" s="253"/>
      <c r="E179" s="214">
        <v>36.119999999999997</v>
      </c>
      <c r="F179" s="217"/>
      <c r="G179" s="217"/>
      <c r="H179" s="218"/>
      <c r="I179" s="233"/>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outlineLevel="1" x14ac:dyDescent="0.2">
      <c r="A180" s="231"/>
      <c r="B180" s="208"/>
      <c r="C180" s="222" t="s">
        <v>507</v>
      </c>
      <c r="D180" s="253"/>
      <c r="E180" s="214">
        <v>9.7439999999999998</v>
      </c>
      <c r="F180" s="217"/>
      <c r="G180" s="217"/>
      <c r="H180" s="218"/>
      <c r="I180" s="233"/>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31"/>
      <c r="B181" s="208"/>
      <c r="C181" s="222" t="s">
        <v>508</v>
      </c>
      <c r="D181" s="253"/>
      <c r="E181" s="214">
        <v>11.214</v>
      </c>
      <c r="F181" s="217"/>
      <c r="G181" s="217"/>
      <c r="H181" s="218"/>
      <c r="I181" s="233"/>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outlineLevel="1" x14ac:dyDescent="0.2">
      <c r="A182" s="231"/>
      <c r="B182" s="208"/>
      <c r="C182" s="222" t="s">
        <v>509</v>
      </c>
      <c r="D182" s="253"/>
      <c r="E182" s="214">
        <v>10.122</v>
      </c>
      <c r="F182" s="217"/>
      <c r="G182" s="217"/>
      <c r="H182" s="218"/>
      <c r="I182" s="233"/>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outlineLevel="1" x14ac:dyDescent="0.2">
      <c r="A183" s="231"/>
      <c r="B183" s="208"/>
      <c r="C183" s="222" t="s">
        <v>510</v>
      </c>
      <c r="D183" s="253"/>
      <c r="E183" s="214">
        <v>28.959</v>
      </c>
      <c r="F183" s="217"/>
      <c r="G183" s="217"/>
      <c r="H183" s="218"/>
      <c r="I183" s="233"/>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outlineLevel="1" x14ac:dyDescent="0.2">
      <c r="A184" s="230">
        <v>48</v>
      </c>
      <c r="B184" s="207" t="s">
        <v>511</v>
      </c>
      <c r="C184" s="221" t="s">
        <v>512</v>
      </c>
      <c r="D184" s="252" t="s">
        <v>249</v>
      </c>
      <c r="E184" s="213">
        <v>108.864</v>
      </c>
      <c r="F184" s="216"/>
      <c r="G184" s="217">
        <f>ROUND(E184*F184,2)</f>
        <v>0</v>
      </c>
      <c r="H184" s="218"/>
      <c r="I184" s="233" t="s">
        <v>220</v>
      </c>
      <c r="J184" s="32"/>
      <c r="K184" s="32"/>
      <c r="L184" s="32"/>
      <c r="M184" s="32"/>
      <c r="N184" s="32"/>
      <c r="O184" s="32"/>
      <c r="P184" s="32"/>
      <c r="Q184" s="32"/>
      <c r="R184" s="32"/>
      <c r="S184" s="32"/>
      <c r="T184" s="32"/>
      <c r="U184" s="32"/>
      <c r="V184" s="32"/>
      <c r="W184" s="32"/>
      <c r="X184" s="32"/>
      <c r="Y184" s="32"/>
      <c r="Z184" s="32"/>
      <c r="AA184" s="32"/>
      <c r="AB184" s="32"/>
      <c r="AC184" s="32"/>
      <c r="AD184" s="32"/>
      <c r="AE184" s="32" t="s">
        <v>221</v>
      </c>
      <c r="AF184" s="32">
        <v>3</v>
      </c>
      <c r="AG184" s="32"/>
      <c r="AH184" s="32"/>
      <c r="AI184" s="32"/>
      <c r="AJ184" s="32"/>
      <c r="AK184" s="32"/>
      <c r="AL184" s="32"/>
      <c r="AM184" s="32">
        <v>21</v>
      </c>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outlineLevel="1" x14ac:dyDescent="0.2">
      <c r="A185" s="231"/>
      <c r="B185" s="208"/>
      <c r="C185" s="222" t="s">
        <v>513</v>
      </c>
      <c r="D185" s="253"/>
      <c r="E185" s="214">
        <v>108.864</v>
      </c>
      <c r="F185" s="217"/>
      <c r="G185" s="217"/>
      <c r="H185" s="218"/>
      <c r="I185" s="233"/>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outlineLevel="1" x14ac:dyDescent="0.2">
      <c r="A186" s="231"/>
      <c r="B186" s="373" t="s">
        <v>514</v>
      </c>
      <c r="C186" s="374"/>
      <c r="D186" s="375"/>
      <c r="E186" s="376"/>
      <c r="F186" s="377"/>
      <c r="G186" s="378"/>
      <c r="H186" s="218"/>
      <c r="I186" s="233"/>
      <c r="J186" s="32"/>
      <c r="K186" s="32"/>
      <c r="L186" s="32"/>
      <c r="M186" s="32"/>
      <c r="N186" s="32"/>
      <c r="O186" s="32"/>
      <c r="P186" s="32"/>
      <c r="Q186" s="32"/>
      <c r="R186" s="32"/>
      <c r="S186" s="32"/>
      <c r="T186" s="32"/>
      <c r="U186" s="32"/>
      <c r="V186" s="32"/>
      <c r="W186" s="32"/>
      <c r="X186" s="32"/>
      <c r="Y186" s="32"/>
      <c r="Z186" s="32"/>
      <c r="AA186" s="32"/>
      <c r="AB186" s="32"/>
      <c r="AC186" s="32">
        <v>0</v>
      </c>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outlineLevel="1" x14ac:dyDescent="0.2">
      <c r="A187" s="230">
        <v>49</v>
      </c>
      <c r="B187" s="207" t="s">
        <v>515</v>
      </c>
      <c r="C187" s="221" t="s">
        <v>338</v>
      </c>
      <c r="D187" s="252" t="s">
        <v>293</v>
      </c>
      <c r="E187" s="213">
        <v>1.84524</v>
      </c>
      <c r="F187" s="216"/>
      <c r="G187" s="217">
        <f>ROUND(E187*F187,2)</f>
        <v>0</v>
      </c>
      <c r="H187" s="218" t="s">
        <v>474</v>
      </c>
      <c r="I187" s="233" t="s">
        <v>216</v>
      </c>
      <c r="J187" s="32"/>
      <c r="K187" s="32"/>
      <c r="L187" s="32"/>
      <c r="M187" s="32"/>
      <c r="N187" s="32"/>
      <c r="O187" s="32"/>
      <c r="P187" s="32"/>
      <c r="Q187" s="32"/>
      <c r="R187" s="32"/>
      <c r="S187" s="32"/>
      <c r="T187" s="32"/>
      <c r="U187" s="32"/>
      <c r="V187" s="32"/>
      <c r="W187" s="32"/>
      <c r="X187" s="32"/>
      <c r="Y187" s="32"/>
      <c r="Z187" s="32"/>
      <c r="AA187" s="32"/>
      <c r="AB187" s="32"/>
      <c r="AC187" s="32"/>
      <c r="AD187" s="32"/>
      <c r="AE187" s="32" t="s">
        <v>217</v>
      </c>
      <c r="AF187" s="32"/>
      <c r="AG187" s="32"/>
      <c r="AH187" s="32"/>
      <c r="AI187" s="32"/>
      <c r="AJ187" s="32"/>
      <c r="AK187" s="32"/>
      <c r="AL187" s="32"/>
      <c r="AM187" s="32">
        <v>21</v>
      </c>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x14ac:dyDescent="0.2">
      <c r="A188" s="229" t="s">
        <v>211</v>
      </c>
      <c r="B188" s="206" t="s">
        <v>189</v>
      </c>
      <c r="C188" s="220" t="s">
        <v>190</v>
      </c>
      <c r="D188" s="251"/>
      <c r="E188" s="212"/>
      <c r="F188" s="364">
        <f>SUM(G189:G199)</f>
        <v>0</v>
      </c>
      <c r="G188" s="365"/>
      <c r="H188" s="215"/>
      <c r="I188" s="232"/>
      <c r="AE188" t="s">
        <v>212</v>
      </c>
    </row>
    <row r="189" spans="1:60" outlineLevel="1" x14ac:dyDescent="0.2">
      <c r="A189" s="231"/>
      <c r="B189" s="367" t="s">
        <v>339</v>
      </c>
      <c r="C189" s="368"/>
      <c r="D189" s="369"/>
      <c r="E189" s="370"/>
      <c r="F189" s="371"/>
      <c r="G189" s="372"/>
      <c r="H189" s="218"/>
      <c r="I189" s="233"/>
      <c r="J189" s="32"/>
      <c r="K189" s="32"/>
      <c r="L189" s="32"/>
      <c r="M189" s="32"/>
      <c r="N189" s="32"/>
      <c r="O189" s="32"/>
      <c r="P189" s="32"/>
      <c r="Q189" s="32"/>
      <c r="R189" s="32"/>
      <c r="S189" s="32"/>
      <c r="T189" s="32"/>
      <c r="U189" s="32"/>
      <c r="V189" s="32"/>
      <c r="W189" s="32"/>
      <c r="X189" s="32"/>
      <c r="Y189" s="32"/>
      <c r="Z189" s="32"/>
      <c r="AA189" s="32"/>
      <c r="AB189" s="32"/>
      <c r="AC189" s="32">
        <v>0</v>
      </c>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outlineLevel="1" x14ac:dyDescent="0.2">
      <c r="A190" s="231"/>
      <c r="B190" s="373" t="s">
        <v>340</v>
      </c>
      <c r="C190" s="374"/>
      <c r="D190" s="375"/>
      <c r="E190" s="376"/>
      <c r="F190" s="377"/>
      <c r="G190" s="378"/>
      <c r="H190" s="218"/>
      <c r="I190" s="233"/>
      <c r="J190" s="32"/>
      <c r="K190" s="32"/>
      <c r="L190" s="32"/>
      <c r="M190" s="32"/>
      <c r="N190" s="32"/>
      <c r="O190" s="32"/>
      <c r="P190" s="32"/>
      <c r="Q190" s="32"/>
      <c r="R190" s="32"/>
      <c r="S190" s="32"/>
      <c r="T190" s="32"/>
      <c r="U190" s="32"/>
      <c r="V190" s="32"/>
      <c r="W190" s="32"/>
      <c r="X190" s="32"/>
      <c r="Y190" s="32"/>
      <c r="Z190" s="32"/>
      <c r="AA190" s="32"/>
      <c r="AB190" s="32"/>
      <c r="AC190" s="32">
        <v>1</v>
      </c>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outlineLevel="1" x14ac:dyDescent="0.2">
      <c r="A191" s="230">
        <v>50</v>
      </c>
      <c r="B191" s="207" t="s">
        <v>341</v>
      </c>
      <c r="C191" s="221" t="s">
        <v>342</v>
      </c>
      <c r="D191" s="252" t="s">
        <v>249</v>
      </c>
      <c r="E191" s="213">
        <v>1381.549</v>
      </c>
      <c r="F191" s="216"/>
      <c r="G191" s="217">
        <f>ROUND(E191*F191,2)</f>
        <v>0</v>
      </c>
      <c r="H191" s="218" t="s">
        <v>343</v>
      </c>
      <c r="I191" s="233" t="s">
        <v>216</v>
      </c>
      <c r="J191" s="32"/>
      <c r="K191" s="32"/>
      <c r="L191" s="32"/>
      <c r="M191" s="32"/>
      <c r="N191" s="32"/>
      <c r="O191" s="32"/>
      <c r="P191" s="32"/>
      <c r="Q191" s="32"/>
      <c r="R191" s="32"/>
      <c r="S191" s="32"/>
      <c r="T191" s="32"/>
      <c r="U191" s="32"/>
      <c r="V191" s="32"/>
      <c r="W191" s="32"/>
      <c r="X191" s="32"/>
      <c r="Y191" s="32"/>
      <c r="Z191" s="32"/>
      <c r="AA191" s="32"/>
      <c r="AB191" s="32"/>
      <c r="AC191" s="32"/>
      <c r="AD191" s="32"/>
      <c r="AE191" s="32" t="s">
        <v>217</v>
      </c>
      <c r="AF191" s="32"/>
      <c r="AG191" s="32"/>
      <c r="AH191" s="32"/>
      <c r="AI191" s="32"/>
      <c r="AJ191" s="32"/>
      <c r="AK191" s="32"/>
      <c r="AL191" s="32"/>
      <c r="AM191" s="32">
        <v>21</v>
      </c>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31"/>
      <c r="B192" s="208"/>
      <c r="C192" s="222" t="s">
        <v>516</v>
      </c>
      <c r="D192" s="253"/>
      <c r="E192" s="214">
        <v>-108.864</v>
      </c>
      <c r="F192" s="217"/>
      <c r="G192" s="217"/>
      <c r="H192" s="218"/>
      <c r="I192" s="233"/>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31"/>
      <c r="B193" s="208"/>
      <c r="C193" s="222" t="s">
        <v>517</v>
      </c>
      <c r="D193" s="253"/>
      <c r="E193" s="214">
        <v>234.285</v>
      </c>
      <c r="F193" s="217"/>
      <c r="G193" s="217"/>
      <c r="H193" s="218"/>
      <c r="I193" s="233"/>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
      <c r="A194" s="231"/>
      <c r="B194" s="208"/>
      <c r="C194" s="222" t="s">
        <v>518</v>
      </c>
      <c r="D194" s="253"/>
      <c r="E194" s="214">
        <v>1074.1279999999999</v>
      </c>
      <c r="F194" s="217"/>
      <c r="G194" s="217"/>
      <c r="H194" s="218"/>
      <c r="I194" s="233"/>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outlineLevel="1" x14ac:dyDescent="0.2">
      <c r="A195" s="231"/>
      <c r="B195" s="208"/>
      <c r="C195" s="222" t="s">
        <v>519</v>
      </c>
      <c r="D195" s="253"/>
      <c r="E195" s="214">
        <v>182</v>
      </c>
      <c r="F195" s="217"/>
      <c r="G195" s="217"/>
      <c r="H195" s="218"/>
      <c r="I195" s="233"/>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c r="BA195" s="32"/>
      <c r="BB195" s="32"/>
      <c r="BC195" s="32"/>
      <c r="BD195" s="32"/>
      <c r="BE195" s="32"/>
      <c r="BF195" s="32"/>
      <c r="BG195" s="32"/>
      <c r="BH195" s="32"/>
    </row>
    <row r="196" spans="1:60" outlineLevel="1" x14ac:dyDescent="0.2">
      <c r="A196" s="231"/>
      <c r="B196" s="373" t="s">
        <v>346</v>
      </c>
      <c r="C196" s="374"/>
      <c r="D196" s="375"/>
      <c r="E196" s="376"/>
      <c r="F196" s="377"/>
      <c r="G196" s="378"/>
      <c r="H196" s="218"/>
      <c r="I196" s="233"/>
      <c r="J196" s="32"/>
      <c r="K196" s="32"/>
      <c r="L196" s="32"/>
      <c r="M196" s="32"/>
      <c r="N196" s="32"/>
      <c r="O196" s="32"/>
      <c r="P196" s="32"/>
      <c r="Q196" s="32"/>
      <c r="R196" s="32"/>
      <c r="S196" s="32"/>
      <c r="T196" s="32"/>
      <c r="U196" s="32"/>
      <c r="V196" s="32"/>
      <c r="W196" s="32"/>
      <c r="X196" s="32"/>
      <c r="Y196" s="32"/>
      <c r="Z196" s="32"/>
      <c r="AA196" s="32"/>
      <c r="AB196" s="32"/>
      <c r="AC196" s="32">
        <v>0</v>
      </c>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30">
        <v>51</v>
      </c>
      <c r="B197" s="207" t="s">
        <v>347</v>
      </c>
      <c r="C197" s="221" t="s">
        <v>348</v>
      </c>
      <c r="D197" s="252" t="s">
        <v>249</v>
      </c>
      <c r="E197" s="213">
        <v>1381.549</v>
      </c>
      <c r="F197" s="216"/>
      <c r="G197" s="217">
        <f>ROUND(E197*F197,2)</f>
        <v>0</v>
      </c>
      <c r="H197" s="218" t="s">
        <v>343</v>
      </c>
      <c r="I197" s="233" t="s">
        <v>216</v>
      </c>
      <c r="J197" s="32"/>
      <c r="K197" s="32"/>
      <c r="L197" s="32"/>
      <c r="M197" s="32"/>
      <c r="N197" s="32"/>
      <c r="O197" s="32"/>
      <c r="P197" s="32"/>
      <c r="Q197" s="32"/>
      <c r="R197" s="32"/>
      <c r="S197" s="32"/>
      <c r="T197" s="32"/>
      <c r="U197" s="32"/>
      <c r="V197" s="32"/>
      <c r="W197" s="32"/>
      <c r="X197" s="32"/>
      <c r="Y197" s="32"/>
      <c r="Z197" s="32"/>
      <c r="AA197" s="32"/>
      <c r="AB197" s="32"/>
      <c r="AC197" s="32"/>
      <c r="AD197" s="32"/>
      <c r="AE197" s="32" t="s">
        <v>217</v>
      </c>
      <c r="AF197" s="32"/>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30"/>
      <c r="B198" s="207"/>
      <c r="C198" s="222" t="s">
        <v>1254</v>
      </c>
      <c r="D198" s="222"/>
      <c r="E198" s="222"/>
      <c r="F198" s="222"/>
      <c r="G198" s="222"/>
      <c r="H198" s="222"/>
      <c r="I198" s="233"/>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ht="13.5" outlineLevel="1" thickBot="1" x14ac:dyDescent="0.25">
      <c r="A199" s="254"/>
      <c r="B199" s="255"/>
      <c r="C199" s="256" t="s">
        <v>520</v>
      </c>
      <c r="D199" s="257"/>
      <c r="E199" s="258">
        <v>1381.549</v>
      </c>
      <c r="F199" s="245"/>
      <c r="G199" s="245"/>
      <c r="H199" s="246"/>
      <c r="I199" s="247"/>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hidden="1" x14ac:dyDescent="0.2">
      <c r="A200" s="54"/>
      <c r="B200" s="61" t="s">
        <v>233</v>
      </c>
      <c r="C200" s="223" t="s">
        <v>233</v>
      </c>
      <c r="D200" s="198"/>
      <c r="E200" s="196"/>
      <c r="F200" s="196"/>
      <c r="G200" s="196"/>
      <c r="H200" s="196"/>
      <c r="I200" s="197"/>
    </row>
    <row r="201" spans="1:60" hidden="1" x14ac:dyDescent="0.2">
      <c r="A201" s="224"/>
      <c r="B201" s="225" t="s">
        <v>232</v>
      </c>
      <c r="C201" s="226"/>
      <c r="D201" s="227"/>
      <c r="E201" s="224"/>
      <c r="F201" s="224"/>
      <c r="G201" s="228">
        <f>F8+F22+F31+F34+F47+F52+F57+F84+F101+F105+F110+F112+F124+F133+F146+F165+F175+F188</f>
        <v>0</v>
      </c>
      <c r="H201" s="46"/>
      <c r="I201" s="46"/>
      <c r="AN201">
        <v>15</v>
      </c>
      <c r="AO201">
        <v>21</v>
      </c>
    </row>
    <row r="202" spans="1:60" x14ac:dyDescent="0.2">
      <c r="A202" s="46"/>
      <c r="B202" s="219"/>
      <c r="C202" s="219"/>
      <c r="D202" s="175"/>
      <c r="E202" s="46"/>
      <c r="F202" s="46"/>
      <c r="G202" s="46"/>
      <c r="H202" s="46"/>
      <c r="I202" s="46"/>
      <c r="AN202">
        <f>SUMIF(AM8:AM201,AN201,G8:G201)</f>
        <v>0</v>
      </c>
      <c r="AO202">
        <f>SUMIF(AM8:AM201,AO201,G8:G201)</f>
        <v>0</v>
      </c>
    </row>
    <row r="203" spans="1:60" x14ac:dyDescent="0.2">
      <c r="D203" s="174"/>
    </row>
    <row r="204" spans="1:60" x14ac:dyDescent="0.2">
      <c r="D204" s="174"/>
    </row>
    <row r="205" spans="1:60" x14ac:dyDescent="0.2">
      <c r="D205" s="174"/>
    </row>
    <row r="206" spans="1:60" x14ac:dyDescent="0.2">
      <c r="D206" s="174"/>
    </row>
    <row r="207" spans="1:60" x14ac:dyDescent="0.2">
      <c r="D207" s="174"/>
    </row>
    <row r="208" spans="1:60"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row r="5000" spans="4:4" x14ac:dyDescent="0.2">
      <c r="D5000" s="174"/>
    </row>
    <row r="5001" spans="4:4" x14ac:dyDescent="0.2">
      <c r="D5001" s="174"/>
    </row>
  </sheetData>
  <sheetProtection password="806D" sheet="1" objects="1" scenarios="1"/>
  <mergeCells count="77">
    <mergeCell ref="B186:G186"/>
    <mergeCell ref="F188:G188"/>
    <mergeCell ref="B189:G189"/>
    <mergeCell ref="B190:G190"/>
    <mergeCell ref="B196:G196"/>
    <mergeCell ref="B176:G176"/>
    <mergeCell ref="B156:G156"/>
    <mergeCell ref="B158:G158"/>
    <mergeCell ref="B162:G162"/>
    <mergeCell ref="B163:G163"/>
    <mergeCell ref="F165:G165"/>
    <mergeCell ref="B166:G166"/>
    <mergeCell ref="B168:G168"/>
    <mergeCell ref="B169:G169"/>
    <mergeCell ref="B172:G172"/>
    <mergeCell ref="B173:G173"/>
    <mergeCell ref="F175:G175"/>
    <mergeCell ref="B153:G153"/>
    <mergeCell ref="B125:G125"/>
    <mergeCell ref="F133:G133"/>
    <mergeCell ref="B134:G134"/>
    <mergeCell ref="B135:G135"/>
    <mergeCell ref="B136:G136"/>
    <mergeCell ref="B143:G143"/>
    <mergeCell ref="B144:G144"/>
    <mergeCell ref="F146:G146"/>
    <mergeCell ref="B147:G147"/>
    <mergeCell ref="B148:G148"/>
    <mergeCell ref="B149:G149"/>
    <mergeCell ref="F124:G124"/>
    <mergeCell ref="B93:G93"/>
    <mergeCell ref="F101:G101"/>
    <mergeCell ref="B102:G102"/>
    <mergeCell ref="B103:G103"/>
    <mergeCell ref="F105:G105"/>
    <mergeCell ref="B106:G106"/>
    <mergeCell ref="B107:G107"/>
    <mergeCell ref="F110:G110"/>
    <mergeCell ref="F112:G112"/>
    <mergeCell ref="B121:G121"/>
    <mergeCell ref="B122:G122"/>
    <mergeCell ref="B92:G92"/>
    <mergeCell ref="B60:G60"/>
    <mergeCell ref="B70:G70"/>
    <mergeCell ref="B73:G73"/>
    <mergeCell ref="B74:G74"/>
    <mergeCell ref="B77:G77"/>
    <mergeCell ref="B78:G78"/>
    <mergeCell ref="F84:G84"/>
    <mergeCell ref="B85:G85"/>
    <mergeCell ref="B86:G86"/>
    <mergeCell ref="B87:G87"/>
    <mergeCell ref="B91:G91"/>
    <mergeCell ref="B59:G59"/>
    <mergeCell ref="F31:G31"/>
    <mergeCell ref="B32:G32"/>
    <mergeCell ref="F34:G34"/>
    <mergeCell ref="B35:G35"/>
    <mergeCell ref="B36:G36"/>
    <mergeCell ref="F47:G47"/>
    <mergeCell ref="F52:G52"/>
    <mergeCell ref="B53:G53"/>
    <mergeCell ref="B54:G54"/>
    <mergeCell ref="F57:G57"/>
    <mergeCell ref="B58:G58"/>
    <mergeCell ref="B24:G24"/>
    <mergeCell ref="A1:G1"/>
    <mergeCell ref="C7:G7"/>
    <mergeCell ref="F8:G8"/>
    <mergeCell ref="B9:G9"/>
    <mergeCell ref="B10:G10"/>
    <mergeCell ref="B15:G15"/>
    <mergeCell ref="B16:G16"/>
    <mergeCell ref="B17:G17"/>
    <mergeCell ref="B20:G20"/>
    <mergeCell ref="F22:G22"/>
    <mergeCell ref="B23:G23"/>
  </mergeCells>
  <pageMargins left="0.59055118110236204" right="0.39370078740157499"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topLeftCell="A10" zoomScaleNormal="100" workbookViewId="0">
      <selection activeCell="H19" sqref="H19"/>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52</v>
      </c>
      <c r="C2" s="354" t="s">
        <v>53</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C</v>
      </c>
      <c r="H6" s="35"/>
    </row>
    <row r="7" spans="1:15" ht="15.75" customHeight="1" x14ac:dyDescent="0.25">
      <c r="B7" s="344" t="str">
        <f>C2</f>
        <v>1. etapa - část C - odb. knihovna</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237</v>
      </c>
      <c r="C18" s="139"/>
      <c r="D18" s="139"/>
      <c r="E18" s="139"/>
      <c r="F18" s="139"/>
      <c r="G18" s="141"/>
      <c r="H18" s="143">
        <f>H52</f>
        <v>0</v>
      </c>
      <c r="I18" s="32"/>
      <c r="J18" s="32"/>
      <c r="O18">
        <f>'C 1 Pol'!AN289</f>
        <v>0</v>
      </c>
      <c r="P18">
        <f>'C 1 Pol'!AO289</f>
        <v>0</v>
      </c>
    </row>
    <row r="19" spans="1:55" ht="12.75" customHeight="1" thickBot="1" x14ac:dyDescent="0.25">
      <c r="A19" s="149"/>
      <c r="B19" s="150" t="s">
        <v>203</v>
      </c>
      <c r="C19" s="151"/>
      <c r="D19" s="152" t="str">
        <f>B2</f>
        <v>C</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237</v>
      </c>
      <c r="F28" s="355"/>
      <c r="G28" s="355"/>
      <c r="H28" s="355"/>
      <c r="I28" s="32"/>
      <c r="J28" s="32"/>
      <c r="BC28" s="129" t="str">
        <f>E28</f>
        <v>stavební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101</v>
      </c>
      <c r="B30" s="140" t="s">
        <v>106</v>
      </c>
      <c r="C30" s="139"/>
      <c r="D30" s="139"/>
      <c r="E30" s="139"/>
      <c r="F30" s="139"/>
      <c r="G30" s="141"/>
      <c r="H30" s="248">
        <f>'C 1 Pol'!F8</f>
        <v>0</v>
      </c>
      <c r="I30" s="32"/>
      <c r="J30" s="32"/>
    </row>
    <row r="31" spans="1:55" ht="12.75" customHeight="1" x14ac:dyDescent="0.2">
      <c r="A31" s="142" t="s">
        <v>111</v>
      </c>
      <c r="B31" s="140" t="s">
        <v>114</v>
      </c>
      <c r="C31" s="139"/>
      <c r="D31" s="139"/>
      <c r="E31" s="139"/>
      <c r="F31" s="139"/>
      <c r="G31" s="141"/>
      <c r="H31" s="248">
        <f>'C 1 Pol'!F15</f>
        <v>0</v>
      </c>
      <c r="I31" s="32"/>
      <c r="J31" s="32"/>
    </row>
    <row r="32" spans="1:55" ht="12.75" customHeight="1" x14ac:dyDescent="0.2">
      <c r="A32" s="142" t="s">
        <v>116</v>
      </c>
      <c r="B32" s="140" t="s">
        <v>120</v>
      </c>
      <c r="C32" s="139"/>
      <c r="D32" s="139"/>
      <c r="E32" s="139"/>
      <c r="F32" s="139"/>
      <c r="G32" s="141"/>
      <c r="H32" s="248">
        <f>'C 1 Pol'!F49</f>
        <v>0</v>
      </c>
      <c r="I32" s="32"/>
      <c r="J32" s="32"/>
    </row>
    <row r="33" spans="1:10" ht="12.75" customHeight="1" x14ac:dyDescent="0.2">
      <c r="A33" s="142" t="s">
        <v>125</v>
      </c>
      <c r="B33" s="140" t="s">
        <v>127</v>
      </c>
      <c r="C33" s="139"/>
      <c r="D33" s="139"/>
      <c r="E33" s="139"/>
      <c r="F33" s="139"/>
      <c r="G33" s="141"/>
      <c r="H33" s="248">
        <f>'C 1 Pol'!F56</f>
        <v>0</v>
      </c>
      <c r="I33" s="32"/>
      <c r="J33" s="32"/>
    </row>
    <row r="34" spans="1:10" ht="12.75" customHeight="1" x14ac:dyDescent="0.2">
      <c r="A34" s="142" t="s">
        <v>129</v>
      </c>
      <c r="B34" s="140" t="s">
        <v>130</v>
      </c>
      <c r="C34" s="139"/>
      <c r="D34" s="139"/>
      <c r="E34" s="139"/>
      <c r="F34" s="139"/>
      <c r="G34" s="141"/>
      <c r="H34" s="248">
        <f>'C 1 Pol'!F61</f>
        <v>0</v>
      </c>
      <c r="I34" s="32"/>
      <c r="J34" s="32"/>
    </row>
    <row r="35" spans="1:10" ht="12.75" customHeight="1" x14ac:dyDescent="0.2">
      <c r="A35" s="142" t="s">
        <v>131</v>
      </c>
      <c r="B35" s="140" t="s">
        <v>132</v>
      </c>
      <c r="C35" s="139"/>
      <c r="D35" s="139"/>
      <c r="E35" s="139"/>
      <c r="F35" s="139"/>
      <c r="G35" s="141"/>
      <c r="H35" s="248">
        <f>'C 1 Pol'!F68</f>
        <v>0</v>
      </c>
      <c r="I35" s="32"/>
      <c r="J35" s="32"/>
    </row>
    <row r="36" spans="1:10" ht="12.75" customHeight="1" x14ac:dyDescent="0.2">
      <c r="A36" s="142" t="s">
        <v>133</v>
      </c>
      <c r="B36" s="140" t="s">
        <v>134</v>
      </c>
      <c r="C36" s="139"/>
      <c r="D36" s="139"/>
      <c r="E36" s="139"/>
      <c r="F36" s="139"/>
      <c r="G36" s="141"/>
      <c r="H36" s="248">
        <f>'C 1 Pol'!F75</f>
        <v>0</v>
      </c>
      <c r="I36" s="32"/>
      <c r="J36" s="32"/>
    </row>
    <row r="37" spans="1:10" ht="12.75" customHeight="1" x14ac:dyDescent="0.2">
      <c r="A37" s="142" t="s">
        <v>139</v>
      </c>
      <c r="B37" s="140" t="s">
        <v>140</v>
      </c>
      <c r="C37" s="139"/>
      <c r="D37" s="139"/>
      <c r="E37" s="139"/>
      <c r="F37" s="139"/>
      <c r="G37" s="141"/>
      <c r="H37" s="248">
        <f>'C 1 Pol'!F78</f>
        <v>0</v>
      </c>
      <c r="I37" s="32"/>
      <c r="J37" s="32"/>
    </row>
    <row r="38" spans="1:10" ht="12.75" customHeight="1" x14ac:dyDescent="0.2">
      <c r="A38" s="142" t="s">
        <v>141</v>
      </c>
      <c r="B38" s="140" t="s">
        <v>142</v>
      </c>
      <c r="C38" s="139"/>
      <c r="D38" s="139"/>
      <c r="E38" s="139"/>
      <c r="F38" s="139"/>
      <c r="G38" s="141"/>
      <c r="H38" s="248">
        <f>'C 1 Pol'!F90</f>
        <v>0</v>
      </c>
      <c r="I38" s="32"/>
      <c r="J38" s="32"/>
    </row>
    <row r="39" spans="1:10" ht="12.75" customHeight="1" x14ac:dyDescent="0.2">
      <c r="A39" s="142" t="s">
        <v>143</v>
      </c>
      <c r="B39" s="140" t="s">
        <v>144</v>
      </c>
      <c r="C39" s="139"/>
      <c r="D39" s="139"/>
      <c r="E39" s="139"/>
      <c r="F39" s="139"/>
      <c r="G39" s="141"/>
      <c r="H39" s="248">
        <f>'C 1 Pol'!F135</f>
        <v>0</v>
      </c>
      <c r="I39" s="32"/>
      <c r="J39" s="32"/>
    </row>
    <row r="40" spans="1:10" ht="12.75" customHeight="1" x14ac:dyDescent="0.2">
      <c r="A40" s="142" t="s">
        <v>146</v>
      </c>
      <c r="B40" s="140" t="s">
        <v>147</v>
      </c>
      <c r="C40" s="139"/>
      <c r="D40" s="139"/>
      <c r="E40" s="139"/>
      <c r="F40" s="139"/>
      <c r="G40" s="141"/>
      <c r="H40" s="248">
        <f>'C 1 Pol'!F160</f>
        <v>0</v>
      </c>
      <c r="I40" s="32"/>
      <c r="J40" s="32"/>
    </row>
    <row r="41" spans="1:10" ht="12.75" customHeight="1" x14ac:dyDescent="0.2">
      <c r="A41" s="142" t="s">
        <v>152</v>
      </c>
      <c r="B41" s="140" t="s">
        <v>153</v>
      </c>
      <c r="C41" s="139"/>
      <c r="D41" s="139"/>
      <c r="E41" s="139"/>
      <c r="F41" s="139"/>
      <c r="G41" s="141"/>
      <c r="H41" s="248">
        <f>'C 1 Pol'!F164</f>
        <v>0</v>
      </c>
      <c r="I41" s="32"/>
      <c r="J41" s="32"/>
    </row>
    <row r="42" spans="1:10" ht="12.75" customHeight="1" x14ac:dyDescent="0.2">
      <c r="A42" s="142" t="s">
        <v>154</v>
      </c>
      <c r="B42" s="140" t="s">
        <v>155</v>
      </c>
      <c r="C42" s="139"/>
      <c r="D42" s="139"/>
      <c r="E42" s="139"/>
      <c r="F42" s="139"/>
      <c r="G42" s="141"/>
      <c r="H42" s="248">
        <f>'C 1 Pol'!F174</f>
        <v>0</v>
      </c>
      <c r="I42" s="32"/>
      <c r="J42" s="32"/>
    </row>
    <row r="43" spans="1:10" ht="12.75" customHeight="1" x14ac:dyDescent="0.2">
      <c r="A43" s="142" t="s">
        <v>173</v>
      </c>
      <c r="B43" s="140" t="s">
        <v>174</v>
      </c>
      <c r="C43" s="139"/>
      <c r="D43" s="139"/>
      <c r="E43" s="139"/>
      <c r="F43" s="139"/>
      <c r="G43" s="141"/>
      <c r="H43" s="248">
        <f>'C 1 Pol'!F177</f>
        <v>0</v>
      </c>
      <c r="I43" s="32"/>
      <c r="J43" s="32"/>
    </row>
    <row r="44" spans="1:10" ht="12.75" customHeight="1" x14ac:dyDescent="0.2">
      <c r="A44" s="142" t="s">
        <v>175</v>
      </c>
      <c r="B44" s="140" t="s">
        <v>176</v>
      </c>
      <c r="C44" s="139"/>
      <c r="D44" s="139"/>
      <c r="E44" s="139"/>
      <c r="F44" s="139"/>
      <c r="G44" s="141"/>
      <c r="H44" s="248">
        <f>'C 1 Pol'!F195</f>
        <v>0</v>
      </c>
      <c r="I44" s="32"/>
      <c r="J44" s="32"/>
    </row>
    <row r="45" spans="1:10" ht="12.75" customHeight="1" x14ac:dyDescent="0.2">
      <c r="A45" s="142" t="s">
        <v>177</v>
      </c>
      <c r="B45" s="140" t="s">
        <v>178</v>
      </c>
      <c r="C45" s="139"/>
      <c r="D45" s="139"/>
      <c r="E45" s="139"/>
      <c r="F45" s="139"/>
      <c r="G45" s="141"/>
      <c r="H45" s="248">
        <f>'C 1 Pol'!F213</f>
        <v>0</v>
      </c>
      <c r="I45" s="32"/>
      <c r="J45" s="32"/>
    </row>
    <row r="46" spans="1:10" ht="12.75" customHeight="1" x14ac:dyDescent="0.2">
      <c r="A46" s="142" t="s">
        <v>179</v>
      </c>
      <c r="B46" s="140" t="s">
        <v>180</v>
      </c>
      <c r="C46" s="139"/>
      <c r="D46" s="139"/>
      <c r="E46" s="139"/>
      <c r="F46" s="139"/>
      <c r="G46" s="141"/>
      <c r="H46" s="248">
        <f>'C 1 Pol'!F226</f>
        <v>0</v>
      </c>
      <c r="I46" s="32"/>
      <c r="J46" s="32"/>
    </row>
    <row r="47" spans="1:10" ht="12.75" customHeight="1" x14ac:dyDescent="0.2">
      <c r="A47" s="142" t="s">
        <v>181</v>
      </c>
      <c r="B47" s="140" t="s">
        <v>182</v>
      </c>
      <c r="C47" s="139"/>
      <c r="D47" s="139"/>
      <c r="E47" s="139"/>
      <c r="F47" s="139"/>
      <c r="G47" s="141"/>
      <c r="H47" s="248">
        <f>'C 1 Pol'!F228</f>
        <v>0</v>
      </c>
      <c r="I47" s="32"/>
      <c r="J47" s="32"/>
    </row>
    <row r="48" spans="1:10" ht="12.75" customHeight="1" x14ac:dyDescent="0.2">
      <c r="A48" s="142" t="s">
        <v>183</v>
      </c>
      <c r="B48" s="140" t="s">
        <v>184</v>
      </c>
      <c r="C48" s="139"/>
      <c r="D48" s="139"/>
      <c r="E48" s="139"/>
      <c r="F48" s="139"/>
      <c r="G48" s="141"/>
      <c r="H48" s="248">
        <f>'C 1 Pol'!F250</f>
        <v>0</v>
      </c>
      <c r="I48" s="32"/>
      <c r="J48" s="32"/>
    </row>
    <row r="49" spans="1:10" ht="12.75" customHeight="1" x14ac:dyDescent="0.2">
      <c r="A49" s="142" t="s">
        <v>185</v>
      </c>
      <c r="B49" s="140" t="s">
        <v>186</v>
      </c>
      <c r="C49" s="139"/>
      <c r="D49" s="139"/>
      <c r="E49" s="139"/>
      <c r="F49" s="139"/>
      <c r="G49" s="141"/>
      <c r="H49" s="248">
        <f>'C 1 Pol'!F254</f>
        <v>0</v>
      </c>
      <c r="I49" s="32"/>
      <c r="J49" s="32"/>
    </row>
    <row r="50" spans="1:10" ht="12.75" customHeight="1" x14ac:dyDescent="0.2">
      <c r="A50" s="142" t="s">
        <v>189</v>
      </c>
      <c r="B50" s="140" t="s">
        <v>190</v>
      </c>
      <c r="C50" s="139"/>
      <c r="D50" s="139"/>
      <c r="E50" s="139"/>
      <c r="F50" s="139"/>
      <c r="G50" s="141"/>
      <c r="H50" s="248">
        <f>'C 1 Pol'!F271</f>
        <v>0</v>
      </c>
      <c r="I50" s="32"/>
      <c r="J50" s="32"/>
    </row>
    <row r="51" spans="1:10" x14ac:dyDescent="0.2">
      <c r="A51" s="142" t="s">
        <v>191</v>
      </c>
      <c r="B51" s="140" t="s">
        <v>192</v>
      </c>
      <c r="C51" s="139"/>
      <c r="D51" s="139"/>
      <c r="E51" s="139"/>
      <c r="F51" s="139"/>
      <c r="G51" s="141"/>
      <c r="H51" s="248">
        <f>'C 1 Pol'!F284</f>
        <v>0</v>
      </c>
    </row>
    <row r="52" spans="1:10" ht="13.5" thickBot="1" x14ac:dyDescent="0.25">
      <c r="A52" s="149"/>
      <c r="B52" s="150" t="s">
        <v>236</v>
      </c>
      <c r="C52" s="151"/>
      <c r="D52" s="152" t="str">
        <f>D28</f>
        <v>1</v>
      </c>
      <c r="E52" s="151"/>
      <c r="F52" s="151"/>
      <c r="G52" s="153"/>
      <c r="H52" s="249">
        <f>SUM(H30:H51)</f>
        <v>0</v>
      </c>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9"/>
  <sheetViews>
    <sheetView workbookViewId="0">
      <selection activeCell="F2" sqref="F1:F1048576"/>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52</v>
      </c>
      <c r="C3" s="201" t="s">
        <v>53</v>
      </c>
      <c r="D3" s="177"/>
      <c r="E3" s="176"/>
      <c r="F3" s="176"/>
      <c r="G3" s="179"/>
      <c r="AC3" s="8" t="s">
        <v>197</v>
      </c>
    </row>
    <row r="4" spans="1:60" ht="13.5" thickBot="1" x14ac:dyDescent="0.25">
      <c r="A4" s="186" t="s">
        <v>29</v>
      </c>
      <c r="B4" s="187" t="s">
        <v>101</v>
      </c>
      <c r="C4" s="202" t="s">
        <v>237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66"/>
      <c r="E7" s="360"/>
      <c r="F7" s="361"/>
      <c r="G7" s="361"/>
      <c r="H7" s="237"/>
      <c r="I7" s="238"/>
    </row>
    <row r="8" spans="1:60" x14ac:dyDescent="0.2">
      <c r="A8" s="229" t="s">
        <v>211</v>
      </c>
      <c r="B8" s="206" t="s">
        <v>101</v>
      </c>
      <c r="C8" s="220" t="s">
        <v>106</v>
      </c>
      <c r="D8" s="251"/>
      <c r="E8" s="212"/>
      <c r="F8" s="362">
        <f>SUM(G9:G14)</f>
        <v>0</v>
      </c>
      <c r="G8" s="363"/>
      <c r="H8" s="215"/>
      <c r="I8" s="232"/>
      <c r="AE8" t="s">
        <v>212</v>
      </c>
    </row>
    <row r="9" spans="1:60" outlineLevel="1" x14ac:dyDescent="0.2">
      <c r="A9" s="231"/>
      <c r="B9" s="367" t="s">
        <v>521</v>
      </c>
      <c r="C9" s="368"/>
      <c r="D9" s="369"/>
      <c r="E9" s="370"/>
      <c r="F9" s="371"/>
      <c r="G9" s="372"/>
      <c r="H9" s="218"/>
      <c r="I9" s="233"/>
      <c r="J9" s="32"/>
      <c r="K9" s="32"/>
      <c r="L9" s="32"/>
      <c r="M9" s="32"/>
      <c r="N9" s="32"/>
      <c r="O9" s="32"/>
      <c r="P9" s="32"/>
      <c r="Q9" s="32"/>
      <c r="R9" s="32"/>
      <c r="S9" s="32"/>
      <c r="T9" s="32"/>
      <c r="U9" s="32"/>
      <c r="V9" s="32"/>
      <c r="W9" s="32"/>
      <c r="X9" s="32"/>
      <c r="Y9" s="32"/>
      <c r="Z9" s="32"/>
      <c r="AA9" s="32"/>
      <c r="AB9" s="32"/>
      <c r="AC9" s="32">
        <v>0</v>
      </c>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1"/>
      <c r="B10" s="373" t="s">
        <v>522</v>
      </c>
      <c r="C10" s="374"/>
      <c r="D10" s="375"/>
      <c r="E10" s="376"/>
      <c r="F10" s="377"/>
      <c r="G10" s="378"/>
      <c r="H10" s="218"/>
      <c r="I10" s="233"/>
      <c r="J10" s="32"/>
      <c r="K10" s="32"/>
      <c r="L10" s="32"/>
      <c r="M10" s="32"/>
      <c r="N10" s="32"/>
      <c r="O10" s="32"/>
      <c r="P10" s="32"/>
      <c r="Q10" s="32"/>
      <c r="R10" s="32"/>
      <c r="S10" s="32"/>
      <c r="T10" s="32"/>
      <c r="U10" s="32"/>
      <c r="V10" s="32"/>
      <c r="W10" s="32"/>
      <c r="X10" s="32"/>
      <c r="Y10" s="32"/>
      <c r="Z10" s="32"/>
      <c r="AA10" s="32"/>
      <c r="AB10" s="32"/>
      <c r="AC10" s="32"/>
      <c r="AD10" s="32"/>
      <c r="AE10" s="32" t="s">
        <v>268</v>
      </c>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1"/>
      <c r="B11" s="373" t="s">
        <v>523</v>
      </c>
      <c r="C11" s="374"/>
      <c r="D11" s="375"/>
      <c r="E11" s="376"/>
      <c r="F11" s="377"/>
      <c r="G11" s="378"/>
      <c r="H11" s="218"/>
      <c r="I11" s="233"/>
      <c r="J11" s="32"/>
      <c r="K11" s="32"/>
      <c r="L11" s="32"/>
      <c r="M11" s="32"/>
      <c r="N11" s="32"/>
      <c r="O11" s="32"/>
      <c r="P11" s="32"/>
      <c r="Q11" s="32"/>
      <c r="R11" s="32"/>
      <c r="S11" s="32"/>
      <c r="T11" s="32"/>
      <c r="U11" s="32"/>
      <c r="V11" s="32"/>
      <c r="W11" s="32"/>
      <c r="X11" s="32"/>
      <c r="Y11" s="32"/>
      <c r="Z11" s="32"/>
      <c r="AA11" s="32"/>
      <c r="AB11" s="32"/>
      <c r="AC11" s="32">
        <v>1</v>
      </c>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0">
        <v>1</v>
      </c>
      <c r="B12" s="207" t="s">
        <v>524</v>
      </c>
      <c r="C12" s="221" t="s">
        <v>525</v>
      </c>
      <c r="D12" s="252" t="s">
        <v>249</v>
      </c>
      <c r="E12" s="213">
        <v>11.28</v>
      </c>
      <c r="F12" s="216"/>
      <c r="G12" s="217">
        <f>ROUND(E12*F12,2)</f>
        <v>0</v>
      </c>
      <c r="H12" s="218" t="s">
        <v>526</v>
      </c>
      <c r="I12" s="233" t="s">
        <v>216</v>
      </c>
      <c r="J12" s="32"/>
      <c r="K12" s="32"/>
      <c r="L12" s="32"/>
      <c r="M12" s="32"/>
      <c r="N12" s="32"/>
      <c r="O12" s="32"/>
      <c r="P12" s="32"/>
      <c r="Q12" s="32"/>
      <c r="R12" s="32"/>
      <c r="S12" s="32"/>
      <c r="T12" s="32"/>
      <c r="U12" s="32"/>
      <c r="V12" s="32"/>
      <c r="W12" s="32"/>
      <c r="X12" s="32"/>
      <c r="Y12" s="32"/>
      <c r="Z12" s="32"/>
      <c r="AA12" s="32"/>
      <c r="AB12" s="32"/>
      <c r="AC12" s="32"/>
      <c r="AD12" s="32"/>
      <c r="AE12" s="32" t="s">
        <v>217</v>
      </c>
      <c r="AF12" s="32"/>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1"/>
      <c r="B13" s="208"/>
      <c r="C13" s="222" t="s">
        <v>527</v>
      </c>
      <c r="D13" s="253"/>
      <c r="E13" s="214">
        <v>5.52</v>
      </c>
      <c r="F13" s="217"/>
      <c r="G13" s="217"/>
      <c r="H13" s="218"/>
      <c r="I13" s="233"/>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1"/>
      <c r="B14" s="208"/>
      <c r="C14" s="222" t="s">
        <v>528</v>
      </c>
      <c r="D14" s="253"/>
      <c r="E14" s="214">
        <v>5.76</v>
      </c>
      <c r="F14" s="217"/>
      <c r="G14" s="217"/>
      <c r="H14" s="218"/>
      <c r="I14" s="233"/>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x14ac:dyDescent="0.2">
      <c r="A15" s="229" t="s">
        <v>211</v>
      </c>
      <c r="B15" s="206" t="s">
        <v>111</v>
      </c>
      <c r="C15" s="220" t="s">
        <v>114</v>
      </c>
      <c r="D15" s="251"/>
      <c r="E15" s="212"/>
      <c r="F15" s="364">
        <f>SUM(G16:G48)</f>
        <v>0</v>
      </c>
      <c r="G15" s="365"/>
      <c r="H15" s="215"/>
      <c r="I15" s="232"/>
      <c r="AE15" t="s">
        <v>212</v>
      </c>
    </row>
    <row r="16" spans="1:60" outlineLevel="1" x14ac:dyDescent="0.2">
      <c r="A16" s="231"/>
      <c r="B16" s="367" t="s">
        <v>352</v>
      </c>
      <c r="C16" s="368"/>
      <c r="D16" s="369"/>
      <c r="E16" s="370"/>
      <c r="F16" s="371"/>
      <c r="G16" s="372"/>
      <c r="H16" s="218"/>
      <c r="I16" s="233"/>
      <c r="J16" s="32"/>
      <c r="K16" s="32"/>
      <c r="L16" s="32"/>
      <c r="M16" s="32"/>
      <c r="N16" s="32"/>
      <c r="O16" s="32"/>
      <c r="P16" s="32"/>
      <c r="Q16" s="32"/>
      <c r="R16" s="32"/>
      <c r="S16" s="32"/>
      <c r="T16" s="32"/>
      <c r="U16" s="32"/>
      <c r="V16" s="32"/>
      <c r="W16" s="32"/>
      <c r="X16" s="32"/>
      <c r="Y16" s="32"/>
      <c r="Z16" s="32"/>
      <c r="AA16" s="32"/>
      <c r="AB16" s="32"/>
      <c r="AC16" s="32">
        <v>0</v>
      </c>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1"/>
      <c r="B17" s="373" t="s">
        <v>353</v>
      </c>
      <c r="C17" s="374"/>
      <c r="D17" s="375"/>
      <c r="E17" s="376"/>
      <c r="F17" s="377"/>
      <c r="G17" s="378"/>
      <c r="H17" s="218"/>
      <c r="I17" s="233"/>
      <c r="J17" s="32"/>
      <c r="K17" s="32"/>
      <c r="L17" s="32"/>
      <c r="M17" s="32"/>
      <c r="N17" s="32"/>
      <c r="O17" s="32"/>
      <c r="P17" s="32"/>
      <c r="Q17" s="32"/>
      <c r="R17" s="32"/>
      <c r="S17" s="32"/>
      <c r="T17" s="32"/>
      <c r="U17" s="32"/>
      <c r="V17" s="32"/>
      <c r="W17" s="32"/>
      <c r="X17" s="32"/>
      <c r="Y17" s="32"/>
      <c r="Z17" s="32"/>
      <c r="AA17" s="32"/>
      <c r="AB17" s="32"/>
      <c r="AC17" s="32"/>
      <c r="AD17" s="32"/>
      <c r="AE17" s="32" t="s">
        <v>268</v>
      </c>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30">
        <v>2</v>
      </c>
      <c r="B18" s="207" t="s">
        <v>354</v>
      </c>
      <c r="C18" s="221" t="s">
        <v>355</v>
      </c>
      <c r="D18" s="252" t="s">
        <v>242</v>
      </c>
      <c r="E18" s="213">
        <v>2.83832</v>
      </c>
      <c r="F18" s="216"/>
      <c r="G18" s="217">
        <f>ROUND(E18*F18,2)</f>
        <v>0</v>
      </c>
      <c r="H18" s="218" t="s">
        <v>264</v>
      </c>
      <c r="I18" s="233" t="s">
        <v>216</v>
      </c>
      <c r="J18" s="32"/>
      <c r="K18" s="32"/>
      <c r="L18" s="32"/>
      <c r="M18" s="32"/>
      <c r="N18" s="32"/>
      <c r="O18" s="32"/>
      <c r="P18" s="32"/>
      <c r="Q18" s="32"/>
      <c r="R18" s="32"/>
      <c r="S18" s="32"/>
      <c r="T18" s="32"/>
      <c r="U18" s="32"/>
      <c r="V18" s="32"/>
      <c r="W18" s="32"/>
      <c r="X18" s="32"/>
      <c r="Y18" s="32"/>
      <c r="Z18" s="32"/>
      <c r="AA18" s="32"/>
      <c r="AB18" s="32"/>
      <c r="AC18" s="32"/>
      <c r="AD18" s="32"/>
      <c r="AE18" s="32" t="s">
        <v>217</v>
      </c>
      <c r="AF18" s="32"/>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1"/>
      <c r="B19" s="208"/>
      <c r="C19" s="222" t="s">
        <v>402</v>
      </c>
      <c r="D19" s="253"/>
      <c r="E19" s="214">
        <v>0.26879999999999998</v>
      </c>
      <c r="F19" s="217"/>
      <c r="G19" s="217"/>
      <c r="H19" s="218"/>
      <c r="I19" s="233"/>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1"/>
      <c r="B20" s="208"/>
      <c r="C20" s="222" t="s">
        <v>357</v>
      </c>
      <c r="D20" s="253"/>
      <c r="E20" s="214">
        <v>0.28560000000000002</v>
      </c>
      <c r="F20" s="217"/>
      <c r="G20" s="217"/>
      <c r="H20" s="218"/>
      <c r="I20" s="233"/>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1"/>
      <c r="B21" s="208"/>
      <c r="C21" s="222" t="s">
        <v>529</v>
      </c>
      <c r="D21" s="253"/>
      <c r="E21" s="214">
        <v>0.28392000000000001</v>
      </c>
      <c r="F21" s="217"/>
      <c r="G21" s="217"/>
      <c r="H21" s="218"/>
      <c r="I21" s="233"/>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1"/>
      <c r="B22" s="208"/>
      <c r="C22" s="222" t="s">
        <v>107</v>
      </c>
      <c r="D22" s="253"/>
      <c r="E22" s="214">
        <v>2</v>
      </c>
      <c r="F22" s="217"/>
      <c r="G22" s="217"/>
      <c r="H22" s="218"/>
      <c r="I22" s="233"/>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1"/>
      <c r="B23" s="373" t="s">
        <v>358</v>
      </c>
      <c r="C23" s="374"/>
      <c r="D23" s="375"/>
      <c r="E23" s="376"/>
      <c r="F23" s="377"/>
      <c r="G23" s="378"/>
      <c r="H23" s="218"/>
      <c r="I23" s="233"/>
      <c r="J23" s="32"/>
      <c r="K23" s="32"/>
      <c r="L23" s="32"/>
      <c r="M23" s="32"/>
      <c r="N23" s="32"/>
      <c r="O23" s="32"/>
      <c r="P23" s="32"/>
      <c r="Q23" s="32"/>
      <c r="R23" s="32"/>
      <c r="S23" s="32"/>
      <c r="T23" s="32"/>
      <c r="U23" s="32"/>
      <c r="V23" s="32"/>
      <c r="W23" s="32"/>
      <c r="X23" s="32"/>
      <c r="Y23" s="32"/>
      <c r="Z23" s="32"/>
      <c r="AA23" s="32"/>
      <c r="AB23" s="32"/>
      <c r="AC23" s="32">
        <v>0</v>
      </c>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1"/>
      <c r="B24" s="373" t="s">
        <v>359</v>
      </c>
      <c r="C24" s="374"/>
      <c r="D24" s="375"/>
      <c r="E24" s="376"/>
      <c r="F24" s="377"/>
      <c r="G24" s="378"/>
      <c r="H24" s="218"/>
      <c r="I24" s="233"/>
      <c r="J24" s="32"/>
      <c r="K24" s="32"/>
      <c r="L24" s="32"/>
      <c r="M24" s="32"/>
      <c r="N24" s="32"/>
      <c r="O24" s="32"/>
      <c r="P24" s="32"/>
      <c r="Q24" s="32"/>
      <c r="R24" s="32"/>
      <c r="S24" s="32"/>
      <c r="T24" s="32"/>
      <c r="U24" s="32"/>
      <c r="V24" s="32"/>
      <c r="W24" s="32"/>
      <c r="X24" s="32"/>
      <c r="Y24" s="32"/>
      <c r="Z24" s="32"/>
      <c r="AA24" s="32"/>
      <c r="AB24" s="32"/>
      <c r="AC24" s="32"/>
      <c r="AD24" s="32"/>
      <c r="AE24" s="32" t="s">
        <v>268</v>
      </c>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1"/>
      <c r="B25" s="373" t="s">
        <v>530</v>
      </c>
      <c r="C25" s="374"/>
      <c r="D25" s="375"/>
      <c r="E25" s="376"/>
      <c r="F25" s="377"/>
      <c r="G25" s="378"/>
      <c r="H25" s="218"/>
      <c r="I25" s="233"/>
      <c r="J25" s="32"/>
      <c r="K25" s="32"/>
      <c r="L25" s="32"/>
      <c r="M25" s="32"/>
      <c r="N25" s="32"/>
      <c r="O25" s="32"/>
      <c r="P25" s="32"/>
      <c r="Q25" s="32"/>
      <c r="R25" s="32"/>
      <c r="S25" s="32"/>
      <c r="T25" s="32"/>
      <c r="U25" s="32"/>
      <c r="V25" s="32"/>
      <c r="W25" s="32"/>
      <c r="X25" s="32"/>
      <c r="Y25" s="32"/>
      <c r="Z25" s="32"/>
      <c r="AA25" s="32"/>
      <c r="AB25" s="32"/>
      <c r="AC25" s="32">
        <v>1</v>
      </c>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row>
    <row r="26" spans="1:60" ht="22.5" outlineLevel="1" x14ac:dyDescent="0.2">
      <c r="A26" s="230">
        <v>3</v>
      </c>
      <c r="B26" s="207" t="s">
        <v>531</v>
      </c>
      <c r="C26" s="221" t="s">
        <v>532</v>
      </c>
      <c r="D26" s="252" t="s">
        <v>249</v>
      </c>
      <c r="E26" s="213">
        <v>15.295500000000001</v>
      </c>
      <c r="F26" s="216"/>
      <c r="G26" s="217">
        <f>ROUND(E26*F26,2)</f>
        <v>0</v>
      </c>
      <c r="H26" s="218" t="s">
        <v>243</v>
      </c>
      <c r="I26" s="233" t="s">
        <v>216</v>
      </c>
      <c r="J26" s="32"/>
      <c r="K26" s="32"/>
      <c r="L26" s="32"/>
      <c r="M26" s="32"/>
      <c r="N26" s="32"/>
      <c r="O26" s="32"/>
      <c r="P26" s="32"/>
      <c r="Q26" s="32"/>
      <c r="R26" s="32"/>
      <c r="S26" s="32"/>
      <c r="T26" s="32"/>
      <c r="U26" s="32"/>
      <c r="V26" s="32"/>
      <c r="W26" s="32"/>
      <c r="X26" s="32"/>
      <c r="Y26" s="32"/>
      <c r="Z26" s="32"/>
      <c r="AA26" s="32"/>
      <c r="AB26" s="32"/>
      <c r="AC26" s="32"/>
      <c r="AD26" s="32"/>
      <c r="AE26" s="32" t="s">
        <v>217</v>
      </c>
      <c r="AF26" s="32"/>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1"/>
      <c r="B27" s="208"/>
      <c r="C27" s="222" t="s">
        <v>533</v>
      </c>
      <c r="D27" s="253"/>
      <c r="E27" s="214">
        <v>6.2774999999999999</v>
      </c>
      <c r="F27" s="217"/>
      <c r="G27" s="217"/>
      <c r="H27" s="218"/>
      <c r="I27" s="233"/>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1"/>
      <c r="B28" s="208"/>
      <c r="C28" s="222" t="s">
        <v>534</v>
      </c>
      <c r="D28" s="253"/>
      <c r="E28" s="214">
        <v>9.0180000000000007</v>
      </c>
      <c r="F28" s="217"/>
      <c r="G28" s="217"/>
      <c r="H28" s="218"/>
      <c r="I28" s="233"/>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1"/>
      <c r="B29" s="373" t="s">
        <v>535</v>
      </c>
      <c r="C29" s="374"/>
      <c r="D29" s="375"/>
      <c r="E29" s="376"/>
      <c r="F29" s="377"/>
      <c r="G29" s="378"/>
      <c r="H29" s="218"/>
      <c r="I29" s="233"/>
      <c r="J29" s="32"/>
      <c r="K29" s="32"/>
      <c r="L29" s="32"/>
      <c r="M29" s="32"/>
      <c r="N29" s="32"/>
      <c r="O29" s="32"/>
      <c r="P29" s="32"/>
      <c r="Q29" s="32"/>
      <c r="R29" s="32"/>
      <c r="S29" s="32"/>
      <c r="T29" s="32"/>
      <c r="U29" s="32"/>
      <c r="V29" s="32"/>
      <c r="W29" s="32"/>
      <c r="X29" s="32"/>
      <c r="Y29" s="32"/>
      <c r="Z29" s="32"/>
      <c r="AA29" s="32"/>
      <c r="AB29" s="32"/>
      <c r="AC29" s="32">
        <v>0</v>
      </c>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1"/>
      <c r="B30" s="373" t="s">
        <v>536</v>
      </c>
      <c r="C30" s="374"/>
      <c r="D30" s="375"/>
      <c r="E30" s="376"/>
      <c r="F30" s="377"/>
      <c r="G30" s="378"/>
      <c r="H30" s="218"/>
      <c r="I30" s="233"/>
      <c r="J30" s="32"/>
      <c r="K30" s="32"/>
      <c r="L30" s="32"/>
      <c r="M30" s="32"/>
      <c r="N30" s="32"/>
      <c r="O30" s="32"/>
      <c r="P30" s="32"/>
      <c r="Q30" s="32"/>
      <c r="R30" s="32"/>
      <c r="S30" s="32"/>
      <c r="T30" s="32"/>
      <c r="U30" s="32"/>
      <c r="V30" s="32"/>
      <c r="W30" s="32"/>
      <c r="X30" s="32"/>
      <c r="Y30" s="32"/>
      <c r="Z30" s="32"/>
      <c r="AA30" s="32"/>
      <c r="AB30" s="32"/>
      <c r="AC30" s="32"/>
      <c r="AD30" s="32"/>
      <c r="AE30" s="32" t="s">
        <v>268</v>
      </c>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1"/>
      <c r="B31" s="373" t="s">
        <v>537</v>
      </c>
      <c r="C31" s="374"/>
      <c r="D31" s="375"/>
      <c r="E31" s="376"/>
      <c r="F31" s="377"/>
      <c r="G31" s="378"/>
      <c r="H31" s="218"/>
      <c r="I31" s="233"/>
      <c r="J31" s="32"/>
      <c r="K31" s="32"/>
      <c r="L31" s="32"/>
      <c r="M31" s="32"/>
      <c r="N31" s="32"/>
      <c r="O31" s="32"/>
      <c r="P31" s="32"/>
      <c r="Q31" s="32"/>
      <c r="R31" s="32"/>
      <c r="S31" s="32"/>
      <c r="T31" s="32"/>
      <c r="U31" s="32"/>
      <c r="V31" s="32"/>
      <c r="W31" s="32"/>
      <c r="X31" s="32"/>
      <c r="Y31" s="32"/>
      <c r="Z31" s="32"/>
      <c r="AA31" s="32"/>
      <c r="AB31" s="32"/>
      <c r="AC31" s="32">
        <v>1</v>
      </c>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0">
        <v>4</v>
      </c>
      <c r="B32" s="207" t="s">
        <v>538</v>
      </c>
      <c r="C32" s="221" t="s">
        <v>539</v>
      </c>
      <c r="D32" s="252" t="s">
        <v>249</v>
      </c>
      <c r="E32" s="213">
        <v>6.5</v>
      </c>
      <c r="F32" s="216"/>
      <c r="G32" s="217">
        <f>ROUND(E32*F32,2)</f>
        <v>0</v>
      </c>
      <c r="H32" s="218" t="s">
        <v>243</v>
      </c>
      <c r="I32" s="233" t="s">
        <v>216</v>
      </c>
      <c r="J32" s="32"/>
      <c r="K32" s="32"/>
      <c r="L32" s="32"/>
      <c r="M32" s="32"/>
      <c r="N32" s="32"/>
      <c r="O32" s="32"/>
      <c r="P32" s="32"/>
      <c r="Q32" s="32"/>
      <c r="R32" s="32"/>
      <c r="S32" s="32"/>
      <c r="T32" s="32"/>
      <c r="U32" s="32"/>
      <c r="V32" s="32"/>
      <c r="W32" s="32"/>
      <c r="X32" s="32"/>
      <c r="Y32" s="32"/>
      <c r="Z32" s="32"/>
      <c r="AA32" s="32"/>
      <c r="AB32" s="32"/>
      <c r="AC32" s="32"/>
      <c r="AD32" s="32"/>
      <c r="AE32" s="32" t="s">
        <v>217</v>
      </c>
      <c r="AF32" s="32"/>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1"/>
      <c r="B33" s="208"/>
      <c r="C33" s="222" t="s">
        <v>540</v>
      </c>
      <c r="D33" s="253"/>
      <c r="E33" s="214">
        <v>2.6</v>
      </c>
      <c r="F33" s="217"/>
      <c r="G33" s="217"/>
      <c r="H33" s="218"/>
      <c r="I33" s="233"/>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31"/>
      <c r="B34" s="208"/>
      <c r="C34" s="222" t="s">
        <v>541</v>
      </c>
      <c r="D34" s="253"/>
      <c r="E34" s="214">
        <v>2.08</v>
      </c>
      <c r="F34" s="217"/>
      <c r="G34" s="217"/>
      <c r="H34" s="218"/>
      <c r="I34" s="233"/>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row>
    <row r="35" spans="1:60" outlineLevel="1" x14ac:dyDescent="0.2">
      <c r="A35" s="231"/>
      <c r="B35" s="208"/>
      <c r="C35" s="222" t="s">
        <v>542</v>
      </c>
      <c r="D35" s="253"/>
      <c r="E35" s="214">
        <v>1.82</v>
      </c>
      <c r="F35" s="217"/>
      <c r="G35" s="217"/>
      <c r="H35" s="218"/>
      <c r="I35" s="233"/>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31"/>
      <c r="B36" s="373" t="s">
        <v>535</v>
      </c>
      <c r="C36" s="374"/>
      <c r="D36" s="375"/>
      <c r="E36" s="376"/>
      <c r="F36" s="377"/>
      <c r="G36" s="378"/>
      <c r="H36" s="218"/>
      <c r="I36" s="233"/>
      <c r="J36" s="32"/>
      <c r="K36" s="32"/>
      <c r="L36" s="32"/>
      <c r="M36" s="32"/>
      <c r="N36" s="32"/>
      <c r="O36" s="32"/>
      <c r="P36" s="32"/>
      <c r="Q36" s="32"/>
      <c r="R36" s="32"/>
      <c r="S36" s="32"/>
      <c r="T36" s="32"/>
      <c r="U36" s="32"/>
      <c r="V36" s="32"/>
      <c r="W36" s="32"/>
      <c r="X36" s="32"/>
      <c r="Y36" s="32"/>
      <c r="Z36" s="32"/>
      <c r="AA36" s="32"/>
      <c r="AB36" s="32"/>
      <c r="AC36" s="32">
        <v>0</v>
      </c>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1"/>
      <c r="B37" s="373" t="s">
        <v>536</v>
      </c>
      <c r="C37" s="374"/>
      <c r="D37" s="375"/>
      <c r="E37" s="376"/>
      <c r="F37" s="377"/>
      <c r="G37" s="378"/>
      <c r="H37" s="218"/>
      <c r="I37" s="233"/>
      <c r="J37" s="32"/>
      <c r="K37" s="32"/>
      <c r="L37" s="32"/>
      <c r="M37" s="32"/>
      <c r="N37" s="32"/>
      <c r="O37" s="32"/>
      <c r="P37" s="32"/>
      <c r="Q37" s="32"/>
      <c r="R37" s="32"/>
      <c r="S37" s="32"/>
      <c r="T37" s="32"/>
      <c r="U37" s="32"/>
      <c r="V37" s="32"/>
      <c r="W37" s="32"/>
      <c r="X37" s="32"/>
      <c r="Y37" s="32"/>
      <c r="Z37" s="32"/>
      <c r="AA37" s="32"/>
      <c r="AB37" s="32"/>
      <c r="AC37" s="32"/>
      <c r="AD37" s="32"/>
      <c r="AE37" s="32" t="s">
        <v>268</v>
      </c>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1"/>
      <c r="B38" s="373" t="s">
        <v>537</v>
      </c>
      <c r="C38" s="374"/>
      <c r="D38" s="375"/>
      <c r="E38" s="376"/>
      <c r="F38" s="377"/>
      <c r="G38" s="378"/>
      <c r="H38" s="218"/>
      <c r="I38" s="233"/>
      <c r="J38" s="32"/>
      <c r="K38" s="32"/>
      <c r="L38" s="32"/>
      <c r="M38" s="32"/>
      <c r="N38" s="32"/>
      <c r="O38" s="32"/>
      <c r="P38" s="32"/>
      <c r="Q38" s="32"/>
      <c r="R38" s="32"/>
      <c r="S38" s="32"/>
      <c r="T38" s="32"/>
      <c r="U38" s="32"/>
      <c r="V38" s="32"/>
      <c r="W38" s="32"/>
      <c r="X38" s="32"/>
      <c r="Y38" s="32"/>
      <c r="Z38" s="32"/>
      <c r="AA38" s="32"/>
      <c r="AB38" s="32"/>
      <c r="AC38" s="32">
        <v>1</v>
      </c>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
      <c r="A39" s="230">
        <v>5</v>
      </c>
      <c r="B39" s="207" t="s">
        <v>543</v>
      </c>
      <c r="C39" s="221" t="s">
        <v>544</v>
      </c>
      <c r="D39" s="252" t="s">
        <v>249</v>
      </c>
      <c r="E39" s="213">
        <v>29.82</v>
      </c>
      <c r="F39" s="216"/>
      <c r="G39" s="217">
        <f>ROUND(E39*F39,2)</f>
        <v>0</v>
      </c>
      <c r="H39" s="218" t="s">
        <v>243</v>
      </c>
      <c r="I39" s="233" t="s">
        <v>216</v>
      </c>
      <c r="J39" s="32"/>
      <c r="K39" s="32"/>
      <c r="L39" s="32"/>
      <c r="M39" s="32"/>
      <c r="N39" s="32"/>
      <c r="O39" s="32"/>
      <c r="P39" s="32"/>
      <c r="Q39" s="32"/>
      <c r="R39" s="32"/>
      <c r="S39" s="32"/>
      <c r="T39" s="32"/>
      <c r="U39" s="32"/>
      <c r="V39" s="32"/>
      <c r="W39" s="32"/>
      <c r="X39" s="32"/>
      <c r="Y39" s="32"/>
      <c r="Z39" s="32"/>
      <c r="AA39" s="32"/>
      <c r="AB39" s="32"/>
      <c r="AC39" s="32"/>
      <c r="AD39" s="32"/>
      <c r="AE39" s="32" t="s">
        <v>217</v>
      </c>
      <c r="AF39" s="32"/>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31"/>
      <c r="B40" s="208"/>
      <c r="C40" s="222" t="s">
        <v>545</v>
      </c>
      <c r="D40" s="253"/>
      <c r="E40" s="214">
        <v>24</v>
      </c>
      <c r="F40" s="217"/>
      <c r="G40" s="217"/>
      <c r="H40" s="218"/>
      <c r="I40" s="233"/>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1"/>
      <c r="B41" s="208"/>
      <c r="C41" s="222" t="s">
        <v>546</v>
      </c>
      <c r="D41" s="253"/>
      <c r="E41" s="214">
        <v>3.78</v>
      </c>
      <c r="F41" s="217"/>
      <c r="G41" s="217"/>
      <c r="H41" s="218"/>
      <c r="I41" s="233"/>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31"/>
      <c r="B42" s="208"/>
      <c r="C42" s="222" t="s">
        <v>547</v>
      </c>
      <c r="D42" s="253"/>
      <c r="E42" s="214">
        <v>3.24</v>
      </c>
      <c r="F42" s="217"/>
      <c r="G42" s="217"/>
      <c r="H42" s="218"/>
      <c r="I42" s="233"/>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1"/>
      <c r="B43" s="208"/>
      <c r="C43" s="222" t="s">
        <v>548</v>
      </c>
      <c r="D43" s="253"/>
      <c r="E43" s="214">
        <v>-1.2</v>
      </c>
      <c r="F43" s="217"/>
      <c r="G43" s="217"/>
      <c r="H43" s="218"/>
      <c r="I43" s="233"/>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1"/>
      <c r="B44" s="373" t="s">
        <v>549</v>
      </c>
      <c r="C44" s="374"/>
      <c r="D44" s="375"/>
      <c r="E44" s="376"/>
      <c r="F44" s="377"/>
      <c r="G44" s="378"/>
      <c r="H44" s="218"/>
      <c r="I44" s="233"/>
      <c r="J44" s="32"/>
      <c r="K44" s="32"/>
      <c r="L44" s="32"/>
      <c r="M44" s="32"/>
      <c r="N44" s="32"/>
      <c r="O44" s="32"/>
      <c r="P44" s="32"/>
      <c r="Q44" s="32"/>
      <c r="R44" s="32"/>
      <c r="S44" s="32"/>
      <c r="T44" s="32"/>
      <c r="U44" s="32"/>
      <c r="V44" s="32"/>
      <c r="W44" s="32"/>
      <c r="X44" s="32"/>
      <c r="Y44" s="32"/>
      <c r="Z44" s="32"/>
      <c r="AA44" s="32"/>
      <c r="AB44" s="32"/>
      <c r="AC44" s="32">
        <v>0</v>
      </c>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1"/>
      <c r="B45" s="373" t="s">
        <v>550</v>
      </c>
      <c r="C45" s="374"/>
      <c r="D45" s="375"/>
      <c r="E45" s="376"/>
      <c r="F45" s="377"/>
      <c r="G45" s="378"/>
      <c r="H45" s="218"/>
      <c r="I45" s="233"/>
      <c r="J45" s="32"/>
      <c r="K45" s="32"/>
      <c r="L45" s="32"/>
      <c r="M45" s="32"/>
      <c r="N45" s="32"/>
      <c r="O45" s="32"/>
      <c r="P45" s="32"/>
      <c r="Q45" s="32"/>
      <c r="R45" s="32"/>
      <c r="S45" s="32"/>
      <c r="T45" s="32"/>
      <c r="U45" s="32"/>
      <c r="V45" s="32"/>
      <c r="W45" s="32"/>
      <c r="X45" s="32"/>
      <c r="Y45" s="32"/>
      <c r="Z45" s="32"/>
      <c r="AA45" s="32"/>
      <c r="AB45" s="32"/>
      <c r="AC45" s="32">
        <v>1</v>
      </c>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60" ht="22.5" outlineLevel="1" x14ac:dyDescent="0.2">
      <c r="A46" s="230">
        <v>6</v>
      </c>
      <c r="B46" s="207" t="s">
        <v>551</v>
      </c>
      <c r="C46" s="221" t="s">
        <v>552</v>
      </c>
      <c r="D46" s="252" t="s">
        <v>249</v>
      </c>
      <c r="E46" s="213">
        <v>11.154</v>
      </c>
      <c r="F46" s="216"/>
      <c r="G46" s="217">
        <f>ROUND(E46*F46,2)</f>
        <v>0</v>
      </c>
      <c r="H46" s="218" t="s">
        <v>243</v>
      </c>
      <c r="I46" s="233" t="s">
        <v>216</v>
      </c>
      <c r="J46" s="32"/>
      <c r="K46" s="32"/>
      <c r="L46" s="32"/>
      <c r="M46" s="32"/>
      <c r="N46" s="32"/>
      <c r="O46" s="32"/>
      <c r="P46" s="32"/>
      <c r="Q46" s="32"/>
      <c r="R46" s="32"/>
      <c r="S46" s="32"/>
      <c r="T46" s="32"/>
      <c r="U46" s="32"/>
      <c r="V46" s="32"/>
      <c r="W46" s="32"/>
      <c r="X46" s="32"/>
      <c r="Y46" s="32"/>
      <c r="Z46" s="32"/>
      <c r="AA46" s="32"/>
      <c r="AB46" s="32"/>
      <c r="AC46" s="32"/>
      <c r="AD46" s="32"/>
      <c r="AE46" s="32" t="s">
        <v>217</v>
      </c>
      <c r="AF46" s="32"/>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31"/>
      <c r="B47" s="208"/>
      <c r="C47" s="222" t="s">
        <v>553</v>
      </c>
      <c r="D47" s="253"/>
      <c r="E47" s="214">
        <v>11.154</v>
      </c>
      <c r="F47" s="217"/>
      <c r="G47" s="217"/>
      <c r="H47" s="218"/>
      <c r="I47" s="233"/>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60" ht="33.75" outlineLevel="1" x14ac:dyDescent="0.2">
      <c r="A48" s="230">
        <v>7</v>
      </c>
      <c r="B48" s="207" t="s">
        <v>554</v>
      </c>
      <c r="C48" s="221" t="s">
        <v>555</v>
      </c>
      <c r="D48" s="252" t="s">
        <v>273</v>
      </c>
      <c r="E48" s="213">
        <v>1</v>
      </c>
      <c r="F48" s="216"/>
      <c r="G48" s="217">
        <f>ROUND(E48*F48,2)</f>
        <v>0</v>
      </c>
      <c r="H48" s="218"/>
      <c r="I48" s="233" t="s">
        <v>220</v>
      </c>
      <c r="J48" s="32"/>
      <c r="K48" s="32"/>
      <c r="L48" s="32"/>
      <c r="M48" s="32"/>
      <c r="N48" s="32"/>
      <c r="O48" s="32"/>
      <c r="P48" s="32"/>
      <c r="Q48" s="32"/>
      <c r="R48" s="32"/>
      <c r="S48" s="32"/>
      <c r="T48" s="32"/>
      <c r="U48" s="32"/>
      <c r="V48" s="32"/>
      <c r="W48" s="32"/>
      <c r="X48" s="32"/>
      <c r="Y48" s="32"/>
      <c r="Z48" s="32"/>
      <c r="AA48" s="32"/>
      <c r="AB48" s="32"/>
      <c r="AC48" s="32"/>
      <c r="AD48" s="32"/>
      <c r="AE48" s="32" t="s">
        <v>221</v>
      </c>
      <c r="AF48" s="32">
        <v>1</v>
      </c>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x14ac:dyDescent="0.2">
      <c r="A49" s="229" t="s">
        <v>211</v>
      </c>
      <c r="B49" s="206" t="s">
        <v>116</v>
      </c>
      <c r="C49" s="220" t="s">
        <v>120</v>
      </c>
      <c r="D49" s="251"/>
      <c r="E49" s="212"/>
      <c r="F49" s="364">
        <f>SUM(G50:G55)</f>
        <v>0</v>
      </c>
      <c r="G49" s="365"/>
      <c r="H49" s="215"/>
      <c r="I49" s="232"/>
      <c r="AE49" t="s">
        <v>212</v>
      </c>
    </row>
    <row r="50" spans="1:60" outlineLevel="1" x14ac:dyDescent="0.2">
      <c r="A50" s="231"/>
      <c r="B50" s="367" t="s">
        <v>245</v>
      </c>
      <c r="C50" s="368"/>
      <c r="D50" s="369"/>
      <c r="E50" s="370"/>
      <c r="F50" s="371"/>
      <c r="G50" s="372"/>
      <c r="H50" s="218"/>
      <c r="I50" s="233"/>
      <c r="J50" s="32"/>
      <c r="K50" s="32"/>
      <c r="L50" s="32"/>
      <c r="M50" s="32"/>
      <c r="N50" s="32"/>
      <c r="O50" s="32"/>
      <c r="P50" s="32"/>
      <c r="Q50" s="32"/>
      <c r="R50" s="32"/>
      <c r="S50" s="32"/>
      <c r="T50" s="32"/>
      <c r="U50" s="32"/>
      <c r="V50" s="32"/>
      <c r="W50" s="32"/>
      <c r="X50" s="32"/>
      <c r="Y50" s="32"/>
      <c r="Z50" s="32"/>
      <c r="AA50" s="32"/>
      <c r="AB50" s="32"/>
      <c r="AC50" s="32">
        <v>0</v>
      </c>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31"/>
      <c r="B51" s="373" t="s">
        <v>246</v>
      </c>
      <c r="C51" s="374"/>
      <c r="D51" s="375"/>
      <c r="E51" s="376"/>
      <c r="F51" s="377"/>
      <c r="G51" s="378"/>
      <c r="H51" s="218"/>
      <c r="I51" s="233"/>
      <c r="J51" s="32"/>
      <c r="K51" s="32"/>
      <c r="L51" s="32"/>
      <c r="M51" s="32"/>
      <c r="N51" s="32"/>
      <c r="O51" s="32"/>
      <c r="P51" s="32"/>
      <c r="Q51" s="32"/>
      <c r="R51" s="32"/>
      <c r="S51" s="32"/>
      <c r="T51" s="32"/>
      <c r="U51" s="32"/>
      <c r="V51" s="32"/>
      <c r="W51" s="32"/>
      <c r="X51" s="32"/>
      <c r="Y51" s="32"/>
      <c r="Z51" s="32"/>
      <c r="AA51" s="32"/>
      <c r="AB51" s="32"/>
      <c r="AC51" s="32">
        <v>1</v>
      </c>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0">
        <v>8</v>
      </c>
      <c r="B52" s="207" t="s">
        <v>247</v>
      </c>
      <c r="C52" s="221" t="s">
        <v>248</v>
      </c>
      <c r="D52" s="252" t="s">
        <v>249</v>
      </c>
      <c r="E52" s="213">
        <v>302.86</v>
      </c>
      <c r="F52" s="216"/>
      <c r="G52" s="217">
        <f>ROUND(E52*F52,2)</f>
        <v>0</v>
      </c>
      <c r="H52" s="218" t="s">
        <v>243</v>
      </c>
      <c r="I52" s="233" t="s">
        <v>216</v>
      </c>
      <c r="J52" s="32"/>
      <c r="K52" s="32"/>
      <c r="L52" s="32"/>
      <c r="M52" s="32"/>
      <c r="N52" s="32"/>
      <c r="O52" s="32"/>
      <c r="P52" s="32"/>
      <c r="Q52" s="32"/>
      <c r="R52" s="32"/>
      <c r="S52" s="32"/>
      <c r="T52" s="32"/>
      <c r="U52" s="32"/>
      <c r="V52" s="32"/>
      <c r="W52" s="32"/>
      <c r="X52" s="32"/>
      <c r="Y52" s="32"/>
      <c r="Z52" s="32"/>
      <c r="AA52" s="32"/>
      <c r="AB52" s="32"/>
      <c r="AC52" s="32"/>
      <c r="AD52" s="32"/>
      <c r="AE52" s="32" t="s">
        <v>217</v>
      </c>
      <c r="AF52" s="32"/>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31"/>
      <c r="B53" s="208"/>
      <c r="C53" s="222" t="s">
        <v>556</v>
      </c>
      <c r="D53" s="253"/>
      <c r="E53" s="214">
        <v>148.13999999999999</v>
      </c>
      <c r="F53" s="217"/>
      <c r="G53" s="217"/>
      <c r="H53" s="218"/>
      <c r="I53" s="233"/>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31"/>
      <c r="B54" s="208"/>
      <c r="C54" s="222" t="s">
        <v>557</v>
      </c>
      <c r="D54" s="253"/>
      <c r="E54" s="214">
        <v>128.65</v>
      </c>
      <c r="F54" s="217"/>
      <c r="G54" s="217"/>
      <c r="H54" s="218"/>
      <c r="I54" s="233"/>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
      <c r="A55" s="231"/>
      <c r="B55" s="208"/>
      <c r="C55" s="222" t="s">
        <v>558</v>
      </c>
      <c r="D55" s="253"/>
      <c r="E55" s="214">
        <v>26.07</v>
      </c>
      <c r="F55" s="217"/>
      <c r="G55" s="217"/>
      <c r="H55" s="218"/>
      <c r="I55" s="233"/>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row>
    <row r="56" spans="1:60" x14ac:dyDescent="0.2">
      <c r="A56" s="229" t="s">
        <v>211</v>
      </c>
      <c r="B56" s="206" t="s">
        <v>125</v>
      </c>
      <c r="C56" s="220" t="s">
        <v>127</v>
      </c>
      <c r="D56" s="251"/>
      <c r="E56" s="212"/>
      <c r="F56" s="364">
        <f>SUM(G57:G60)</f>
        <v>0</v>
      </c>
      <c r="G56" s="365"/>
      <c r="H56" s="215"/>
      <c r="I56" s="232"/>
      <c r="AE56" t="s">
        <v>212</v>
      </c>
    </row>
    <row r="57" spans="1:60" outlineLevel="1" x14ac:dyDescent="0.2">
      <c r="A57" s="231"/>
      <c r="B57" s="367" t="s">
        <v>559</v>
      </c>
      <c r="C57" s="368"/>
      <c r="D57" s="369"/>
      <c r="E57" s="370"/>
      <c r="F57" s="371"/>
      <c r="G57" s="372"/>
      <c r="H57" s="218"/>
      <c r="I57" s="233"/>
      <c r="J57" s="32"/>
      <c r="K57" s="32"/>
      <c r="L57" s="32"/>
      <c r="M57" s="32"/>
      <c r="N57" s="32"/>
      <c r="O57" s="32"/>
      <c r="P57" s="32"/>
      <c r="Q57" s="32"/>
      <c r="R57" s="32"/>
      <c r="S57" s="32"/>
      <c r="T57" s="32"/>
      <c r="U57" s="32"/>
      <c r="V57" s="32"/>
      <c r="W57" s="32"/>
      <c r="X57" s="32"/>
      <c r="Y57" s="32"/>
      <c r="Z57" s="32"/>
      <c r="AA57" s="32"/>
      <c r="AB57" s="32"/>
      <c r="AC57" s="32">
        <v>0</v>
      </c>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31"/>
      <c r="B58" s="373" t="s">
        <v>560</v>
      </c>
      <c r="C58" s="374"/>
      <c r="D58" s="375"/>
      <c r="E58" s="376"/>
      <c r="F58" s="377"/>
      <c r="G58" s="378"/>
      <c r="H58" s="218"/>
      <c r="I58" s="233"/>
      <c r="J58" s="32"/>
      <c r="K58" s="32"/>
      <c r="L58" s="32"/>
      <c r="M58" s="32"/>
      <c r="N58" s="32"/>
      <c r="O58" s="32"/>
      <c r="P58" s="32"/>
      <c r="Q58" s="32"/>
      <c r="R58" s="32"/>
      <c r="S58" s="32"/>
      <c r="T58" s="32"/>
      <c r="U58" s="32"/>
      <c r="V58" s="32"/>
      <c r="W58" s="32"/>
      <c r="X58" s="32"/>
      <c r="Y58" s="32"/>
      <c r="Z58" s="32"/>
      <c r="AA58" s="32"/>
      <c r="AB58" s="32"/>
      <c r="AC58" s="32"/>
      <c r="AD58" s="32"/>
      <c r="AE58" s="32" t="s">
        <v>268</v>
      </c>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x14ac:dyDescent="0.2">
      <c r="A59" s="230">
        <v>9</v>
      </c>
      <c r="B59" s="207" t="s">
        <v>561</v>
      </c>
      <c r="C59" s="221" t="s">
        <v>562</v>
      </c>
      <c r="D59" s="252" t="s">
        <v>249</v>
      </c>
      <c r="E59" s="213">
        <v>72.64</v>
      </c>
      <c r="F59" s="216"/>
      <c r="G59" s="217">
        <f>ROUND(E59*F59,2)</f>
        <v>0</v>
      </c>
      <c r="H59" s="218" t="s">
        <v>243</v>
      </c>
      <c r="I59" s="233" t="s">
        <v>216</v>
      </c>
      <c r="J59" s="32"/>
      <c r="K59" s="32"/>
      <c r="L59" s="32"/>
      <c r="M59" s="32"/>
      <c r="N59" s="32"/>
      <c r="O59" s="32"/>
      <c r="P59" s="32"/>
      <c r="Q59" s="32"/>
      <c r="R59" s="32"/>
      <c r="S59" s="32"/>
      <c r="T59" s="32"/>
      <c r="U59" s="32"/>
      <c r="V59" s="32"/>
      <c r="W59" s="32"/>
      <c r="X59" s="32"/>
      <c r="Y59" s="32"/>
      <c r="Z59" s="32"/>
      <c r="AA59" s="32"/>
      <c r="AB59" s="32"/>
      <c r="AC59" s="32"/>
      <c r="AD59" s="32"/>
      <c r="AE59" s="32" t="s">
        <v>217</v>
      </c>
      <c r="AF59" s="32"/>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31"/>
      <c r="B60" s="208"/>
      <c r="C60" s="222" t="s">
        <v>563</v>
      </c>
      <c r="D60" s="253"/>
      <c r="E60" s="214">
        <v>72.64</v>
      </c>
      <c r="F60" s="217"/>
      <c r="G60" s="217"/>
      <c r="H60" s="218"/>
      <c r="I60" s="233"/>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row>
    <row r="61" spans="1:60" x14ac:dyDescent="0.2">
      <c r="A61" s="229" t="s">
        <v>211</v>
      </c>
      <c r="B61" s="206" t="s">
        <v>129</v>
      </c>
      <c r="C61" s="220" t="s">
        <v>130</v>
      </c>
      <c r="D61" s="251"/>
      <c r="E61" s="212"/>
      <c r="F61" s="364">
        <f>SUM(G62:G67)</f>
        <v>0</v>
      </c>
      <c r="G61" s="365"/>
      <c r="H61" s="215"/>
      <c r="I61" s="232"/>
      <c r="AE61" t="s">
        <v>212</v>
      </c>
    </row>
    <row r="62" spans="1:60" outlineLevel="1" x14ac:dyDescent="0.2">
      <c r="A62" s="231"/>
      <c r="B62" s="367" t="s">
        <v>261</v>
      </c>
      <c r="C62" s="368"/>
      <c r="D62" s="369"/>
      <c r="E62" s="370"/>
      <c r="F62" s="371"/>
      <c r="G62" s="372"/>
      <c r="H62" s="218"/>
      <c r="I62" s="233"/>
      <c r="J62" s="32"/>
      <c r="K62" s="32"/>
      <c r="L62" s="32"/>
      <c r="M62" s="32"/>
      <c r="N62" s="32"/>
      <c r="O62" s="32"/>
      <c r="P62" s="32"/>
      <c r="Q62" s="32"/>
      <c r="R62" s="32"/>
      <c r="S62" s="32"/>
      <c r="T62" s="32"/>
      <c r="U62" s="32"/>
      <c r="V62" s="32"/>
      <c r="W62" s="32"/>
      <c r="X62" s="32"/>
      <c r="Y62" s="32"/>
      <c r="Z62" s="32"/>
      <c r="AA62" s="32"/>
      <c r="AB62" s="32"/>
      <c r="AC62" s="32">
        <v>0</v>
      </c>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30">
        <v>10</v>
      </c>
      <c r="B63" s="207" t="s">
        <v>373</v>
      </c>
      <c r="C63" s="221" t="s">
        <v>374</v>
      </c>
      <c r="D63" s="252" t="s">
        <v>249</v>
      </c>
      <c r="E63" s="213">
        <v>150</v>
      </c>
      <c r="F63" s="216"/>
      <c r="G63" s="217">
        <f>ROUND(E63*F63,2)</f>
        <v>0</v>
      </c>
      <c r="H63" s="218" t="s">
        <v>264</v>
      </c>
      <c r="I63" s="233" t="s">
        <v>216</v>
      </c>
      <c r="J63" s="32"/>
      <c r="K63" s="32"/>
      <c r="L63" s="32"/>
      <c r="M63" s="32"/>
      <c r="N63" s="32"/>
      <c r="O63" s="32"/>
      <c r="P63" s="32"/>
      <c r="Q63" s="32"/>
      <c r="R63" s="32"/>
      <c r="S63" s="32"/>
      <c r="T63" s="32"/>
      <c r="U63" s="32"/>
      <c r="V63" s="32"/>
      <c r="W63" s="32"/>
      <c r="X63" s="32"/>
      <c r="Y63" s="32"/>
      <c r="Z63" s="32"/>
      <c r="AA63" s="32"/>
      <c r="AB63" s="32"/>
      <c r="AC63" s="32"/>
      <c r="AD63" s="32"/>
      <c r="AE63" s="32" t="s">
        <v>217</v>
      </c>
      <c r="AF63" s="32"/>
      <c r="AG63" s="32"/>
      <c r="AH63" s="32"/>
      <c r="AI63" s="32"/>
      <c r="AJ63" s="32"/>
      <c r="AK63" s="32"/>
      <c r="AL63" s="32"/>
      <c r="AM63" s="32">
        <v>21</v>
      </c>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1"/>
      <c r="B64" s="373" t="s">
        <v>564</v>
      </c>
      <c r="C64" s="374"/>
      <c r="D64" s="375"/>
      <c r="E64" s="376"/>
      <c r="F64" s="377"/>
      <c r="G64" s="378"/>
      <c r="H64" s="218"/>
      <c r="I64" s="233"/>
      <c r="J64" s="32"/>
      <c r="K64" s="32"/>
      <c r="L64" s="32"/>
      <c r="M64" s="32"/>
      <c r="N64" s="32"/>
      <c r="O64" s="32"/>
      <c r="P64" s="32"/>
      <c r="Q64" s="32"/>
      <c r="R64" s="32"/>
      <c r="S64" s="32"/>
      <c r="T64" s="32"/>
      <c r="U64" s="32"/>
      <c r="V64" s="32"/>
      <c r="W64" s="32"/>
      <c r="X64" s="32"/>
      <c r="Y64" s="32"/>
      <c r="Z64" s="32"/>
      <c r="AA64" s="32"/>
      <c r="AB64" s="32"/>
      <c r="AC64" s="32">
        <v>0</v>
      </c>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30">
        <v>11</v>
      </c>
      <c r="B65" s="207" t="s">
        <v>565</v>
      </c>
      <c r="C65" s="221" t="s">
        <v>566</v>
      </c>
      <c r="D65" s="252" t="s">
        <v>249</v>
      </c>
      <c r="E65" s="213">
        <v>72.64</v>
      </c>
      <c r="F65" s="216"/>
      <c r="G65" s="217">
        <f>ROUND(E65*F65,2)</f>
        <v>0</v>
      </c>
      <c r="H65" s="218" t="s">
        <v>243</v>
      </c>
      <c r="I65" s="233" t="s">
        <v>216</v>
      </c>
      <c r="J65" s="32"/>
      <c r="K65" s="32"/>
      <c r="L65" s="32"/>
      <c r="M65" s="32"/>
      <c r="N65" s="32"/>
      <c r="O65" s="32"/>
      <c r="P65" s="32"/>
      <c r="Q65" s="32"/>
      <c r="R65" s="32"/>
      <c r="S65" s="32"/>
      <c r="T65" s="32"/>
      <c r="U65" s="32"/>
      <c r="V65" s="32"/>
      <c r="W65" s="32"/>
      <c r="X65" s="32"/>
      <c r="Y65" s="32"/>
      <c r="Z65" s="32"/>
      <c r="AA65" s="32"/>
      <c r="AB65" s="32"/>
      <c r="AC65" s="32"/>
      <c r="AD65" s="32"/>
      <c r="AE65" s="32" t="s">
        <v>217</v>
      </c>
      <c r="AF65" s="32"/>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31"/>
      <c r="B66" s="208"/>
      <c r="C66" s="222" t="s">
        <v>567</v>
      </c>
      <c r="D66" s="253"/>
      <c r="E66" s="214">
        <v>59.64</v>
      </c>
      <c r="F66" s="217"/>
      <c r="G66" s="217"/>
      <c r="H66" s="218"/>
      <c r="I66" s="233"/>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31"/>
      <c r="B67" s="208"/>
      <c r="C67" s="222" t="s">
        <v>568</v>
      </c>
      <c r="D67" s="253"/>
      <c r="E67" s="214">
        <v>13</v>
      </c>
      <c r="F67" s="217"/>
      <c r="G67" s="217"/>
      <c r="H67" s="218"/>
      <c r="I67" s="233"/>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row>
    <row r="68" spans="1:60" x14ac:dyDescent="0.2">
      <c r="A68" s="229" t="s">
        <v>211</v>
      </c>
      <c r="B68" s="206" t="s">
        <v>131</v>
      </c>
      <c r="C68" s="220" t="s">
        <v>132</v>
      </c>
      <c r="D68" s="251"/>
      <c r="E68" s="212"/>
      <c r="F68" s="364">
        <f>SUM(G69:G74)</f>
        <v>0</v>
      </c>
      <c r="G68" s="365"/>
      <c r="H68" s="215"/>
      <c r="I68" s="232"/>
      <c r="AE68" t="s">
        <v>212</v>
      </c>
    </row>
    <row r="69" spans="1:60" outlineLevel="1" x14ac:dyDescent="0.2">
      <c r="A69" s="231"/>
      <c r="B69" s="367" t="s">
        <v>375</v>
      </c>
      <c r="C69" s="368"/>
      <c r="D69" s="369"/>
      <c r="E69" s="370"/>
      <c r="F69" s="371"/>
      <c r="G69" s="372"/>
      <c r="H69" s="218"/>
      <c r="I69" s="233"/>
      <c r="J69" s="32"/>
      <c r="K69" s="32"/>
      <c r="L69" s="32"/>
      <c r="M69" s="32"/>
      <c r="N69" s="32"/>
      <c r="O69" s="32"/>
      <c r="P69" s="32"/>
      <c r="Q69" s="32"/>
      <c r="R69" s="32"/>
      <c r="S69" s="32"/>
      <c r="T69" s="32"/>
      <c r="U69" s="32"/>
      <c r="V69" s="32"/>
      <c r="W69" s="32"/>
      <c r="X69" s="32"/>
      <c r="Y69" s="32"/>
      <c r="Z69" s="32"/>
      <c r="AA69" s="32"/>
      <c r="AB69" s="32"/>
      <c r="AC69" s="32">
        <v>0</v>
      </c>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31"/>
      <c r="B70" s="373" t="s">
        <v>376</v>
      </c>
      <c r="C70" s="374"/>
      <c r="D70" s="375"/>
      <c r="E70" s="376"/>
      <c r="F70" s="377"/>
      <c r="G70" s="378"/>
      <c r="H70" s="218"/>
      <c r="I70" s="233"/>
      <c r="J70" s="32"/>
      <c r="K70" s="32"/>
      <c r="L70" s="32"/>
      <c r="M70" s="32"/>
      <c r="N70" s="32"/>
      <c r="O70" s="32"/>
      <c r="P70" s="32"/>
      <c r="Q70" s="32"/>
      <c r="R70" s="32"/>
      <c r="S70" s="32"/>
      <c r="T70" s="32"/>
      <c r="U70" s="32"/>
      <c r="V70" s="32"/>
      <c r="W70" s="32"/>
      <c r="X70" s="32"/>
      <c r="Y70" s="32"/>
      <c r="Z70" s="32"/>
      <c r="AA70" s="32"/>
      <c r="AB70" s="32"/>
      <c r="AC70" s="32"/>
      <c r="AD70" s="32"/>
      <c r="AE70" s="32" t="s">
        <v>268</v>
      </c>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row>
    <row r="71" spans="1:60" ht="33.75" outlineLevel="1" x14ac:dyDescent="0.2">
      <c r="A71" s="230">
        <v>12</v>
      </c>
      <c r="B71" s="207" t="s">
        <v>377</v>
      </c>
      <c r="C71" s="221" t="s">
        <v>378</v>
      </c>
      <c r="D71" s="252" t="s">
        <v>249</v>
      </c>
      <c r="E71" s="213">
        <v>301.39999999999998</v>
      </c>
      <c r="F71" s="216"/>
      <c r="G71" s="217">
        <f>ROUND(E71*F71,2)</f>
        <v>0</v>
      </c>
      <c r="H71" s="218" t="s">
        <v>243</v>
      </c>
      <c r="I71" s="233" t="s">
        <v>216</v>
      </c>
      <c r="J71" s="32"/>
      <c r="K71" s="32"/>
      <c r="L71" s="32"/>
      <c r="M71" s="32"/>
      <c r="N71" s="32"/>
      <c r="O71" s="32"/>
      <c r="P71" s="32"/>
      <c r="Q71" s="32"/>
      <c r="R71" s="32"/>
      <c r="S71" s="32"/>
      <c r="T71" s="32"/>
      <c r="U71" s="32"/>
      <c r="V71" s="32"/>
      <c r="W71" s="32"/>
      <c r="X71" s="32"/>
      <c r="Y71" s="32"/>
      <c r="Z71" s="32"/>
      <c r="AA71" s="32"/>
      <c r="AB71" s="32"/>
      <c r="AC71" s="32"/>
      <c r="AD71" s="32"/>
      <c r="AE71" s="32" t="s">
        <v>217</v>
      </c>
      <c r="AF71" s="32"/>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1"/>
      <c r="B72" s="208"/>
      <c r="C72" s="222" t="s">
        <v>569</v>
      </c>
      <c r="D72" s="253"/>
      <c r="E72" s="214">
        <v>145.54</v>
      </c>
      <c r="F72" s="217"/>
      <c r="G72" s="217"/>
      <c r="H72" s="218"/>
      <c r="I72" s="233"/>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31"/>
      <c r="B73" s="208"/>
      <c r="C73" s="222" t="s">
        <v>570</v>
      </c>
      <c r="D73" s="253"/>
      <c r="E73" s="214">
        <v>117.91</v>
      </c>
      <c r="F73" s="217"/>
      <c r="G73" s="217"/>
      <c r="H73" s="218"/>
      <c r="I73" s="233"/>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31"/>
      <c r="B74" s="208"/>
      <c r="C74" s="222" t="s">
        <v>571</v>
      </c>
      <c r="D74" s="253"/>
      <c r="E74" s="214">
        <v>37.950000000000003</v>
      </c>
      <c r="F74" s="217"/>
      <c r="G74" s="217"/>
      <c r="H74" s="218"/>
      <c r="I74" s="233"/>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x14ac:dyDescent="0.2">
      <c r="A75" s="229" t="s">
        <v>211</v>
      </c>
      <c r="B75" s="206" t="s">
        <v>133</v>
      </c>
      <c r="C75" s="220" t="s">
        <v>134</v>
      </c>
      <c r="D75" s="251"/>
      <c r="E75" s="212"/>
      <c r="F75" s="364">
        <f>SUM(G76:G77)</f>
        <v>0</v>
      </c>
      <c r="G75" s="365"/>
      <c r="H75" s="215"/>
      <c r="I75" s="232"/>
      <c r="AE75" t="s">
        <v>212</v>
      </c>
    </row>
    <row r="76" spans="1:60" outlineLevel="1" x14ac:dyDescent="0.2">
      <c r="A76" s="230">
        <v>13</v>
      </c>
      <c r="B76" s="207" t="s">
        <v>271</v>
      </c>
      <c r="C76" s="221" t="s">
        <v>272</v>
      </c>
      <c r="D76" s="252" t="s">
        <v>273</v>
      </c>
      <c r="E76" s="213">
        <v>1</v>
      </c>
      <c r="F76" s="216"/>
      <c r="G76" s="217">
        <f>ROUND(E76*F76,2)</f>
        <v>0</v>
      </c>
      <c r="H76" s="218"/>
      <c r="I76" s="233" t="s">
        <v>220</v>
      </c>
      <c r="J76" s="32"/>
      <c r="K76" s="32"/>
      <c r="L76" s="32"/>
      <c r="M76" s="32"/>
      <c r="N76" s="32"/>
      <c r="O76" s="32"/>
      <c r="P76" s="32"/>
      <c r="Q76" s="32"/>
      <c r="R76" s="32"/>
      <c r="S76" s="32"/>
      <c r="T76" s="32"/>
      <c r="U76" s="32"/>
      <c r="V76" s="32"/>
      <c r="W76" s="32"/>
      <c r="X76" s="32"/>
      <c r="Y76" s="32"/>
      <c r="Z76" s="32"/>
      <c r="AA76" s="32"/>
      <c r="AB76" s="32"/>
      <c r="AC76" s="32"/>
      <c r="AD76" s="32"/>
      <c r="AE76" s="32" t="s">
        <v>221</v>
      </c>
      <c r="AF76" s="32">
        <v>1</v>
      </c>
      <c r="AG76" s="32"/>
      <c r="AH76" s="32"/>
      <c r="AI76" s="32"/>
      <c r="AJ76" s="32"/>
      <c r="AK76" s="32"/>
      <c r="AL76" s="32"/>
      <c r="AM76" s="32">
        <v>21</v>
      </c>
      <c r="AN76" s="32"/>
      <c r="AO76" s="32"/>
      <c r="AP76" s="32"/>
      <c r="AQ76" s="32"/>
      <c r="AR76" s="32"/>
      <c r="AS76" s="32"/>
      <c r="AT76" s="32"/>
      <c r="AU76" s="32"/>
      <c r="AV76" s="32"/>
      <c r="AW76" s="32"/>
      <c r="AX76" s="32"/>
      <c r="AY76" s="32"/>
      <c r="AZ76" s="32"/>
      <c r="BA76" s="32"/>
      <c r="BB76" s="32"/>
      <c r="BC76" s="32"/>
      <c r="BD76" s="32"/>
      <c r="BE76" s="32"/>
      <c r="BF76" s="32"/>
      <c r="BG76" s="32"/>
      <c r="BH76" s="32"/>
    </row>
    <row r="77" spans="1:60" ht="45" outlineLevel="1" x14ac:dyDescent="0.2">
      <c r="A77" s="231"/>
      <c r="B77" s="208"/>
      <c r="C77" s="222" t="s">
        <v>274</v>
      </c>
      <c r="D77" s="253"/>
      <c r="E77" s="214">
        <v>1</v>
      </c>
      <c r="F77" s="217"/>
      <c r="G77" s="217"/>
      <c r="H77" s="218"/>
      <c r="I77" s="233"/>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row>
    <row r="78" spans="1:60" x14ac:dyDescent="0.2">
      <c r="A78" s="229" t="s">
        <v>211</v>
      </c>
      <c r="B78" s="206" t="s">
        <v>139</v>
      </c>
      <c r="C78" s="220" t="s">
        <v>140</v>
      </c>
      <c r="D78" s="251"/>
      <c r="E78" s="212"/>
      <c r="F78" s="364">
        <f>SUM(G79:G89)</f>
        <v>0</v>
      </c>
      <c r="G78" s="365"/>
      <c r="H78" s="215"/>
      <c r="I78" s="232"/>
      <c r="AE78" t="s">
        <v>212</v>
      </c>
    </row>
    <row r="79" spans="1:60" outlineLevel="1" x14ac:dyDescent="0.2">
      <c r="A79" s="231"/>
      <c r="B79" s="367" t="s">
        <v>275</v>
      </c>
      <c r="C79" s="368"/>
      <c r="D79" s="369"/>
      <c r="E79" s="370"/>
      <c r="F79" s="371"/>
      <c r="G79" s="372"/>
      <c r="H79" s="218"/>
      <c r="I79" s="233"/>
      <c r="J79" s="32"/>
      <c r="K79" s="32"/>
      <c r="L79" s="32"/>
      <c r="M79" s="32"/>
      <c r="N79" s="32"/>
      <c r="O79" s="32"/>
      <c r="P79" s="32"/>
      <c r="Q79" s="32"/>
      <c r="R79" s="32"/>
      <c r="S79" s="32"/>
      <c r="T79" s="32"/>
      <c r="U79" s="32"/>
      <c r="V79" s="32"/>
      <c r="W79" s="32"/>
      <c r="X79" s="32"/>
      <c r="Y79" s="32"/>
      <c r="Z79" s="32"/>
      <c r="AA79" s="32"/>
      <c r="AB79" s="32"/>
      <c r="AC79" s="32">
        <v>0</v>
      </c>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row>
    <row r="80" spans="1:60" ht="22.5" outlineLevel="1" x14ac:dyDescent="0.2">
      <c r="A80" s="231"/>
      <c r="B80" s="373" t="s">
        <v>276</v>
      </c>
      <c r="C80" s="374"/>
      <c r="D80" s="375"/>
      <c r="E80" s="376"/>
      <c r="F80" s="377"/>
      <c r="G80" s="378"/>
      <c r="H80" s="218"/>
      <c r="I80" s="233"/>
      <c r="J80" s="32"/>
      <c r="K80" s="32"/>
      <c r="L80" s="32"/>
      <c r="M80" s="32"/>
      <c r="N80" s="32"/>
      <c r="O80" s="32"/>
      <c r="P80" s="32"/>
      <c r="Q80" s="32"/>
      <c r="R80" s="32"/>
      <c r="S80" s="32"/>
      <c r="T80" s="32"/>
      <c r="U80" s="32"/>
      <c r="V80" s="32"/>
      <c r="W80" s="32"/>
      <c r="X80" s="32"/>
      <c r="Y80" s="32"/>
      <c r="Z80" s="32"/>
      <c r="AA80" s="32"/>
      <c r="AB80" s="32"/>
      <c r="AC80" s="32">
        <v>1</v>
      </c>
      <c r="AD80" s="32"/>
      <c r="AE80" s="32"/>
      <c r="AF80" s="32"/>
      <c r="AG80" s="32"/>
      <c r="AH80" s="32"/>
      <c r="AI80" s="32"/>
      <c r="AJ80" s="32"/>
      <c r="AK80" s="32"/>
      <c r="AL80" s="32"/>
      <c r="AM80" s="32"/>
      <c r="AN80" s="32"/>
      <c r="AO80" s="32"/>
      <c r="AP80" s="32"/>
      <c r="AQ80" s="32"/>
      <c r="AR80" s="32"/>
      <c r="AS80" s="32"/>
      <c r="AT80" s="32"/>
      <c r="AU80" s="32"/>
      <c r="AV80" s="32"/>
      <c r="AW80" s="32"/>
      <c r="AX80" s="32"/>
      <c r="AY80" s="32"/>
      <c r="AZ80" s="250" t="str">
        <f>B80</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80" s="32"/>
      <c r="BB80" s="32"/>
      <c r="BC80" s="32"/>
      <c r="BD80" s="32"/>
      <c r="BE80" s="32"/>
      <c r="BF80" s="32"/>
      <c r="BG80" s="32"/>
      <c r="BH80" s="32"/>
    </row>
    <row r="81" spans="1:60" outlineLevel="1" x14ac:dyDescent="0.2">
      <c r="A81" s="230">
        <v>14</v>
      </c>
      <c r="B81" s="207" t="s">
        <v>277</v>
      </c>
      <c r="C81" s="221" t="s">
        <v>278</v>
      </c>
      <c r="D81" s="252" t="s">
        <v>249</v>
      </c>
      <c r="E81" s="213">
        <v>823.62</v>
      </c>
      <c r="F81" s="216"/>
      <c r="G81" s="217">
        <f>ROUND(E81*F81,2)</f>
        <v>0</v>
      </c>
      <c r="H81" s="218" t="s">
        <v>243</v>
      </c>
      <c r="I81" s="233" t="s">
        <v>216</v>
      </c>
      <c r="J81" s="32"/>
      <c r="K81" s="32"/>
      <c r="L81" s="32"/>
      <c r="M81" s="32"/>
      <c r="N81" s="32"/>
      <c r="O81" s="32"/>
      <c r="P81" s="32"/>
      <c r="Q81" s="32"/>
      <c r="R81" s="32"/>
      <c r="S81" s="32"/>
      <c r="T81" s="32"/>
      <c r="U81" s="32"/>
      <c r="V81" s="32"/>
      <c r="W81" s="32"/>
      <c r="X81" s="32"/>
      <c r="Y81" s="32"/>
      <c r="Z81" s="32"/>
      <c r="AA81" s="32"/>
      <c r="AB81" s="32"/>
      <c r="AC81" s="32"/>
      <c r="AD81" s="32"/>
      <c r="AE81" s="32" t="s">
        <v>217</v>
      </c>
      <c r="AF81" s="32"/>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31"/>
      <c r="B82" s="208"/>
      <c r="C82" s="222" t="s">
        <v>556</v>
      </c>
      <c r="D82" s="253"/>
      <c r="E82" s="214">
        <v>148.13999999999999</v>
      </c>
      <c r="F82" s="217"/>
      <c r="G82" s="217"/>
      <c r="H82" s="218"/>
      <c r="I82" s="233"/>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31"/>
      <c r="B83" s="208"/>
      <c r="C83" s="222" t="s">
        <v>572</v>
      </c>
      <c r="D83" s="253"/>
      <c r="E83" s="214">
        <v>126.4</v>
      </c>
      <c r="F83" s="217"/>
      <c r="G83" s="217"/>
      <c r="H83" s="218"/>
      <c r="I83" s="233"/>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31"/>
      <c r="B84" s="208"/>
      <c r="C84" s="222" t="s">
        <v>107</v>
      </c>
      <c r="D84" s="253"/>
      <c r="E84" s="214">
        <v>549.08000000000004</v>
      </c>
      <c r="F84" s="217"/>
      <c r="G84" s="217"/>
      <c r="H84" s="218"/>
      <c r="I84" s="233"/>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31"/>
      <c r="B85" s="208"/>
      <c r="C85" s="222" t="s">
        <v>233</v>
      </c>
      <c r="D85" s="253"/>
      <c r="E85" s="214"/>
      <c r="F85" s="217"/>
      <c r="G85" s="217"/>
      <c r="H85" s="218"/>
      <c r="I85" s="233"/>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30">
        <v>15</v>
      </c>
      <c r="B86" s="207" t="s">
        <v>573</v>
      </c>
      <c r="C86" s="221" t="s">
        <v>574</v>
      </c>
      <c r="D86" s="252" t="s">
        <v>249</v>
      </c>
      <c r="E86" s="213">
        <v>25.2</v>
      </c>
      <c r="F86" s="216"/>
      <c r="G86" s="217">
        <f>ROUND(E86*F86,2)</f>
        <v>0</v>
      </c>
      <c r="H86" s="218"/>
      <c r="I86" s="233" t="s">
        <v>220</v>
      </c>
      <c r="J86" s="32"/>
      <c r="K86" s="32"/>
      <c r="L86" s="32"/>
      <c r="M86" s="32"/>
      <c r="N86" s="32"/>
      <c r="O86" s="32"/>
      <c r="P86" s="32"/>
      <c r="Q86" s="32"/>
      <c r="R86" s="32"/>
      <c r="S86" s="32"/>
      <c r="T86" s="32"/>
      <c r="U86" s="32"/>
      <c r="V86" s="32"/>
      <c r="W86" s="32"/>
      <c r="X86" s="32"/>
      <c r="Y86" s="32"/>
      <c r="Z86" s="32"/>
      <c r="AA86" s="32"/>
      <c r="AB86" s="32"/>
      <c r="AC86" s="32"/>
      <c r="AD86" s="32"/>
      <c r="AE86" s="32" t="s">
        <v>221</v>
      </c>
      <c r="AF86" s="32">
        <v>1</v>
      </c>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31"/>
      <c r="B87" s="208"/>
      <c r="C87" s="222" t="s">
        <v>575</v>
      </c>
      <c r="D87" s="253"/>
      <c r="E87" s="214">
        <v>25.2</v>
      </c>
      <c r="F87" s="217"/>
      <c r="G87" s="217"/>
      <c r="H87" s="218"/>
      <c r="I87" s="233"/>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row>
    <row r="88" spans="1:60" outlineLevel="1" x14ac:dyDescent="0.2">
      <c r="A88" s="230">
        <v>16</v>
      </c>
      <c r="B88" s="207" t="s">
        <v>280</v>
      </c>
      <c r="C88" s="221" t="s">
        <v>576</v>
      </c>
      <c r="D88" s="252" t="s">
        <v>249</v>
      </c>
      <c r="E88" s="213">
        <v>16.38</v>
      </c>
      <c r="F88" s="216"/>
      <c r="G88" s="217">
        <f>ROUND(E88*F88,2)</f>
        <v>0</v>
      </c>
      <c r="H88" s="218"/>
      <c r="I88" s="233" t="s">
        <v>220</v>
      </c>
      <c r="J88" s="32"/>
      <c r="K88" s="32"/>
      <c r="L88" s="32"/>
      <c r="M88" s="32"/>
      <c r="N88" s="32"/>
      <c r="O88" s="32"/>
      <c r="P88" s="32"/>
      <c r="Q88" s="32"/>
      <c r="R88" s="32"/>
      <c r="S88" s="32"/>
      <c r="T88" s="32"/>
      <c r="U88" s="32"/>
      <c r="V88" s="32"/>
      <c r="W88" s="32"/>
      <c r="X88" s="32"/>
      <c r="Y88" s="32"/>
      <c r="Z88" s="32"/>
      <c r="AA88" s="32"/>
      <c r="AB88" s="32"/>
      <c r="AC88" s="32"/>
      <c r="AD88" s="32"/>
      <c r="AE88" s="32" t="s">
        <v>221</v>
      </c>
      <c r="AF88" s="32">
        <v>1</v>
      </c>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31"/>
      <c r="B89" s="208"/>
      <c r="C89" s="222" t="s">
        <v>577</v>
      </c>
      <c r="D89" s="253"/>
      <c r="E89" s="214">
        <v>16.38</v>
      </c>
      <c r="F89" s="217"/>
      <c r="G89" s="217"/>
      <c r="H89" s="218"/>
      <c r="I89" s="233"/>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row>
    <row r="90" spans="1:60" x14ac:dyDescent="0.2">
      <c r="A90" s="229" t="s">
        <v>211</v>
      </c>
      <c r="B90" s="206" t="s">
        <v>141</v>
      </c>
      <c r="C90" s="220" t="s">
        <v>142</v>
      </c>
      <c r="D90" s="251"/>
      <c r="E90" s="212"/>
      <c r="F90" s="364">
        <f>SUM(G91:G134)</f>
        <v>0</v>
      </c>
      <c r="G90" s="365"/>
      <c r="H90" s="215"/>
      <c r="I90" s="232"/>
      <c r="AE90" t="s">
        <v>212</v>
      </c>
    </row>
    <row r="91" spans="1:60" outlineLevel="1" x14ac:dyDescent="0.2">
      <c r="A91" s="231"/>
      <c r="B91" s="367" t="s">
        <v>392</v>
      </c>
      <c r="C91" s="368"/>
      <c r="D91" s="369"/>
      <c r="E91" s="370"/>
      <c r="F91" s="371"/>
      <c r="G91" s="372"/>
      <c r="H91" s="218"/>
      <c r="I91" s="233"/>
      <c r="J91" s="32"/>
      <c r="K91" s="32"/>
      <c r="L91" s="32"/>
      <c r="M91" s="32"/>
      <c r="N91" s="32"/>
      <c r="O91" s="32"/>
      <c r="P91" s="32"/>
      <c r="Q91" s="32"/>
      <c r="R91" s="32"/>
      <c r="S91" s="32"/>
      <c r="T91" s="32"/>
      <c r="U91" s="32"/>
      <c r="V91" s="32"/>
      <c r="W91" s="32"/>
      <c r="X91" s="32"/>
      <c r="Y91" s="32"/>
      <c r="Z91" s="32"/>
      <c r="AA91" s="32"/>
      <c r="AB91" s="32"/>
      <c r="AC91" s="32">
        <v>0</v>
      </c>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row>
    <row r="92" spans="1:60" ht="22.5" outlineLevel="1" x14ac:dyDescent="0.2">
      <c r="A92" s="231"/>
      <c r="B92" s="373" t="s">
        <v>393</v>
      </c>
      <c r="C92" s="374"/>
      <c r="D92" s="375"/>
      <c r="E92" s="376"/>
      <c r="F92" s="377"/>
      <c r="G92" s="378"/>
      <c r="H92" s="218"/>
      <c r="I92" s="233"/>
      <c r="J92" s="32"/>
      <c r="K92" s="32"/>
      <c r="L92" s="32"/>
      <c r="M92" s="32"/>
      <c r="N92" s="32"/>
      <c r="O92" s="32"/>
      <c r="P92" s="32"/>
      <c r="Q92" s="32"/>
      <c r="R92" s="32"/>
      <c r="S92" s="32"/>
      <c r="T92" s="32"/>
      <c r="U92" s="32"/>
      <c r="V92" s="32"/>
      <c r="W92" s="32"/>
      <c r="X92" s="32"/>
      <c r="Y92" s="32"/>
      <c r="Z92" s="32"/>
      <c r="AA92" s="32"/>
      <c r="AB92" s="32"/>
      <c r="AC92" s="32"/>
      <c r="AD92" s="32"/>
      <c r="AE92" s="32" t="s">
        <v>268</v>
      </c>
      <c r="AF92" s="32"/>
      <c r="AG92" s="32"/>
      <c r="AH92" s="32"/>
      <c r="AI92" s="32"/>
      <c r="AJ92" s="32"/>
      <c r="AK92" s="32"/>
      <c r="AL92" s="32"/>
      <c r="AM92" s="32"/>
      <c r="AN92" s="32"/>
      <c r="AO92" s="32"/>
      <c r="AP92" s="32"/>
      <c r="AQ92" s="32"/>
      <c r="AR92" s="32"/>
      <c r="AS92" s="32"/>
      <c r="AT92" s="32"/>
      <c r="AU92" s="32"/>
      <c r="AV92" s="32"/>
      <c r="AW92" s="32"/>
      <c r="AX92" s="32"/>
      <c r="AY92" s="32"/>
      <c r="AZ92" s="250" t="str">
        <f>B92</f>
        <v>nebo vybourání otvorů průřezové plochy přes 4 m2 ve zdivu nadzákladovém, včetně pomocného lešení o výšce podlahy do 1900 mm a pro zatížení do 1,5 kPa  (150 kg/m2),</v>
      </c>
      <c r="BA92" s="32"/>
      <c r="BB92" s="32"/>
      <c r="BC92" s="32"/>
      <c r="BD92" s="32"/>
      <c r="BE92" s="32"/>
      <c r="BF92" s="32"/>
      <c r="BG92" s="32"/>
      <c r="BH92" s="32"/>
    </row>
    <row r="93" spans="1:60" outlineLevel="1" x14ac:dyDescent="0.2">
      <c r="A93" s="231"/>
      <c r="B93" s="373" t="s">
        <v>394</v>
      </c>
      <c r="C93" s="374"/>
      <c r="D93" s="375"/>
      <c r="E93" s="376"/>
      <c r="F93" s="377"/>
      <c r="G93" s="378"/>
      <c r="H93" s="218"/>
      <c r="I93" s="233"/>
      <c r="J93" s="32"/>
      <c r="K93" s="32"/>
      <c r="L93" s="32"/>
      <c r="M93" s="32"/>
      <c r="N93" s="32"/>
      <c r="O93" s="32"/>
      <c r="P93" s="32"/>
      <c r="Q93" s="32"/>
      <c r="R93" s="32"/>
      <c r="S93" s="32"/>
      <c r="T93" s="32"/>
      <c r="U93" s="32"/>
      <c r="V93" s="32"/>
      <c r="W93" s="32"/>
      <c r="X93" s="32"/>
      <c r="Y93" s="32"/>
      <c r="Z93" s="32"/>
      <c r="AA93" s="32"/>
      <c r="AB93" s="32"/>
      <c r="AC93" s="32">
        <v>1</v>
      </c>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30">
        <v>17</v>
      </c>
      <c r="B94" s="207" t="s">
        <v>395</v>
      </c>
      <c r="C94" s="221" t="s">
        <v>396</v>
      </c>
      <c r="D94" s="252" t="s">
        <v>242</v>
      </c>
      <c r="E94" s="213">
        <v>36.915300000000002</v>
      </c>
      <c r="F94" s="216"/>
      <c r="G94" s="217">
        <f>ROUND(E94*F94,2)</f>
        <v>0</v>
      </c>
      <c r="H94" s="218" t="s">
        <v>287</v>
      </c>
      <c r="I94" s="233" t="s">
        <v>216</v>
      </c>
      <c r="J94" s="32"/>
      <c r="K94" s="32"/>
      <c r="L94" s="32"/>
      <c r="M94" s="32"/>
      <c r="N94" s="32"/>
      <c r="O94" s="32"/>
      <c r="P94" s="32"/>
      <c r="Q94" s="32"/>
      <c r="R94" s="32"/>
      <c r="S94" s="32"/>
      <c r="T94" s="32"/>
      <c r="U94" s="32"/>
      <c r="V94" s="32"/>
      <c r="W94" s="32"/>
      <c r="X94" s="32"/>
      <c r="Y94" s="32"/>
      <c r="Z94" s="32"/>
      <c r="AA94" s="32"/>
      <c r="AB94" s="32"/>
      <c r="AC94" s="32"/>
      <c r="AD94" s="32"/>
      <c r="AE94" s="32" t="s">
        <v>217</v>
      </c>
      <c r="AF94" s="32"/>
      <c r="AG94" s="32"/>
      <c r="AH94" s="32"/>
      <c r="AI94" s="32"/>
      <c r="AJ94" s="32"/>
      <c r="AK94" s="32"/>
      <c r="AL94" s="32"/>
      <c r="AM94" s="32">
        <v>21</v>
      </c>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231"/>
      <c r="B95" s="208"/>
      <c r="C95" s="222" t="s">
        <v>578</v>
      </c>
      <c r="D95" s="253"/>
      <c r="E95" s="214">
        <v>3.78864</v>
      </c>
      <c r="F95" s="217"/>
      <c r="G95" s="217"/>
      <c r="H95" s="218"/>
      <c r="I95" s="233"/>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31"/>
      <c r="B96" s="208"/>
      <c r="C96" s="222" t="s">
        <v>579</v>
      </c>
      <c r="D96" s="253"/>
      <c r="E96" s="214">
        <v>2.9159999999999999</v>
      </c>
      <c r="F96" s="217"/>
      <c r="G96" s="217"/>
      <c r="H96" s="218"/>
      <c r="I96" s="233"/>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31"/>
      <c r="B97" s="208"/>
      <c r="C97" s="222" t="s">
        <v>580</v>
      </c>
      <c r="D97" s="253"/>
      <c r="E97" s="214">
        <v>0.93332000000000004</v>
      </c>
      <c r="F97" s="217"/>
      <c r="G97" s="217"/>
      <c r="H97" s="218"/>
      <c r="I97" s="233"/>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31"/>
      <c r="B98" s="208"/>
      <c r="C98" s="222" t="s">
        <v>581</v>
      </c>
      <c r="D98" s="253"/>
      <c r="E98" s="214">
        <v>1.0388299999999999</v>
      </c>
      <c r="F98" s="217"/>
      <c r="G98" s="217"/>
      <c r="H98" s="218"/>
      <c r="I98" s="233"/>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31"/>
      <c r="B99" s="208"/>
      <c r="C99" s="222" t="s">
        <v>582</v>
      </c>
      <c r="D99" s="253"/>
      <c r="E99" s="214">
        <v>0.48599999999999999</v>
      </c>
      <c r="F99" s="217"/>
      <c r="G99" s="217"/>
      <c r="H99" s="218"/>
      <c r="I99" s="233"/>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31"/>
      <c r="B100" s="208"/>
      <c r="C100" s="222" t="s">
        <v>583</v>
      </c>
      <c r="D100" s="253"/>
      <c r="E100" s="214">
        <v>1.6056900000000001</v>
      </c>
      <c r="F100" s="217"/>
      <c r="G100" s="217"/>
      <c r="H100" s="218"/>
      <c r="I100" s="233"/>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31"/>
      <c r="B101" s="208"/>
      <c r="C101" s="222" t="s">
        <v>584</v>
      </c>
      <c r="D101" s="253"/>
      <c r="E101" s="214">
        <v>0.71819999999999995</v>
      </c>
      <c r="F101" s="217"/>
      <c r="G101" s="217"/>
      <c r="H101" s="218"/>
      <c r="I101" s="233"/>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
      <c r="A102" s="231"/>
      <c r="B102" s="208"/>
      <c r="C102" s="222" t="s">
        <v>585</v>
      </c>
      <c r="D102" s="253"/>
      <c r="E102" s="214">
        <v>0.82079999999999997</v>
      </c>
      <c r="F102" s="217"/>
      <c r="G102" s="217"/>
      <c r="H102" s="218"/>
      <c r="I102" s="233"/>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231"/>
      <c r="B103" s="208"/>
      <c r="C103" s="222" t="s">
        <v>586</v>
      </c>
      <c r="D103" s="253"/>
      <c r="E103" s="214">
        <v>1.61595</v>
      </c>
      <c r="F103" s="217"/>
      <c r="G103" s="217"/>
      <c r="H103" s="218"/>
      <c r="I103" s="233"/>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outlineLevel="1" x14ac:dyDescent="0.2">
      <c r="A104" s="231"/>
      <c r="B104" s="208"/>
      <c r="C104" s="222" t="s">
        <v>587</v>
      </c>
      <c r="D104" s="253"/>
      <c r="E104" s="214">
        <v>1.026</v>
      </c>
      <c r="F104" s="217"/>
      <c r="G104" s="217"/>
      <c r="H104" s="218"/>
      <c r="I104" s="233"/>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row>
    <row r="105" spans="1:60" outlineLevel="1" x14ac:dyDescent="0.2">
      <c r="A105" s="231"/>
      <c r="B105" s="208"/>
      <c r="C105" s="222" t="s">
        <v>588</v>
      </c>
      <c r="D105" s="253"/>
      <c r="E105" s="214">
        <v>1.6255299999999999</v>
      </c>
      <c r="F105" s="217"/>
      <c r="G105" s="217"/>
      <c r="H105" s="218"/>
      <c r="I105" s="233"/>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
      <c r="A106" s="231"/>
      <c r="B106" s="208"/>
      <c r="C106" s="222" t="s">
        <v>589</v>
      </c>
      <c r="D106" s="253"/>
      <c r="E106" s="214">
        <v>1.9738500000000001</v>
      </c>
      <c r="F106" s="217"/>
      <c r="G106" s="217"/>
      <c r="H106" s="218"/>
      <c r="I106" s="233"/>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outlineLevel="1" x14ac:dyDescent="0.2">
      <c r="A107" s="231"/>
      <c r="B107" s="208"/>
      <c r="C107" s="222" t="s">
        <v>590</v>
      </c>
      <c r="D107" s="253"/>
      <c r="E107" s="214">
        <v>0.27810000000000001</v>
      </c>
      <c r="F107" s="217"/>
      <c r="G107" s="217"/>
      <c r="H107" s="218"/>
      <c r="I107" s="233"/>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F107" s="32"/>
      <c r="BG107" s="32"/>
      <c r="BH107" s="32"/>
    </row>
    <row r="108" spans="1:60" outlineLevel="1" x14ac:dyDescent="0.2">
      <c r="A108" s="231"/>
      <c r="B108" s="208"/>
      <c r="C108" s="222" t="s">
        <v>591</v>
      </c>
      <c r="D108" s="253"/>
      <c r="E108" s="214">
        <v>3.1744400000000002</v>
      </c>
      <c r="F108" s="217"/>
      <c r="G108" s="217"/>
      <c r="H108" s="218"/>
      <c r="I108" s="233"/>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outlineLevel="1" x14ac:dyDescent="0.2">
      <c r="A109" s="231"/>
      <c r="B109" s="208"/>
      <c r="C109" s="222" t="s">
        <v>592</v>
      </c>
      <c r="D109" s="253"/>
      <c r="E109" s="214">
        <v>1.04006</v>
      </c>
      <c r="F109" s="217"/>
      <c r="G109" s="217"/>
      <c r="H109" s="218"/>
      <c r="I109" s="233"/>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row>
    <row r="110" spans="1:60" outlineLevel="1" x14ac:dyDescent="0.2">
      <c r="A110" s="231"/>
      <c r="B110" s="208"/>
      <c r="C110" s="222" t="s">
        <v>593</v>
      </c>
      <c r="D110" s="253"/>
      <c r="E110" s="214">
        <v>1.8088</v>
      </c>
      <c r="F110" s="217"/>
      <c r="G110" s="217"/>
      <c r="H110" s="218"/>
      <c r="I110" s="233"/>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outlineLevel="1" x14ac:dyDescent="0.2">
      <c r="A111" s="231"/>
      <c r="B111" s="208"/>
      <c r="C111" s="222" t="s">
        <v>594</v>
      </c>
      <c r="D111" s="253"/>
      <c r="E111" s="214">
        <v>2.31</v>
      </c>
      <c r="F111" s="217"/>
      <c r="G111" s="217"/>
      <c r="H111" s="218"/>
      <c r="I111" s="233"/>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c r="BF111" s="32"/>
      <c r="BG111" s="32"/>
      <c r="BH111" s="32"/>
    </row>
    <row r="112" spans="1:60" outlineLevel="1" x14ac:dyDescent="0.2">
      <c r="A112" s="231"/>
      <c r="B112" s="208"/>
      <c r="C112" s="222" t="s">
        <v>595</v>
      </c>
      <c r="D112" s="253"/>
      <c r="E112" s="214">
        <v>2.31</v>
      </c>
      <c r="F112" s="217"/>
      <c r="G112" s="217"/>
      <c r="H112" s="218"/>
      <c r="I112" s="233"/>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
      <c r="A113" s="231"/>
      <c r="B113" s="208"/>
      <c r="C113" s="222" t="s">
        <v>596</v>
      </c>
      <c r="D113" s="253"/>
      <c r="E113" s="214">
        <v>1.68</v>
      </c>
      <c r="F113" s="217"/>
      <c r="G113" s="217"/>
      <c r="H113" s="218"/>
      <c r="I113" s="233"/>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outlineLevel="1" x14ac:dyDescent="0.2">
      <c r="A114" s="231"/>
      <c r="B114" s="208"/>
      <c r="C114" s="222" t="s">
        <v>597</v>
      </c>
      <c r="D114" s="253"/>
      <c r="E114" s="214">
        <v>2.38802</v>
      </c>
      <c r="F114" s="217"/>
      <c r="G114" s="217"/>
      <c r="H114" s="218"/>
      <c r="I114" s="233"/>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c r="BF114" s="32"/>
      <c r="BG114" s="32"/>
      <c r="BH114" s="32"/>
    </row>
    <row r="115" spans="1:60" outlineLevel="1" x14ac:dyDescent="0.2">
      <c r="A115" s="231"/>
      <c r="B115" s="208"/>
      <c r="C115" s="222" t="s">
        <v>598</v>
      </c>
      <c r="D115" s="253"/>
      <c r="E115" s="214">
        <v>0.72292999999999996</v>
      </c>
      <c r="F115" s="217"/>
      <c r="G115" s="217"/>
      <c r="H115" s="218"/>
      <c r="I115" s="233"/>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outlineLevel="1" x14ac:dyDescent="0.2">
      <c r="A116" s="231"/>
      <c r="B116" s="208"/>
      <c r="C116" s="222" t="s">
        <v>599</v>
      </c>
      <c r="D116" s="253"/>
      <c r="E116" s="214">
        <v>0.39900000000000002</v>
      </c>
      <c r="F116" s="217"/>
      <c r="G116" s="217"/>
      <c r="H116" s="218"/>
      <c r="I116" s="233"/>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row>
    <row r="117" spans="1:60" outlineLevel="1" x14ac:dyDescent="0.2">
      <c r="A117" s="231"/>
      <c r="B117" s="208"/>
      <c r="C117" s="222" t="s">
        <v>600</v>
      </c>
      <c r="D117" s="253"/>
      <c r="E117" s="214">
        <v>0.67200000000000004</v>
      </c>
      <c r="F117" s="217"/>
      <c r="G117" s="217"/>
      <c r="H117" s="218"/>
      <c r="I117" s="233"/>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31"/>
      <c r="B118" s="208"/>
      <c r="C118" s="222" t="s">
        <v>601</v>
      </c>
      <c r="D118" s="253"/>
      <c r="E118" s="214">
        <v>0.38314999999999999</v>
      </c>
      <c r="F118" s="217"/>
      <c r="G118" s="217"/>
      <c r="H118" s="218"/>
      <c r="I118" s="233"/>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outlineLevel="1" x14ac:dyDescent="0.2">
      <c r="A119" s="231"/>
      <c r="B119" s="208"/>
      <c r="C119" s="222" t="s">
        <v>602</v>
      </c>
      <c r="D119" s="253"/>
      <c r="E119" s="214">
        <v>1.2</v>
      </c>
      <c r="F119" s="217"/>
      <c r="G119" s="217"/>
      <c r="H119" s="218"/>
      <c r="I119" s="233"/>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outlineLevel="1" x14ac:dyDescent="0.2">
      <c r="A120" s="231"/>
      <c r="B120" s="373" t="s">
        <v>409</v>
      </c>
      <c r="C120" s="374"/>
      <c r="D120" s="375"/>
      <c r="E120" s="376"/>
      <c r="F120" s="377"/>
      <c r="G120" s="378"/>
      <c r="H120" s="218"/>
      <c r="I120" s="233"/>
      <c r="J120" s="32"/>
      <c r="K120" s="32"/>
      <c r="L120" s="32"/>
      <c r="M120" s="32"/>
      <c r="N120" s="32"/>
      <c r="O120" s="32"/>
      <c r="P120" s="32"/>
      <c r="Q120" s="32"/>
      <c r="R120" s="32"/>
      <c r="S120" s="32"/>
      <c r="T120" s="32"/>
      <c r="U120" s="32"/>
      <c r="V120" s="32"/>
      <c r="W120" s="32"/>
      <c r="X120" s="32"/>
      <c r="Y120" s="32"/>
      <c r="Z120" s="32"/>
      <c r="AA120" s="32"/>
      <c r="AB120" s="32"/>
      <c r="AC120" s="32">
        <v>0</v>
      </c>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outlineLevel="1" x14ac:dyDescent="0.2">
      <c r="A121" s="231"/>
      <c r="B121" s="373" t="s">
        <v>410</v>
      </c>
      <c r="C121" s="374"/>
      <c r="D121" s="375"/>
      <c r="E121" s="376"/>
      <c r="F121" s="377"/>
      <c r="G121" s="378"/>
      <c r="H121" s="218"/>
      <c r="I121" s="233"/>
      <c r="J121" s="32"/>
      <c r="K121" s="32"/>
      <c r="L121" s="32"/>
      <c r="M121" s="32"/>
      <c r="N121" s="32"/>
      <c r="O121" s="32"/>
      <c r="P121" s="32"/>
      <c r="Q121" s="32"/>
      <c r="R121" s="32"/>
      <c r="S121" s="32"/>
      <c r="T121" s="32"/>
      <c r="U121" s="32"/>
      <c r="V121" s="32"/>
      <c r="W121" s="32"/>
      <c r="X121" s="32"/>
      <c r="Y121" s="32"/>
      <c r="Z121" s="32"/>
      <c r="AA121" s="32"/>
      <c r="AB121" s="32"/>
      <c r="AC121" s="32"/>
      <c r="AD121" s="32"/>
      <c r="AE121" s="32" t="s">
        <v>268</v>
      </c>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c r="BF121" s="32"/>
      <c r="BG121" s="32"/>
      <c r="BH121" s="32"/>
    </row>
    <row r="122" spans="1:60" outlineLevel="1" x14ac:dyDescent="0.2">
      <c r="A122" s="230">
        <v>18</v>
      </c>
      <c r="B122" s="207" t="s">
        <v>411</v>
      </c>
      <c r="C122" s="221" t="s">
        <v>412</v>
      </c>
      <c r="D122" s="252" t="s">
        <v>249</v>
      </c>
      <c r="E122" s="213">
        <v>33.72</v>
      </c>
      <c r="F122" s="216"/>
      <c r="G122" s="217">
        <f>ROUND(E122*F122,2)</f>
        <v>0</v>
      </c>
      <c r="H122" s="218" t="s">
        <v>287</v>
      </c>
      <c r="I122" s="233" t="s">
        <v>216</v>
      </c>
      <c r="J122" s="32"/>
      <c r="K122" s="32"/>
      <c r="L122" s="32"/>
      <c r="M122" s="32"/>
      <c r="N122" s="32"/>
      <c r="O122" s="32"/>
      <c r="P122" s="32"/>
      <c r="Q122" s="32"/>
      <c r="R122" s="32"/>
      <c r="S122" s="32"/>
      <c r="T122" s="32"/>
      <c r="U122" s="32"/>
      <c r="V122" s="32"/>
      <c r="W122" s="32"/>
      <c r="X122" s="32"/>
      <c r="Y122" s="32"/>
      <c r="Z122" s="32"/>
      <c r="AA122" s="32"/>
      <c r="AB122" s="32"/>
      <c r="AC122" s="32"/>
      <c r="AD122" s="32"/>
      <c r="AE122" s="32" t="s">
        <v>217</v>
      </c>
      <c r="AF122" s="32"/>
      <c r="AG122" s="32"/>
      <c r="AH122" s="32"/>
      <c r="AI122" s="32"/>
      <c r="AJ122" s="32"/>
      <c r="AK122" s="32"/>
      <c r="AL122" s="32"/>
      <c r="AM122" s="32">
        <v>21</v>
      </c>
      <c r="AN122" s="32"/>
      <c r="AO122" s="32"/>
      <c r="AP122" s="32"/>
      <c r="AQ122" s="32"/>
      <c r="AR122" s="32"/>
      <c r="AS122" s="32"/>
      <c r="AT122" s="32"/>
      <c r="AU122" s="32"/>
      <c r="AV122" s="32"/>
      <c r="AW122" s="32"/>
      <c r="AX122" s="32"/>
      <c r="AY122" s="32"/>
      <c r="AZ122" s="32"/>
      <c r="BA122" s="32"/>
      <c r="BB122" s="32"/>
      <c r="BC122" s="32"/>
      <c r="BD122" s="32"/>
      <c r="BE122" s="32"/>
      <c r="BF122" s="32"/>
      <c r="BG122" s="32"/>
      <c r="BH122" s="32"/>
    </row>
    <row r="123" spans="1:60" outlineLevel="1" x14ac:dyDescent="0.2">
      <c r="A123" s="231"/>
      <c r="B123" s="208"/>
      <c r="C123" s="222" t="s">
        <v>603</v>
      </c>
      <c r="D123" s="253"/>
      <c r="E123" s="214">
        <v>8.1</v>
      </c>
      <c r="F123" s="217"/>
      <c r="G123" s="217"/>
      <c r="H123" s="218"/>
      <c r="I123" s="233"/>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c r="BF123" s="32"/>
      <c r="BG123" s="32"/>
      <c r="BH123" s="32"/>
    </row>
    <row r="124" spans="1:60" outlineLevel="1" x14ac:dyDescent="0.2">
      <c r="A124" s="231"/>
      <c r="B124" s="208"/>
      <c r="C124" s="222" t="s">
        <v>604</v>
      </c>
      <c r="D124" s="253"/>
      <c r="E124" s="214">
        <v>13.92</v>
      </c>
      <c r="F124" s="217"/>
      <c r="G124" s="217"/>
      <c r="H124" s="218"/>
      <c r="I124" s="233"/>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row>
    <row r="125" spans="1:60" outlineLevel="1" x14ac:dyDescent="0.2">
      <c r="A125" s="231"/>
      <c r="B125" s="208"/>
      <c r="C125" s="222" t="s">
        <v>605</v>
      </c>
      <c r="D125" s="253"/>
      <c r="E125" s="214">
        <v>4.21</v>
      </c>
      <c r="F125" s="217"/>
      <c r="G125" s="217"/>
      <c r="H125" s="218"/>
      <c r="I125" s="233"/>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c r="BF125" s="32"/>
      <c r="BG125" s="32"/>
      <c r="BH125" s="32"/>
    </row>
    <row r="126" spans="1:60" outlineLevel="1" x14ac:dyDescent="0.2">
      <c r="A126" s="231"/>
      <c r="B126" s="208"/>
      <c r="C126" s="222" t="s">
        <v>606</v>
      </c>
      <c r="D126" s="253"/>
      <c r="E126" s="214">
        <v>1.56</v>
      </c>
      <c r="F126" s="217"/>
      <c r="G126" s="217"/>
      <c r="H126" s="218"/>
      <c r="I126" s="233"/>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c r="BF126" s="32"/>
      <c r="BG126" s="32"/>
      <c r="BH126" s="32"/>
    </row>
    <row r="127" spans="1:60" outlineLevel="1" x14ac:dyDescent="0.2">
      <c r="A127" s="231"/>
      <c r="B127" s="208"/>
      <c r="C127" s="222" t="s">
        <v>607</v>
      </c>
      <c r="D127" s="253"/>
      <c r="E127" s="214">
        <v>4.5</v>
      </c>
      <c r="F127" s="217"/>
      <c r="G127" s="217"/>
      <c r="H127" s="218"/>
      <c r="I127" s="233"/>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c r="BF127" s="32"/>
      <c r="BG127" s="32"/>
      <c r="BH127" s="32"/>
    </row>
    <row r="128" spans="1:60" outlineLevel="1" x14ac:dyDescent="0.2">
      <c r="A128" s="231"/>
      <c r="B128" s="208"/>
      <c r="C128" s="222" t="s">
        <v>608</v>
      </c>
      <c r="D128" s="253"/>
      <c r="E128" s="214">
        <v>1.43</v>
      </c>
      <c r="F128" s="217"/>
      <c r="G128" s="217"/>
      <c r="H128" s="218"/>
      <c r="I128" s="233"/>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c r="BF128" s="32"/>
      <c r="BG128" s="32"/>
      <c r="BH128" s="32"/>
    </row>
    <row r="129" spans="1:60" outlineLevel="1" x14ac:dyDescent="0.2">
      <c r="A129" s="231"/>
      <c r="B129" s="373" t="s">
        <v>414</v>
      </c>
      <c r="C129" s="374"/>
      <c r="D129" s="375"/>
      <c r="E129" s="376"/>
      <c r="F129" s="377"/>
      <c r="G129" s="378"/>
      <c r="H129" s="218"/>
      <c r="I129" s="233"/>
      <c r="J129" s="32"/>
      <c r="K129" s="32"/>
      <c r="L129" s="32"/>
      <c r="M129" s="32"/>
      <c r="N129" s="32"/>
      <c r="O129" s="32"/>
      <c r="P129" s="32"/>
      <c r="Q129" s="32"/>
      <c r="R129" s="32"/>
      <c r="S129" s="32"/>
      <c r="T129" s="32"/>
      <c r="U129" s="32"/>
      <c r="V129" s="32"/>
      <c r="W129" s="32"/>
      <c r="X129" s="32"/>
      <c r="Y129" s="32"/>
      <c r="Z129" s="32"/>
      <c r="AA129" s="32"/>
      <c r="AB129" s="32"/>
      <c r="AC129" s="32">
        <v>0</v>
      </c>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c r="BF129" s="32"/>
      <c r="BG129" s="32"/>
      <c r="BH129" s="32"/>
    </row>
    <row r="130" spans="1:60" outlineLevel="1" x14ac:dyDescent="0.2">
      <c r="A130" s="231"/>
      <c r="B130" s="373" t="s">
        <v>415</v>
      </c>
      <c r="C130" s="374"/>
      <c r="D130" s="375"/>
      <c r="E130" s="376"/>
      <c r="F130" s="377"/>
      <c r="G130" s="378"/>
      <c r="H130" s="218"/>
      <c r="I130" s="233"/>
      <c r="J130" s="32"/>
      <c r="K130" s="32"/>
      <c r="L130" s="32"/>
      <c r="M130" s="32"/>
      <c r="N130" s="32"/>
      <c r="O130" s="32"/>
      <c r="P130" s="32"/>
      <c r="Q130" s="32"/>
      <c r="R130" s="32"/>
      <c r="S130" s="32"/>
      <c r="T130" s="32"/>
      <c r="U130" s="32"/>
      <c r="V130" s="32"/>
      <c r="W130" s="32"/>
      <c r="X130" s="32"/>
      <c r="Y130" s="32"/>
      <c r="Z130" s="32"/>
      <c r="AA130" s="32"/>
      <c r="AB130" s="32"/>
      <c r="AC130" s="32">
        <v>1</v>
      </c>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row>
    <row r="131" spans="1:60" outlineLevel="1" x14ac:dyDescent="0.2">
      <c r="A131" s="230">
        <v>19</v>
      </c>
      <c r="B131" s="207" t="s">
        <v>416</v>
      </c>
      <c r="C131" s="221" t="s">
        <v>417</v>
      </c>
      <c r="D131" s="252" t="s">
        <v>249</v>
      </c>
      <c r="E131" s="213">
        <v>17.8</v>
      </c>
      <c r="F131" s="216"/>
      <c r="G131" s="217">
        <f>ROUND(E131*F131,2)</f>
        <v>0</v>
      </c>
      <c r="H131" s="218" t="s">
        <v>287</v>
      </c>
      <c r="I131" s="233" t="s">
        <v>216</v>
      </c>
      <c r="J131" s="32"/>
      <c r="K131" s="32"/>
      <c r="L131" s="32"/>
      <c r="M131" s="32"/>
      <c r="N131" s="32"/>
      <c r="O131" s="32"/>
      <c r="P131" s="32"/>
      <c r="Q131" s="32"/>
      <c r="R131" s="32"/>
      <c r="S131" s="32"/>
      <c r="T131" s="32"/>
      <c r="U131" s="32"/>
      <c r="V131" s="32"/>
      <c r="W131" s="32"/>
      <c r="X131" s="32"/>
      <c r="Y131" s="32"/>
      <c r="Z131" s="32"/>
      <c r="AA131" s="32"/>
      <c r="AB131" s="32"/>
      <c r="AC131" s="32"/>
      <c r="AD131" s="32"/>
      <c r="AE131" s="32" t="s">
        <v>217</v>
      </c>
      <c r="AF131" s="32"/>
      <c r="AG131" s="32"/>
      <c r="AH131" s="32"/>
      <c r="AI131" s="32"/>
      <c r="AJ131" s="32"/>
      <c r="AK131" s="32"/>
      <c r="AL131" s="32"/>
      <c r="AM131" s="32">
        <v>21</v>
      </c>
      <c r="AN131" s="32"/>
      <c r="AO131" s="32"/>
      <c r="AP131" s="32"/>
      <c r="AQ131" s="32"/>
      <c r="AR131" s="32"/>
      <c r="AS131" s="32"/>
      <c r="AT131" s="32"/>
      <c r="AU131" s="32"/>
      <c r="AV131" s="32"/>
      <c r="AW131" s="32"/>
      <c r="AX131" s="32"/>
      <c r="AY131" s="32"/>
      <c r="AZ131" s="32"/>
      <c r="BA131" s="32"/>
      <c r="BB131" s="32"/>
      <c r="BC131" s="32"/>
      <c r="BD131" s="32"/>
      <c r="BE131" s="32"/>
      <c r="BF131" s="32"/>
      <c r="BG131" s="32"/>
      <c r="BH131" s="32"/>
    </row>
    <row r="132" spans="1:60" outlineLevel="1" x14ac:dyDescent="0.2">
      <c r="A132" s="231"/>
      <c r="B132" s="208"/>
      <c r="C132" s="222" t="s">
        <v>609</v>
      </c>
      <c r="D132" s="253"/>
      <c r="E132" s="214">
        <v>11.2</v>
      </c>
      <c r="F132" s="217"/>
      <c r="G132" s="217"/>
      <c r="H132" s="218"/>
      <c r="I132" s="233"/>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row>
    <row r="133" spans="1:60" outlineLevel="1" x14ac:dyDescent="0.2">
      <c r="A133" s="231"/>
      <c r="B133" s="208"/>
      <c r="C133" s="222" t="s">
        <v>610</v>
      </c>
      <c r="D133" s="253"/>
      <c r="E133" s="214">
        <v>4.8</v>
      </c>
      <c r="F133" s="217"/>
      <c r="G133" s="217"/>
      <c r="H133" s="218"/>
      <c r="I133" s="233"/>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row>
    <row r="134" spans="1:60" outlineLevel="1" x14ac:dyDescent="0.2">
      <c r="A134" s="231"/>
      <c r="B134" s="208"/>
      <c r="C134" s="222" t="s">
        <v>420</v>
      </c>
      <c r="D134" s="253"/>
      <c r="E134" s="214">
        <v>1.8</v>
      </c>
      <c r="F134" s="217"/>
      <c r="G134" s="217"/>
      <c r="H134" s="218"/>
      <c r="I134" s="233"/>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row>
    <row r="135" spans="1:60" x14ac:dyDescent="0.2">
      <c r="A135" s="229" t="s">
        <v>211</v>
      </c>
      <c r="B135" s="206" t="s">
        <v>143</v>
      </c>
      <c r="C135" s="220" t="s">
        <v>144</v>
      </c>
      <c r="D135" s="251"/>
      <c r="E135" s="212"/>
      <c r="F135" s="364">
        <f>SUM(G136:G159)</f>
        <v>0</v>
      </c>
      <c r="G135" s="365"/>
      <c r="H135" s="215"/>
      <c r="I135" s="232"/>
      <c r="AE135" t="s">
        <v>212</v>
      </c>
    </row>
    <row r="136" spans="1:60" outlineLevel="1" x14ac:dyDescent="0.2">
      <c r="A136" s="231"/>
      <c r="B136" s="367" t="s">
        <v>611</v>
      </c>
      <c r="C136" s="368"/>
      <c r="D136" s="369"/>
      <c r="E136" s="370"/>
      <c r="F136" s="371"/>
      <c r="G136" s="372"/>
      <c r="H136" s="218"/>
      <c r="I136" s="233"/>
      <c r="J136" s="32"/>
      <c r="K136" s="32"/>
      <c r="L136" s="32"/>
      <c r="M136" s="32"/>
      <c r="N136" s="32"/>
      <c r="O136" s="32"/>
      <c r="P136" s="32"/>
      <c r="Q136" s="32"/>
      <c r="R136" s="32"/>
      <c r="S136" s="32"/>
      <c r="T136" s="32"/>
      <c r="U136" s="32"/>
      <c r="V136" s="32"/>
      <c r="W136" s="32"/>
      <c r="X136" s="32"/>
      <c r="Y136" s="32"/>
      <c r="Z136" s="32"/>
      <c r="AA136" s="32"/>
      <c r="AB136" s="32"/>
      <c r="AC136" s="32">
        <v>0</v>
      </c>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row>
    <row r="137" spans="1:60" outlineLevel="1" x14ac:dyDescent="0.2">
      <c r="A137" s="231"/>
      <c r="B137" s="373" t="s">
        <v>612</v>
      </c>
      <c r="C137" s="374"/>
      <c r="D137" s="375"/>
      <c r="E137" s="376"/>
      <c r="F137" s="377"/>
      <c r="G137" s="378"/>
      <c r="H137" s="218"/>
      <c r="I137" s="233"/>
      <c r="J137" s="32"/>
      <c r="K137" s="32"/>
      <c r="L137" s="32"/>
      <c r="M137" s="32"/>
      <c r="N137" s="32"/>
      <c r="O137" s="32"/>
      <c r="P137" s="32"/>
      <c r="Q137" s="32"/>
      <c r="R137" s="32"/>
      <c r="S137" s="32"/>
      <c r="T137" s="32"/>
      <c r="U137" s="32"/>
      <c r="V137" s="32"/>
      <c r="W137" s="32"/>
      <c r="X137" s="32"/>
      <c r="Y137" s="32"/>
      <c r="Z137" s="32"/>
      <c r="AA137" s="32"/>
      <c r="AB137" s="32"/>
      <c r="AC137" s="32">
        <v>1</v>
      </c>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c r="BF137" s="32"/>
      <c r="BG137" s="32"/>
      <c r="BH137" s="32"/>
    </row>
    <row r="138" spans="1:60" outlineLevel="1" x14ac:dyDescent="0.2">
      <c r="A138" s="230">
        <v>20</v>
      </c>
      <c r="B138" s="207" t="s">
        <v>613</v>
      </c>
      <c r="C138" s="221" t="s">
        <v>614</v>
      </c>
      <c r="D138" s="252" t="s">
        <v>303</v>
      </c>
      <c r="E138" s="213">
        <v>0.2</v>
      </c>
      <c r="F138" s="216"/>
      <c r="G138" s="217">
        <f>ROUND(E138*F138,2)</f>
        <v>0</v>
      </c>
      <c r="H138" s="218" t="s">
        <v>287</v>
      </c>
      <c r="I138" s="233" t="s">
        <v>216</v>
      </c>
      <c r="J138" s="32"/>
      <c r="K138" s="32"/>
      <c r="L138" s="32"/>
      <c r="M138" s="32"/>
      <c r="N138" s="32"/>
      <c r="O138" s="32"/>
      <c r="P138" s="32"/>
      <c r="Q138" s="32"/>
      <c r="R138" s="32"/>
      <c r="S138" s="32"/>
      <c r="T138" s="32"/>
      <c r="U138" s="32"/>
      <c r="V138" s="32"/>
      <c r="W138" s="32"/>
      <c r="X138" s="32"/>
      <c r="Y138" s="32"/>
      <c r="Z138" s="32"/>
      <c r="AA138" s="32"/>
      <c r="AB138" s="32"/>
      <c r="AC138" s="32"/>
      <c r="AD138" s="32"/>
      <c r="AE138" s="32" t="s">
        <v>217</v>
      </c>
      <c r="AF138" s="32"/>
      <c r="AG138" s="32"/>
      <c r="AH138" s="32"/>
      <c r="AI138" s="32"/>
      <c r="AJ138" s="32"/>
      <c r="AK138" s="32"/>
      <c r="AL138" s="32"/>
      <c r="AM138" s="32">
        <v>21</v>
      </c>
      <c r="AN138" s="32"/>
      <c r="AO138" s="32"/>
      <c r="AP138" s="32"/>
      <c r="AQ138" s="32"/>
      <c r="AR138" s="32"/>
      <c r="AS138" s="32"/>
      <c r="AT138" s="32"/>
      <c r="AU138" s="32"/>
      <c r="AV138" s="32"/>
      <c r="AW138" s="32"/>
      <c r="AX138" s="32"/>
      <c r="AY138" s="32"/>
      <c r="AZ138" s="32"/>
      <c r="BA138" s="32"/>
      <c r="BB138" s="32"/>
      <c r="BC138" s="32"/>
      <c r="BD138" s="32"/>
      <c r="BE138" s="32"/>
      <c r="BF138" s="32"/>
      <c r="BG138" s="32"/>
      <c r="BH138" s="32"/>
    </row>
    <row r="139" spans="1:60" outlineLevel="1" x14ac:dyDescent="0.2">
      <c r="A139" s="231"/>
      <c r="B139" s="208"/>
      <c r="C139" s="222" t="s">
        <v>615</v>
      </c>
      <c r="D139" s="253"/>
      <c r="E139" s="214">
        <v>0.2</v>
      </c>
      <c r="F139" s="217"/>
      <c r="G139" s="217"/>
      <c r="H139" s="218"/>
      <c r="I139" s="233"/>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c r="BF139" s="32"/>
      <c r="BG139" s="32"/>
      <c r="BH139" s="32"/>
    </row>
    <row r="140" spans="1:60" outlineLevel="1" x14ac:dyDescent="0.2">
      <c r="A140" s="231"/>
      <c r="B140" s="373" t="s">
        <v>611</v>
      </c>
      <c r="C140" s="374"/>
      <c r="D140" s="375"/>
      <c r="E140" s="376"/>
      <c r="F140" s="377"/>
      <c r="G140" s="378"/>
      <c r="H140" s="218"/>
      <c r="I140" s="233"/>
      <c r="J140" s="32"/>
      <c r="K140" s="32"/>
      <c r="L140" s="32"/>
      <c r="M140" s="32"/>
      <c r="N140" s="32"/>
      <c r="O140" s="32"/>
      <c r="P140" s="32"/>
      <c r="Q140" s="32"/>
      <c r="R140" s="32"/>
      <c r="S140" s="32"/>
      <c r="T140" s="32"/>
      <c r="U140" s="32"/>
      <c r="V140" s="32"/>
      <c r="W140" s="32"/>
      <c r="X140" s="32"/>
      <c r="Y140" s="32"/>
      <c r="Z140" s="32"/>
      <c r="AA140" s="32"/>
      <c r="AB140" s="32"/>
      <c r="AC140" s="32">
        <v>0</v>
      </c>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c r="BF140" s="32"/>
      <c r="BG140" s="32"/>
      <c r="BH140" s="32"/>
    </row>
    <row r="141" spans="1:60" outlineLevel="1" x14ac:dyDescent="0.2">
      <c r="A141" s="231"/>
      <c r="B141" s="373"/>
      <c r="C141" s="374"/>
      <c r="D141" s="375"/>
      <c r="E141" s="376"/>
      <c r="F141" s="377"/>
      <c r="G141" s="378"/>
      <c r="H141" s="218"/>
      <c r="I141" s="233"/>
      <c r="J141" s="32"/>
      <c r="K141" s="32"/>
      <c r="L141" s="32"/>
      <c r="M141" s="32"/>
      <c r="N141" s="32"/>
      <c r="O141" s="32"/>
      <c r="P141" s="32"/>
      <c r="Q141" s="32"/>
      <c r="R141" s="32"/>
      <c r="S141" s="32"/>
      <c r="T141" s="32"/>
      <c r="U141" s="32"/>
      <c r="V141" s="32"/>
      <c r="W141" s="32"/>
      <c r="X141" s="32"/>
      <c r="Y141" s="32"/>
      <c r="Z141" s="32"/>
      <c r="AA141" s="32"/>
      <c r="AB141" s="32"/>
      <c r="AC141" s="32">
        <v>1</v>
      </c>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c r="BF141" s="32"/>
      <c r="BG141" s="32"/>
      <c r="BH141" s="32"/>
    </row>
    <row r="142" spans="1:60" outlineLevel="1" x14ac:dyDescent="0.2">
      <c r="A142" s="230">
        <v>21</v>
      </c>
      <c r="B142" s="207" t="s">
        <v>616</v>
      </c>
      <c r="C142" s="221" t="s">
        <v>617</v>
      </c>
      <c r="D142" s="252" t="s">
        <v>303</v>
      </c>
      <c r="E142" s="213">
        <v>1.29</v>
      </c>
      <c r="F142" s="216"/>
      <c r="G142" s="217">
        <f>ROUND(E142*F142,2)</f>
        <v>0</v>
      </c>
      <c r="H142" s="218" t="s">
        <v>287</v>
      </c>
      <c r="I142" s="233" t="s">
        <v>216</v>
      </c>
      <c r="J142" s="32"/>
      <c r="K142" s="32"/>
      <c r="L142" s="32"/>
      <c r="M142" s="32"/>
      <c r="N142" s="32"/>
      <c r="O142" s="32"/>
      <c r="P142" s="32"/>
      <c r="Q142" s="32"/>
      <c r="R142" s="32"/>
      <c r="S142" s="32"/>
      <c r="T142" s="32"/>
      <c r="U142" s="32"/>
      <c r="V142" s="32"/>
      <c r="W142" s="32"/>
      <c r="X142" s="32"/>
      <c r="Y142" s="32"/>
      <c r="Z142" s="32"/>
      <c r="AA142" s="32"/>
      <c r="AB142" s="32"/>
      <c r="AC142" s="32"/>
      <c r="AD142" s="32"/>
      <c r="AE142" s="32" t="s">
        <v>217</v>
      </c>
      <c r="AF142" s="32"/>
      <c r="AG142" s="32"/>
      <c r="AH142" s="32"/>
      <c r="AI142" s="32"/>
      <c r="AJ142" s="32"/>
      <c r="AK142" s="32"/>
      <c r="AL142" s="32"/>
      <c r="AM142" s="32">
        <v>21</v>
      </c>
      <c r="AN142" s="32"/>
      <c r="AO142" s="32"/>
      <c r="AP142" s="32"/>
      <c r="AQ142" s="32"/>
      <c r="AR142" s="32"/>
      <c r="AS142" s="32"/>
      <c r="AT142" s="32"/>
      <c r="AU142" s="32"/>
      <c r="AV142" s="32"/>
      <c r="AW142" s="32"/>
      <c r="AX142" s="32"/>
      <c r="AY142" s="32"/>
      <c r="AZ142" s="32"/>
      <c r="BA142" s="32"/>
      <c r="BB142" s="32"/>
      <c r="BC142" s="32"/>
      <c r="BD142" s="32"/>
      <c r="BE142" s="32"/>
      <c r="BF142" s="32"/>
      <c r="BG142" s="32"/>
      <c r="BH142" s="32"/>
    </row>
    <row r="143" spans="1:60" outlineLevel="1" x14ac:dyDescent="0.2">
      <c r="A143" s="231"/>
      <c r="B143" s="208"/>
      <c r="C143" s="222" t="s">
        <v>618</v>
      </c>
      <c r="D143" s="253"/>
      <c r="E143" s="214">
        <v>0.54</v>
      </c>
      <c r="F143" s="217"/>
      <c r="G143" s="217"/>
      <c r="H143" s="218"/>
      <c r="I143" s="233"/>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row>
    <row r="144" spans="1:60" outlineLevel="1" x14ac:dyDescent="0.2">
      <c r="A144" s="231"/>
      <c r="B144" s="208"/>
      <c r="C144" s="222" t="s">
        <v>619</v>
      </c>
      <c r="D144" s="253"/>
      <c r="E144" s="214">
        <v>0.45</v>
      </c>
      <c r="F144" s="217"/>
      <c r="G144" s="217"/>
      <c r="H144" s="218"/>
      <c r="I144" s="233"/>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c r="BF144" s="32"/>
      <c r="BG144" s="32"/>
      <c r="BH144" s="32"/>
    </row>
    <row r="145" spans="1:60" outlineLevel="1" x14ac:dyDescent="0.2">
      <c r="A145" s="231"/>
      <c r="B145" s="208"/>
      <c r="C145" s="222" t="s">
        <v>620</v>
      </c>
      <c r="D145" s="253"/>
      <c r="E145" s="214">
        <v>0.3</v>
      </c>
      <c r="F145" s="217"/>
      <c r="G145" s="217"/>
      <c r="H145" s="218"/>
      <c r="I145" s="233"/>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c r="BF145" s="32"/>
      <c r="BG145" s="32"/>
      <c r="BH145" s="32"/>
    </row>
    <row r="146" spans="1:60" outlineLevel="1" x14ac:dyDescent="0.2">
      <c r="A146" s="231"/>
      <c r="B146" s="373" t="s">
        <v>428</v>
      </c>
      <c r="C146" s="374"/>
      <c r="D146" s="375"/>
      <c r="E146" s="376"/>
      <c r="F146" s="377"/>
      <c r="G146" s="378"/>
      <c r="H146" s="218"/>
      <c r="I146" s="233"/>
      <c r="J146" s="32"/>
      <c r="K146" s="32"/>
      <c r="L146" s="32"/>
      <c r="M146" s="32"/>
      <c r="N146" s="32"/>
      <c r="O146" s="32"/>
      <c r="P146" s="32"/>
      <c r="Q146" s="32"/>
      <c r="R146" s="32"/>
      <c r="S146" s="32"/>
      <c r="T146" s="32"/>
      <c r="U146" s="32"/>
      <c r="V146" s="32"/>
      <c r="W146" s="32"/>
      <c r="X146" s="32"/>
      <c r="Y146" s="32"/>
      <c r="Z146" s="32"/>
      <c r="AA146" s="32"/>
      <c r="AB146" s="32"/>
      <c r="AC146" s="32">
        <v>0</v>
      </c>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c r="BF146" s="32"/>
      <c r="BG146" s="32"/>
      <c r="BH146" s="32"/>
    </row>
    <row r="147" spans="1:60" outlineLevel="1" x14ac:dyDescent="0.2">
      <c r="A147" s="231"/>
      <c r="B147" s="373" t="s">
        <v>429</v>
      </c>
      <c r="C147" s="374"/>
      <c r="D147" s="375"/>
      <c r="E147" s="376"/>
      <c r="F147" s="377"/>
      <c r="G147" s="378"/>
      <c r="H147" s="218"/>
      <c r="I147" s="233"/>
      <c r="J147" s="32"/>
      <c r="K147" s="32"/>
      <c r="L147" s="32"/>
      <c r="M147" s="32"/>
      <c r="N147" s="32"/>
      <c r="O147" s="32"/>
      <c r="P147" s="32"/>
      <c r="Q147" s="32"/>
      <c r="R147" s="32"/>
      <c r="S147" s="32"/>
      <c r="T147" s="32"/>
      <c r="U147" s="32"/>
      <c r="V147" s="32"/>
      <c r="W147" s="32"/>
      <c r="X147" s="32"/>
      <c r="Y147" s="32"/>
      <c r="Z147" s="32"/>
      <c r="AA147" s="32"/>
      <c r="AB147" s="32"/>
      <c r="AC147" s="32"/>
      <c r="AD147" s="32"/>
      <c r="AE147" s="32" t="s">
        <v>268</v>
      </c>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c r="BF147" s="32"/>
      <c r="BG147" s="32"/>
      <c r="BH147" s="32"/>
    </row>
    <row r="148" spans="1:60" outlineLevel="1" x14ac:dyDescent="0.2">
      <c r="A148" s="231"/>
      <c r="B148" s="373" t="s">
        <v>430</v>
      </c>
      <c r="C148" s="374"/>
      <c r="D148" s="375"/>
      <c r="E148" s="376"/>
      <c r="F148" s="377"/>
      <c r="G148" s="378"/>
      <c r="H148" s="218"/>
      <c r="I148" s="233"/>
      <c r="J148" s="32"/>
      <c r="K148" s="32"/>
      <c r="L148" s="32"/>
      <c r="M148" s="32"/>
      <c r="N148" s="32"/>
      <c r="O148" s="32"/>
      <c r="P148" s="32"/>
      <c r="Q148" s="32"/>
      <c r="R148" s="32"/>
      <c r="S148" s="32"/>
      <c r="T148" s="32"/>
      <c r="U148" s="32"/>
      <c r="V148" s="32"/>
      <c r="W148" s="32"/>
      <c r="X148" s="32"/>
      <c r="Y148" s="32"/>
      <c r="Z148" s="32"/>
      <c r="AA148" s="32"/>
      <c r="AB148" s="32"/>
      <c r="AC148" s="32">
        <v>1</v>
      </c>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row>
    <row r="149" spans="1:60" outlineLevel="1" x14ac:dyDescent="0.2">
      <c r="A149" s="230">
        <v>22</v>
      </c>
      <c r="B149" s="207" t="s">
        <v>431</v>
      </c>
      <c r="C149" s="221" t="s">
        <v>432</v>
      </c>
      <c r="D149" s="252" t="s">
        <v>249</v>
      </c>
      <c r="E149" s="213">
        <v>212.75049999999999</v>
      </c>
      <c r="F149" s="216"/>
      <c r="G149" s="217">
        <f>ROUND(E149*F149,2)</f>
        <v>0</v>
      </c>
      <c r="H149" s="218" t="s">
        <v>287</v>
      </c>
      <c r="I149" s="233" t="s">
        <v>216</v>
      </c>
      <c r="J149" s="32"/>
      <c r="K149" s="32"/>
      <c r="L149" s="32"/>
      <c r="M149" s="32"/>
      <c r="N149" s="32"/>
      <c r="O149" s="32"/>
      <c r="P149" s="32"/>
      <c r="Q149" s="32"/>
      <c r="R149" s="32"/>
      <c r="S149" s="32"/>
      <c r="T149" s="32"/>
      <c r="U149" s="32"/>
      <c r="V149" s="32"/>
      <c r="W149" s="32"/>
      <c r="X149" s="32"/>
      <c r="Y149" s="32"/>
      <c r="Z149" s="32"/>
      <c r="AA149" s="32"/>
      <c r="AB149" s="32"/>
      <c r="AC149" s="32"/>
      <c r="AD149" s="32"/>
      <c r="AE149" s="32" t="s">
        <v>217</v>
      </c>
      <c r="AF149" s="32"/>
      <c r="AG149" s="32"/>
      <c r="AH149" s="32"/>
      <c r="AI149" s="32"/>
      <c r="AJ149" s="32"/>
      <c r="AK149" s="32"/>
      <c r="AL149" s="32"/>
      <c r="AM149" s="32">
        <v>21</v>
      </c>
      <c r="AN149" s="32"/>
      <c r="AO149" s="32"/>
      <c r="AP149" s="32"/>
      <c r="AQ149" s="32"/>
      <c r="AR149" s="32"/>
      <c r="AS149" s="32"/>
      <c r="AT149" s="32"/>
      <c r="AU149" s="32"/>
      <c r="AV149" s="32"/>
      <c r="AW149" s="32"/>
      <c r="AX149" s="32"/>
      <c r="AY149" s="32"/>
      <c r="AZ149" s="32"/>
      <c r="BA149" s="32"/>
      <c r="BB149" s="32"/>
      <c r="BC149" s="32"/>
      <c r="BD149" s="32"/>
      <c r="BE149" s="32"/>
      <c r="BF149" s="32"/>
      <c r="BG149" s="32"/>
      <c r="BH149" s="32"/>
    </row>
    <row r="150" spans="1:60" outlineLevel="1" x14ac:dyDescent="0.2">
      <c r="A150" s="231"/>
      <c r="B150" s="208"/>
      <c r="C150" s="222" t="s">
        <v>621</v>
      </c>
      <c r="D150" s="253"/>
      <c r="E150" s="214">
        <v>16.149999999999999</v>
      </c>
      <c r="F150" s="217"/>
      <c r="G150" s="217"/>
      <c r="H150" s="218"/>
      <c r="I150" s="233"/>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c r="BF150" s="32"/>
      <c r="BG150" s="32"/>
      <c r="BH150" s="32"/>
    </row>
    <row r="151" spans="1:60" outlineLevel="1" x14ac:dyDescent="0.2">
      <c r="A151" s="231"/>
      <c r="B151" s="208"/>
      <c r="C151" s="222" t="s">
        <v>622</v>
      </c>
      <c r="D151" s="253"/>
      <c r="E151" s="214">
        <v>20.45</v>
      </c>
      <c r="F151" s="217"/>
      <c r="G151" s="217"/>
      <c r="H151" s="218"/>
      <c r="I151" s="233"/>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c r="BF151" s="32"/>
      <c r="BG151" s="32"/>
      <c r="BH151" s="32"/>
    </row>
    <row r="152" spans="1:60" outlineLevel="1" x14ac:dyDescent="0.2">
      <c r="A152" s="231"/>
      <c r="B152" s="208"/>
      <c r="C152" s="222" t="s">
        <v>623</v>
      </c>
      <c r="D152" s="253"/>
      <c r="E152" s="214">
        <v>13.4</v>
      </c>
      <c r="F152" s="217"/>
      <c r="G152" s="217"/>
      <c r="H152" s="218"/>
      <c r="I152" s="233"/>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c r="BF152" s="32"/>
      <c r="BG152" s="32"/>
      <c r="BH152" s="32"/>
    </row>
    <row r="153" spans="1:60" outlineLevel="1" x14ac:dyDescent="0.2">
      <c r="A153" s="231"/>
      <c r="B153" s="208"/>
      <c r="C153" s="222" t="s">
        <v>624</v>
      </c>
      <c r="D153" s="253"/>
      <c r="E153" s="214">
        <v>23.475000000000001</v>
      </c>
      <c r="F153" s="217"/>
      <c r="G153" s="217"/>
      <c r="H153" s="218"/>
      <c r="I153" s="233"/>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c r="BF153" s="32"/>
      <c r="BG153" s="32"/>
      <c r="BH153" s="32"/>
    </row>
    <row r="154" spans="1:60" outlineLevel="1" x14ac:dyDescent="0.2">
      <c r="A154" s="231"/>
      <c r="B154" s="208"/>
      <c r="C154" s="222" t="s">
        <v>625</v>
      </c>
      <c r="D154" s="253"/>
      <c r="E154" s="214">
        <v>49.597499999999997</v>
      </c>
      <c r="F154" s="217"/>
      <c r="G154" s="217"/>
      <c r="H154" s="218"/>
      <c r="I154" s="233"/>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row>
    <row r="155" spans="1:60" outlineLevel="1" x14ac:dyDescent="0.2">
      <c r="A155" s="231"/>
      <c r="B155" s="208"/>
      <c r="C155" s="222" t="s">
        <v>626</v>
      </c>
      <c r="D155" s="253"/>
      <c r="E155" s="214">
        <v>26.315999999999999</v>
      </c>
      <c r="F155" s="217"/>
      <c r="G155" s="217"/>
      <c r="H155" s="218"/>
      <c r="I155" s="233"/>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row>
    <row r="156" spans="1:60" outlineLevel="1" x14ac:dyDescent="0.2">
      <c r="A156" s="231"/>
      <c r="B156" s="208"/>
      <c r="C156" s="222" t="s">
        <v>627</v>
      </c>
      <c r="D156" s="253"/>
      <c r="E156" s="214">
        <v>21.736000000000001</v>
      </c>
      <c r="F156" s="217"/>
      <c r="G156" s="217"/>
      <c r="H156" s="218"/>
      <c r="I156" s="233"/>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c r="BF156" s="32"/>
      <c r="BG156" s="32"/>
      <c r="BH156" s="32"/>
    </row>
    <row r="157" spans="1:60" outlineLevel="1" x14ac:dyDescent="0.2">
      <c r="A157" s="231"/>
      <c r="B157" s="208"/>
      <c r="C157" s="222" t="s">
        <v>628</v>
      </c>
      <c r="D157" s="253"/>
      <c r="E157" s="214">
        <v>13.676</v>
      </c>
      <c r="F157" s="217"/>
      <c r="G157" s="217"/>
      <c r="H157" s="218"/>
      <c r="I157" s="233"/>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c r="BA157" s="32"/>
      <c r="BB157" s="32"/>
      <c r="BC157" s="32"/>
      <c r="BD157" s="32"/>
      <c r="BE157" s="32"/>
      <c r="BF157" s="32"/>
      <c r="BG157" s="32"/>
      <c r="BH157" s="32"/>
    </row>
    <row r="158" spans="1:60" outlineLevel="1" x14ac:dyDescent="0.2">
      <c r="A158" s="231"/>
      <c r="B158" s="208"/>
      <c r="C158" s="222" t="s">
        <v>629</v>
      </c>
      <c r="D158" s="253"/>
      <c r="E158" s="214">
        <v>24.231999999999999</v>
      </c>
      <c r="F158" s="217"/>
      <c r="G158" s="217"/>
      <c r="H158" s="218"/>
      <c r="I158" s="233"/>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c r="BA158" s="32"/>
      <c r="BB158" s="32"/>
      <c r="BC158" s="32"/>
      <c r="BD158" s="32"/>
      <c r="BE158" s="32"/>
      <c r="BF158" s="32"/>
      <c r="BG158" s="32"/>
      <c r="BH158" s="32"/>
    </row>
    <row r="159" spans="1:60" outlineLevel="1" x14ac:dyDescent="0.2">
      <c r="A159" s="231"/>
      <c r="B159" s="208"/>
      <c r="C159" s="222" t="s">
        <v>630</v>
      </c>
      <c r="D159" s="253"/>
      <c r="E159" s="214">
        <v>3.718</v>
      </c>
      <c r="F159" s="217"/>
      <c r="G159" s="217"/>
      <c r="H159" s="218"/>
      <c r="I159" s="233"/>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row>
    <row r="160" spans="1:60" x14ac:dyDescent="0.2">
      <c r="A160" s="229" t="s">
        <v>211</v>
      </c>
      <c r="B160" s="206" t="s">
        <v>146</v>
      </c>
      <c r="C160" s="220" t="s">
        <v>147</v>
      </c>
      <c r="D160" s="251"/>
      <c r="E160" s="212"/>
      <c r="F160" s="364">
        <f>SUM(G161:G163)</f>
        <v>0</v>
      </c>
      <c r="G160" s="365"/>
      <c r="H160" s="215"/>
      <c r="I160" s="232"/>
      <c r="AE160" t="s">
        <v>212</v>
      </c>
    </row>
    <row r="161" spans="1:60" outlineLevel="1" x14ac:dyDescent="0.2">
      <c r="A161" s="231"/>
      <c r="B161" s="367" t="s">
        <v>289</v>
      </c>
      <c r="C161" s="368"/>
      <c r="D161" s="369"/>
      <c r="E161" s="370"/>
      <c r="F161" s="371"/>
      <c r="G161" s="372"/>
      <c r="H161" s="218"/>
      <c r="I161" s="233"/>
      <c r="J161" s="32"/>
      <c r="K161" s="32"/>
      <c r="L161" s="32"/>
      <c r="M161" s="32"/>
      <c r="N161" s="32"/>
      <c r="O161" s="32"/>
      <c r="P161" s="32"/>
      <c r="Q161" s="32"/>
      <c r="R161" s="32"/>
      <c r="S161" s="32"/>
      <c r="T161" s="32"/>
      <c r="U161" s="32"/>
      <c r="V161" s="32"/>
      <c r="W161" s="32"/>
      <c r="X161" s="32"/>
      <c r="Y161" s="32"/>
      <c r="Z161" s="32"/>
      <c r="AA161" s="32"/>
      <c r="AB161" s="32"/>
      <c r="AC161" s="32">
        <v>0</v>
      </c>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c r="BA161" s="32"/>
      <c r="BB161" s="32"/>
      <c r="BC161" s="32"/>
      <c r="BD161" s="32"/>
      <c r="BE161" s="32"/>
      <c r="BF161" s="32"/>
      <c r="BG161" s="32"/>
      <c r="BH161" s="32"/>
    </row>
    <row r="162" spans="1:60" ht="22.5" outlineLevel="1" x14ac:dyDescent="0.2">
      <c r="A162" s="231"/>
      <c r="B162" s="373" t="s">
        <v>290</v>
      </c>
      <c r="C162" s="374"/>
      <c r="D162" s="375"/>
      <c r="E162" s="376"/>
      <c r="F162" s="377"/>
      <c r="G162" s="378"/>
      <c r="H162" s="218"/>
      <c r="I162" s="233"/>
      <c r="J162" s="32"/>
      <c r="K162" s="32"/>
      <c r="L162" s="32"/>
      <c r="M162" s="32"/>
      <c r="N162" s="32"/>
      <c r="O162" s="32"/>
      <c r="P162" s="32"/>
      <c r="Q162" s="32"/>
      <c r="R162" s="32"/>
      <c r="S162" s="32"/>
      <c r="T162" s="32"/>
      <c r="U162" s="32"/>
      <c r="V162" s="32"/>
      <c r="W162" s="32"/>
      <c r="X162" s="32"/>
      <c r="Y162" s="32"/>
      <c r="Z162" s="32"/>
      <c r="AA162" s="32"/>
      <c r="AB162" s="32"/>
      <c r="AC162" s="32"/>
      <c r="AD162" s="32"/>
      <c r="AE162" s="32" t="s">
        <v>268</v>
      </c>
      <c r="AF162" s="32"/>
      <c r="AG162" s="32"/>
      <c r="AH162" s="32"/>
      <c r="AI162" s="32"/>
      <c r="AJ162" s="32"/>
      <c r="AK162" s="32"/>
      <c r="AL162" s="32"/>
      <c r="AM162" s="32"/>
      <c r="AN162" s="32"/>
      <c r="AO162" s="32"/>
      <c r="AP162" s="32"/>
      <c r="AQ162" s="32"/>
      <c r="AR162" s="32"/>
      <c r="AS162" s="32"/>
      <c r="AT162" s="32"/>
      <c r="AU162" s="32"/>
      <c r="AV162" s="32"/>
      <c r="AW162" s="32"/>
      <c r="AX162" s="32"/>
      <c r="AY162" s="32"/>
      <c r="AZ162" s="250" t="str">
        <f>B162</f>
        <v>přesun hmot pro budovy občanské výstavby (JKSO 801), budovy pro bydlení (JKSO 803) budovy pro výrobu a služby (JKSO 812) s nosnou svislou konstrukcí zděnou z cihel nebo tvárnic nebo kovovou</v>
      </c>
      <c r="BA162" s="32"/>
      <c r="BB162" s="32"/>
      <c r="BC162" s="32"/>
      <c r="BD162" s="32"/>
      <c r="BE162" s="32"/>
      <c r="BF162" s="32"/>
      <c r="BG162" s="32"/>
      <c r="BH162" s="32"/>
    </row>
    <row r="163" spans="1:60" outlineLevel="1" x14ac:dyDescent="0.2">
      <c r="A163" s="230">
        <v>23</v>
      </c>
      <c r="B163" s="207" t="s">
        <v>291</v>
      </c>
      <c r="C163" s="221" t="s">
        <v>292</v>
      </c>
      <c r="D163" s="252" t="s">
        <v>293</v>
      </c>
      <c r="E163" s="213">
        <v>20.707740000000001</v>
      </c>
      <c r="F163" s="216"/>
      <c r="G163" s="217">
        <f>ROUND(E163*F163,2)</f>
        <v>0</v>
      </c>
      <c r="H163" s="218" t="s">
        <v>243</v>
      </c>
      <c r="I163" s="233" t="s">
        <v>216</v>
      </c>
      <c r="J163" s="32"/>
      <c r="K163" s="32"/>
      <c r="L163" s="32"/>
      <c r="M163" s="32"/>
      <c r="N163" s="32"/>
      <c r="O163" s="32"/>
      <c r="P163" s="32"/>
      <c r="Q163" s="32"/>
      <c r="R163" s="32"/>
      <c r="S163" s="32"/>
      <c r="T163" s="32"/>
      <c r="U163" s="32"/>
      <c r="V163" s="32"/>
      <c r="W163" s="32"/>
      <c r="X163" s="32"/>
      <c r="Y163" s="32"/>
      <c r="Z163" s="32"/>
      <c r="AA163" s="32"/>
      <c r="AB163" s="32"/>
      <c r="AC163" s="32"/>
      <c r="AD163" s="32"/>
      <c r="AE163" s="32" t="s">
        <v>217</v>
      </c>
      <c r="AF163" s="32"/>
      <c r="AG163" s="32"/>
      <c r="AH163" s="32"/>
      <c r="AI163" s="32"/>
      <c r="AJ163" s="32"/>
      <c r="AK163" s="32"/>
      <c r="AL163" s="32"/>
      <c r="AM163" s="32">
        <v>21</v>
      </c>
      <c r="AN163" s="32"/>
      <c r="AO163" s="32"/>
      <c r="AP163" s="32"/>
      <c r="AQ163" s="32"/>
      <c r="AR163" s="32"/>
      <c r="AS163" s="32"/>
      <c r="AT163" s="32"/>
      <c r="AU163" s="32"/>
      <c r="AV163" s="32"/>
      <c r="AW163" s="32"/>
      <c r="AX163" s="32"/>
      <c r="AY163" s="32"/>
      <c r="AZ163" s="32"/>
      <c r="BA163" s="32"/>
      <c r="BB163" s="32"/>
      <c r="BC163" s="32"/>
      <c r="BD163" s="32"/>
      <c r="BE163" s="32"/>
      <c r="BF163" s="32"/>
      <c r="BG163" s="32"/>
      <c r="BH163" s="32"/>
    </row>
    <row r="164" spans="1:60" x14ac:dyDescent="0.2">
      <c r="A164" s="229" t="s">
        <v>211</v>
      </c>
      <c r="B164" s="206" t="s">
        <v>152</v>
      </c>
      <c r="C164" s="220" t="s">
        <v>153</v>
      </c>
      <c r="D164" s="251"/>
      <c r="E164" s="212"/>
      <c r="F164" s="364">
        <f>SUM(G165:G173)</f>
        <v>0</v>
      </c>
      <c r="G164" s="365"/>
      <c r="H164" s="215"/>
      <c r="I164" s="232"/>
      <c r="AE164" t="s">
        <v>212</v>
      </c>
    </row>
    <row r="165" spans="1:60" outlineLevel="1" x14ac:dyDescent="0.2">
      <c r="A165" s="231"/>
      <c r="B165" s="367" t="s">
        <v>439</v>
      </c>
      <c r="C165" s="368"/>
      <c r="D165" s="369"/>
      <c r="E165" s="370"/>
      <c r="F165" s="371"/>
      <c r="G165" s="372"/>
      <c r="H165" s="218"/>
      <c r="I165" s="233"/>
      <c r="J165" s="32"/>
      <c r="K165" s="32"/>
      <c r="L165" s="32"/>
      <c r="M165" s="32"/>
      <c r="N165" s="32"/>
      <c r="O165" s="32"/>
      <c r="P165" s="32"/>
      <c r="Q165" s="32"/>
      <c r="R165" s="32"/>
      <c r="S165" s="32"/>
      <c r="T165" s="32"/>
      <c r="U165" s="32"/>
      <c r="V165" s="32"/>
      <c r="W165" s="32"/>
      <c r="X165" s="32"/>
      <c r="Y165" s="32"/>
      <c r="Z165" s="32"/>
      <c r="AA165" s="32"/>
      <c r="AB165" s="32"/>
      <c r="AC165" s="32">
        <v>0</v>
      </c>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row>
    <row r="166" spans="1:60" outlineLevel="1" x14ac:dyDescent="0.2">
      <c r="A166" s="231"/>
      <c r="B166" s="373" t="s">
        <v>440</v>
      </c>
      <c r="C166" s="374"/>
      <c r="D166" s="375"/>
      <c r="E166" s="376"/>
      <c r="F166" s="377"/>
      <c r="G166" s="378"/>
      <c r="H166" s="218"/>
      <c r="I166" s="233"/>
      <c r="J166" s="32"/>
      <c r="K166" s="32"/>
      <c r="L166" s="32"/>
      <c r="M166" s="32"/>
      <c r="N166" s="32"/>
      <c r="O166" s="32"/>
      <c r="P166" s="32"/>
      <c r="Q166" s="32"/>
      <c r="R166" s="32"/>
      <c r="S166" s="32"/>
      <c r="T166" s="32"/>
      <c r="U166" s="32"/>
      <c r="V166" s="32"/>
      <c r="W166" s="32"/>
      <c r="X166" s="32"/>
      <c r="Y166" s="32"/>
      <c r="Z166" s="32"/>
      <c r="AA166" s="32"/>
      <c r="AB166" s="32"/>
      <c r="AC166" s="32">
        <v>1</v>
      </c>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row>
    <row r="167" spans="1:60" outlineLevel="1" x14ac:dyDescent="0.2">
      <c r="A167" s="230">
        <v>24</v>
      </c>
      <c r="B167" s="207" t="s">
        <v>441</v>
      </c>
      <c r="C167" s="221" t="s">
        <v>442</v>
      </c>
      <c r="D167" s="252" t="s">
        <v>249</v>
      </c>
      <c r="E167" s="213">
        <v>32.86</v>
      </c>
      <c r="F167" s="216"/>
      <c r="G167" s="217">
        <f>ROUND(E167*F167,2)</f>
        <v>0</v>
      </c>
      <c r="H167" s="218" t="s">
        <v>443</v>
      </c>
      <c r="I167" s="233" t="s">
        <v>216</v>
      </c>
      <c r="J167" s="32"/>
      <c r="K167" s="32"/>
      <c r="L167" s="32"/>
      <c r="M167" s="32"/>
      <c r="N167" s="32"/>
      <c r="O167" s="32"/>
      <c r="P167" s="32"/>
      <c r="Q167" s="32"/>
      <c r="R167" s="32"/>
      <c r="S167" s="32"/>
      <c r="T167" s="32"/>
      <c r="U167" s="32"/>
      <c r="V167" s="32"/>
      <c r="W167" s="32"/>
      <c r="X167" s="32"/>
      <c r="Y167" s="32"/>
      <c r="Z167" s="32"/>
      <c r="AA167" s="32"/>
      <c r="AB167" s="32"/>
      <c r="AC167" s="32"/>
      <c r="AD167" s="32"/>
      <c r="AE167" s="32" t="s">
        <v>217</v>
      </c>
      <c r="AF167" s="32"/>
      <c r="AG167" s="32"/>
      <c r="AH167" s="32"/>
      <c r="AI167" s="32"/>
      <c r="AJ167" s="32"/>
      <c r="AK167" s="32"/>
      <c r="AL167" s="32"/>
      <c r="AM167" s="32">
        <v>21</v>
      </c>
      <c r="AN167" s="32"/>
      <c r="AO167" s="32"/>
      <c r="AP167" s="32"/>
      <c r="AQ167" s="32"/>
      <c r="AR167" s="32"/>
      <c r="AS167" s="32"/>
      <c r="AT167" s="32"/>
      <c r="AU167" s="32"/>
      <c r="AV167" s="32"/>
      <c r="AW167" s="32"/>
      <c r="AX167" s="32"/>
      <c r="AY167" s="32"/>
      <c r="AZ167" s="32"/>
      <c r="BA167" s="32"/>
      <c r="BB167" s="32"/>
      <c r="BC167" s="32"/>
      <c r="BD167" s="32"/>
      <c r="BE167" s="32"/>
      <c r="BF167" s="32"/>
      <c r="BG167" s="32"/>
      <c r="BH167" s="32"/>
    </row>
    <row r="168" spans="1:60" outlineLevel="1" x14ac:dyDescent="0.2">
      <c r="A168" s="231"/>
      <c r="B168" s="208"/>
      <c r="C168" s="222" t="s">
        <v>631</v>
      </c>
      <c r="D168" s="253"/>
      <c r="E168" s="214">
        <v>10.119999999999999</v>
      </c>
      <c r="F168" s="217"/>
      <c r="G168" s="217"/>
      <c r="H168" s="218"/>
      <c r="I168" s="233"/>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row>
    <row r="169" spans="1:60" outlineLevel="1" x14ac:dyDescent="0.2">
      <c r="A169" s="231"/>
      <c r="B169" s="208"/>
      <c r="C169" s="222" t="s">
        <v>632</v>
      </c>
      <c r="D169" s="253"/>
      <c r="E169" s="214">
        <v>10.86</v>
      </c>
      <c r="F169" s="217"/>
      <c r="G169" s="217"/>
      <c r="H169" s="218"/>
      <c r="I169" s="233"/>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row>
    <row r="170" spans="1:60" outlineLevel="1" x14ac:dyDescent="0.2">
      <c r="A170" s="231"/>
      <c r="B170" s="208"/>
      <c r="C170" s="222" t="s">
        <v>633</v>
      </c>
      <c r="D170" s="253"/>
      <c r="E170" s="214">
        <v>11.88</v>
      </c>
      <c r="F170" s="217"/>
      <c r="G170" s="217"/>
      <c r="H170" s="218"/>
      <c r="I170" s="233"/>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row>
    <row r="171" spans="1:60" outlineLevel="1" x14ac:dyDescent="0.2">
      <c r="A171" s="231"/>
      <c r="B171" s="373" t="s">
        <v>634</v>
      </c>
      <c r="C171" s="374"/>
      <c r="D171" s="375"/>
      <c r="E171" s="376"/>
      <c r="F171" s="377"/>
      <c r="G171" s="378"/>
      <c r="H171" s="218"/>
      <c r="I171" s="233"/>
      <c r="J171" s="32"/>
      <c r="K171" s="32"/>
      <c r="L171" s="32"/>
      <c r="M171" s="32"/>
      <c r="N171" s="32"/>
      <c r="O171" s="32"/>
      <c r="P171" s="32"/>
      <c r="Q171" s="32"/>
      <c r="R171" s="32"/>
      <c r="S171" s="32"/>
      <c r="T171" s="32"/>
      <c r="U171" s="32"/>
      <c r="V171" s="32"/>
      <c r="W171" s="32"/>
      <c r="X171" s="32"/>
      <c r="Y171" s="32"/>
      <c r="Z171" s="32"/>
      <c r="AA171" s="32"/>
      <c r="AB171" s="32"/>
      <c r="AC171" s="32">
        <v>0</v>
      </c>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c r="BA171" s="32"/>
      <c r="BB171" s="32"/>
      <c r="BC171" s="32"/>
      <c r="BD171" s="32"/>
      <c r="BE171" s="32"/>
      <c r="BF171" s="32"/>
      <c r="BG171" s="32"/>
      <c r="BH171" s="32"/>
    </row>
    <row r="172" spans="1:60" outlineLevel="1" x14ac:dyDescent="0.2">
      <c r="A172" s="231"/>
      <c r="B172" s="373" t="s">
        <v>635</v>
      </c>
      <c r="C172" s="374"/>
      <c r="D172" s="375"/>
      <c r="E172" s="376"/>
      <c r="F172" s="377"/>
      <c r="G172" s="378"/>
      <c r="H172" s="218"/>
      <c r="I172" s="233"/>
      <c r="J172" s="32"/>
      <c r="K172" s="32"/>
      <c r="L172" s="32"/>
      <c r="M172" s="32"/>
      <c r="N172" s="32"/>
      <c r="O172" s="32"/>
      <c r="P172" s="32"/>
      <c r="Q172" s="32"/>
      <c r="R172" s="32"/>
      <c r="S172" s="32"/>
      <c r="T172" s="32"/>
      <c r="U172" s="32"/>
      <c r="V172" s="32"/>
      <c r="W172" s="32"/>
      <c r="X172" s="32"/>
      <c r="Y172" s="32"/>
      <c r="Z172" s="32"/>
      <c r="AA172" s="32"/>
      <c r="AB172" s="32"/>
      <c r="AC172" s="32"/>
      <c r="AD172" s="32"/>
      <c r="AE172" s="32" t="s">
        <v>268</v>
      </c>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row>
    <row r="173" spans="1:60" outlineLevel="1" x14ac:dyDescent="0.2">
      <c r="A173" s="230">
        <v>25</v>
      </c>
      <c r="B173" s="207" t="s">
        <v>636</v>
      </c>
      <c r="C173" s="221" t="s">
        <v>637</v>
      </c>
      <c r="D173" s="252" t="s">
        <v>293</v>
      </c>
      <c r="E173" s="213">
        <v>0.12092</v>
      </c>
      <c r="F173" s="216"/>
      <c r="G173" s="217">
        <f>ROUND(E173*F173,2)</f>
        <v>0</v>
      </c>
      <c r="H173" s="218" t="s">
        <v>443</v>
      </c>
      <c r="I173" s="233" t="s">
        <v>216</v>
      </c>
      <c r="J173" s="32"/>
      <c r="K173" s="32"/>
      <c r="L173" s="32"/>
      <c r="M173" s="32"/>
      <c r="N173" s="32"/>
      <c r="O173" s="32"/>
      <c r="P173" s="32"/>
      <c r="Q173" s="32"/>
      <c r="R173" s="32"/>
      <c r="S173" s="32"/>
      <c r="T173" s="32"/>
      <c r="U173" s="32"/>
      <c r="V173" s="32"/>
      <c r="W173" s="32"/>
      <c r="X173" s="32"/>
      <c r="Y173" s="32"/>
      <c r="Z173" s="32"/>
      <c r="AA173" s="32"/>
      <c r="AB173" s="32"/>
      <c r="AC173" s="32"/>
      <c r="AD173" s="32"/>
      <c r="AE173" s="32" t="s">
        <v>217</v>
      </c>
      <c r="AF173" s="32"/>
      <c r="AG173" s="32"/>
      <c r="AH173" s="32"/>
      <c r="AI173" s="32"/>
      <c r="AJ173" s="32"/>
      <c r="AK173" s="32"/>
      <c r="AL173" s="32"/>
      <c r="AM173" s="32">
        <v>21</v>
      </c>
      <c r="AN173" s="32"/>
      <c r="AO173" s="32"/>
      <c r="AP173" s="32"/>
      <c r="AQ173" s="32"/>
      <c r="AR173" s="32"/>
      <c r="AS173" s="32"/>
      <c r="AT173" s="32"/>
      <c r="AU173" s="32"/>
      <c r="AV173" s="32"/>
      <c r="AW173" s="32"/>
      <c r="AX173" s="32"/>
      <c r="AY173" s="32"/>
      <c r="AZ173" s="32"/>
      <c r="BA173" s="32"/>
      <c r="BB173" s="32"/>
      <c r="BC173" s="32"/>
      <c r="BD173" s="32"/>
      <c r="BE173" s="32"/>
      <c r="BF173" s="32"/>
      <c r="BG173" s="32"/>
      <c r="BH173" s="32"/>
    </row>
    <row r="174" spans="1:60" x14ac:dyDescent="0.2">
      <c r="A174" s="229" t="s">
        <v>211</v>
      </c>
      <c r="B174" s="206" t="s">
        <v>154</v>
      </c>
      <c r="C174" s="220" t="s">
        <v>155</v>
      </c>
      <c r="D174" s="251"/>
      <c r="E174" s="212"/>
      <c r="F174" s="364">
        <f>SUM(G175:G176)</f>
        <v>0</v>
      </c>
      <c r="G174" s="365"/>
      <c r="H174" s="215"/>
      <c r="I174" s="232"/>
      <c r="AE174" t="s">
        <v>212</v>
      </c>
    </row>
    <row r="175" spans="1:60" outlineLevel="1" x14ac:dyDescent="0.2">
      <c r="A175" s="230">
        <v>26</v>
      </c>
      <c r="B175" s="207" t="s">
        <v>294</v>
      </c>
      <c r="C175" s="221" t="s">
        <v>295</v>
      </c>
      <c r="D175" s="252" t="s">
        <v>253</v>
      </c>
      <c r="E175" s="213">
        <v>14</v>
      </c>
      <c r="F175" s="216"/>
      <c r="G175" s="217">
        <f>ROUND(E175*F175,2)</f>
        <v>0</v>
      </c>
      <c r="H175" s="218"/>
      <c r="I175" s="233" t="s">
        <v>220</v>
      </c>
      <c r="J175" s="32"/>
      <c r="K175" s="32"/>
      <c r="L175" s="32"/>
      <c r="M175" s="32"/>
      <c r="N175" s="32"/>
      <c r="O175" s="32"/>
      <c r="P175" s="32"/>
      <c r="Q175" s="32"/>
      <c r="R175" s="32"/>
      <c r="S175" s="32"/>
      <c r="T175" s="32"/>
      <c r="U175" s="32"/>
      <c r="V175" s="32"/>
      <c r="W175" s="32"/>
      <c r="X175" s="32"/>
      <c r="Y175" s="32"/>
      <c r="Z175" s="32"/>
      <c r="AA175" s="32"/>
      <c r="AB175" s="32"/>
      <c r="AC175" s="32"/>
      <c r="AD175" s="32"/>
      <c r="AE175" s="32" t="s">
        <v>221</v>
      </c>
      <c r="AF175" s="32">
        <v>1</v>
      </c>
      <c r="AG175" s="32"/>
      <c r="AH175" s="32"/>
      <c r="AI175" s="32"/>
      <c r="AJ175" s="32"/>
      <c r="AK175" s="32"/>
      <c r="AL175" s="32"/>
      <c r="AM175" s="32">
        <v>21</v>
      </c>
      <c r="AN175" s="32"/>
      <c r="AO175" s="32"/>
      <c r="AP175" s="32"/>
      <c r="AQ175" s="32"/>
      <c r="AR175" s="32"/>
      <c r="AS175" s="32"/>
      <c r="AT175" s="32"/>
      <c r="AU175" s="32"/>
      <c r="AV175" s="32"/>
      <c r="AW175" s="32"/>
      <c r="AX175" s="32"/>
      <c r="AY175" s="32"/>
      <c r="AZ175" s="32"/>
      <c r="BA175" s="32"/>
      <c r="BB175" s="32"/>
      <c r="BC175" s="32"/>
      <c r="BD175" s="32"/>
      <c r="BE175" s="32"/>
      <c r="BF175" s="32"/>
      <c r="BG175" s="32"/>
      <c r="BH175" s="32"/>
    </row>
    <row r="176" spans="1:60" outlineLevel="1" x14ac:dyDescent="0.2">
      <c r="A176" s="231"/>
      <c r="B176" s="208"/>
      <c r="C176" s="222" t="s">
        <v>638</v>
      </c>
      <c r="D176" s="253"/>
      <c r="E176" s="214">
        <v>14</v>
      </c>
      <c r="F176" s="217"/>
      <c r="G176" s="217"/>
      <c r="H176" s="218"/>
      <c r="I176" s="233"/>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row>
    <row r="177" spans="1:60" x14ac:dyDescent="0.2">
      <c r="A177" s="229" t="s">
        <v>211</v>
      </c>
      <c r="B177" s="206" t="s">
        <v>173</v>
      </c>
      <c r="C177" s="220" t="s">
        <v>174</v>
      </c>
      <c r="D177" s="251"/>
      <c r="E177" s="212"/>
      <c r="F177" s="364">
        <f>SUM(G178:G194)</f>
        <v>0</v>
      </c>
      <c r="G177" s="365"/>
      <c r="H177" s="215"/>
      <c r="I177" s="232"/>
      <c r="AE177" t="s">
        <v>212</v>
      </c>
    </row>
    <row r="178" spans="1:60" outlineLevel="1" x14ac:dyDescent="0.2">
      <c r="A178" s="230">
        <v>27</v>
      </c>
      <c r="B178" s="207" t="s">
        <v>445</v>
      </c>
      <c r="C178" s="221" t="s">
        <v>446</v>
      </c>
      <c r="D178" s="252" t="s">
        <v>253</v>
      </c>
      <c r="E178" s="213">
        <v>3</v>
      </c>
      <c r="F178" s="216"/>
      <c r="G178" s="217">
        <f t="shared" ref="G178:G191" si="0">ROUND(E178*F178,2)</f>
        <v>0</v>
      </c>
      <c r="H178" s="218"/>
      <c r="I178" s="233" t="s">
        <v>220</v>
      </c>
      <c r="J178" s="32"/>
      <c r="K178" s="32"/>
      <c r="L178" s="32"/>
      <c r="M178" s="32"/>
      <c r="N178" s="32"/>
      <c r="O178" s="32"/>
      <c r="P178" s="32"/>
      <c r="Q178" s="32"/>
      <c r="R178" s="32"/>
      <c r="S178" s="32"/>
      <c r="T178" s="32"/>
      <c r="U178" s="32"/>
      <c r="V178" s="32"/>
      <c r="W178" s="32"/>
      <c r="X178" s="32"/>
      <c r="Y178" s="32"/>
      <c r="Z178" s="32"/>
      <c r="AA178" s="32"/>
      <c r="AB178" s="32"/>
      <c r="AC178" s="32"/>
      <c r="AD178" s="32"/>
      <c r="AE178" s="32" t="s">
        <v>221</v>
      </c>
      <c r="AF178" s="32">
        <v>1</v>
      </c>
      <c r="AG178" s="32"/>
      <c r="AH178" s="32"/>
      <c r="AI178" s="32"/>
      <c r="AJ178" s="32"/>
      <c r="AK178" s="32"/>
      <c r="AL178" s="32"/>
      <c r="AM178" s="32">
        <v>21</v>
      </c>
      <c r="AN178" s="32"/>
      <c r="AO178" s="32"/>
      <c r="AP178" s="32"/>
      <c r="AQ178" s="32"/>
      <c r="AR178" s="32"/>
      <c r="AS178" s="32"/>
      <c r="AT178" s="32"/>
      <c r="AU178" s="32"/>
      <c r="AV178" s="32"/>
      <c r="AW178" s="32"/>
      <c r="AX178" s="32"/>
      <c r="AY178" s="32"/>
      <c r="AZ178" s="32"/>
      <c r="BA178" s="32"/>
      <c r="BB178" s="32"/>
      <c r="BC178" s="32"/>
      <c r="BD178" s="32"/>
      <c r="BE178" s="32"/>
      <c r="BF178" s="32"/>
      <c r="BG178" s="32"/>
      <c r="BH178" s="32"/>
    </row>
    <row r="179" spans="1:60" ht="22.5" outlineLevel="1" x14ac:dyDescent="0.2">
      <c r="A179" s="230">
        <v>28</v>
      </c>
      <c r="B179" s="207" t="s">
        <v>447</v>
      </c>
      <c r="C179" s="221" t="s">
        <v>1279</v>
      </c>
      <c r="D179" s="252" t="s">
        <v>253</v>
      </c>
      <c r="E179" s="213">
        <v>1</v>
      </c>
      <c r="F179" s="216"/>
      <c r="G179" s="217">
        <f t="shared" si="0"/>
        <v>0</v>
      </c>
      <c r="H179" s="218"/>
      <c r="I179" s="233" t="s">
        <v>220</v>
      </c>
      <c r="J179" s="32"/>
      <c r="K179" s="32"/>
      <c r="L179" s="32"/>
      <c r="M179" s="32"/>
      <c r="N179" s="32"/>
      <c r="O179" s="32"/>
      <c r="P179" s="32"/>
      <c r="Q179" s="32"/>
      <c r="R179" s="32"/>
      <c r="S179" s="32"/>
      <c r="T179" s="32"/>
      <c r="U179" s="32"/>
      <c r="V179" s="32"/>
      <c r="W179" s="32"/>
      <c r="X179" s="32"/>
      <c r="Y179" s="32"/>
      <c r="Z179" s="32"/>
      <c r="AA179" s="32"/>
      <c r="AB179" s="32"/>
      <c r="AC179" s="32"/>
      <c r="AD179" s="32"/>
      <c r="AE179" s="32" t="s">
        <v>221</v>
      </c>
      <c r="AF179" s="32">
        <v>1</v>
      </c>
      <c r="AG179" s="32"/>
      <c r="AH179" s="32"/>
      <c r="AI179" s="32"/>
      <c r="AJ179" s="32"/>
      <c r="AK179" s="32"/>
      <c r="AL179" s="32"/>
      <c r="AM179" s="32">
        <v>21</v>
      </c>
      <c r="AN179" s="32"/>
      <c r="AO179" s="32"/>
      <c r="AP179" s="32"/>
      <c r="AQ179" s="32"/>
      <c r="AR179" s="32"/>
      <c r="AS179" s="32"/>
      <c r="AT179" s="32"/>
      <c r="AU179" s="32"/>
      <c r="AV179" s="32"/>
      <c r="AW179" s="32"/>
      <c r="AX179" s="32"/>
      <c r="AY179" s="32"/>
      <c r="AZ179" s="32"/>
      <c r="BA179" s="32"/>
      <c r="BB179" s="32"/>
      <c r="BC179" s="32"/>
      <c r="BD179" s="32"/>
      <c r="BE179" s="32"/>
      <c r="BF179" s="32"/>
      <c r="BG179" s="32"/>
      <c r="BH179" s="32"/>
    </row>
    <row r="180" spans="1:60" ht="22.5" outlineLevel="1" x14ac:dyDescent="0.2">
      <c r="A180" s="230">
        <v>29</v>
      </c>
      <c r="B180" s="207" t="s">
        <v>639</v>
      </c>
      <c r="C180" s="221" t="s">
        <v>1280</v>
      </c>
      <c r="D180" s="252" t="s">
        <v>253</v>
      </c>
      <c r="E180" s="213">
        <v>1</v>
      </c>
      <c r="F180" s="216"/>
      <c r="G180" s="217">
        <f t="shared" si="0"/>
        <v>0</v>
      </c>
      <c r="H180" s="218"/>
      <c r="I180" s="233" t="s">
        <v>220</v>
      </c>
      <c r="J180" s="32"/>
      <c r="K180" s="32"/>
      <c r="L180" s="32"/>
      <c r="M180" s="32"/>
      <c r="N180" s="32"/>
      <c r="O180" s="32"/>
      <c r="P180" s="32"/>
      <c r="Q180" s="32"/>
      <c r="R180" s="32"/>
      <c r="S180" s="32"/>
      <c r="T180" s="32"/>
      <c r="U180" s="32"/>
      <c r="V180" s="32"/>
      <c r="W180" s="32"/>
      <c r="X180" s="32"/>
      <c r="Y180" s="32"/>
      <c r="Z180" s="32"/>
      <c r="AA180" s="32"/>
      <c r="AB180" s="32"/>
      <c r="AC180" s="32"/>
      <c r="AD180" s="32"/>
      <c r="AE180" s="32" t="s">
        <v>221</v>
      </c>
      <c r="AF180" s="32">
        <v>1</v>
      </c>
      <c r="AG180" s="32"/>
      <c r="AH180" s="32"/>
      <c r="AI180" s="32"/>
      <c r="AJ180" s="32"/>
      <c r="AK180" s="32"/>
      <c r="AL180" s="32"/>
      <c r="AM180" s="32">
        <v>21</v>
      </c>
      <c r="AN180" s="32"/>
      <c r="AO180" s="32"/>
      <c r="AP180" s="32"/>
      <c r="AQ180" s="32"/>
      <c r="AR180" s="32"/>
      <c r="AS180" s="32"/>
      <c r="AT180" s="32"/>
      <c r="AU180" s="32"/>
      <c r="AV180" s="32"/>
      <c r="AW180" s="32"/>
      <c r="AX180" s="32"/>
      <c r="AY180" s="32"/>
      <c r="AZ180" s="32"/>
      <c r="BA180" s="32"/>
      <c r="BB180" s="32"/>
      <c r="BC180" s="32"/>
      <c r="BD180" s="32"/>
      <c r="BE180" s="32"/>
      <c r="BF180" s="32"/>
      <c r="BG180" s="32"/>
      <c r="BH180" s="32"/>
    </row>
    <row r="181" spans="1:60" outlineLevel="1" x14ac:dyDescent="0.2">
      <c r="A181" s="230">
        <v>30</v>
      </c>
      <c r="B181" s="207" t="s">
        <v>640</v>
      </c>
      <c r="C181" s="221" t="s">
        <v>1282</v>
      </c>
      <c r="D181" s="252" t="s">
        <v>253</v>
      </c>
      <c r="E181" s="213">
        <v>1</v>
      </c>
      <c r="F181" s="216"/>
      <c r="G181" s="217">
        <f t="shared" si="0"/>
        <v>0</v>
      </c>
      <c r="H181" s="218"/>
      <c r="I181" s="233" t="s">
        <v>220</v>
      </c>
      <c r="J181" s="32"/>
      <c r="K181" s="32"/>
      <c r="L181" s="32"/>
      <c r="M181" s="32"/>
      <c r="N181" s="32"/>
      <c r="O181" s="32"/>
      <c r="P181" s="32"/>
      <c r="Q181" s="32"/>
      <c r="R181" s="32"/>
      <c r="S181" s="32"/>
      <c r="T181" s="32"/>
      <c r="U181" s="32"/>
      <c r="V181" s="32"/>
      <c r="W181" s="32"/>
      <c r="X181" s="32"/>
      <c r="Y181" s="32"/>
      <c r="Z181" s="32"/>
      <c r="AA181" s="32"/>
      <c r="AB181" s="32"/>
      <c r="AC181" s="32"/>
      <c r="AD181" s="32"/>
      <c r="AE181" s="32" t="s">
        <v>221</v>
      </c>
      <c r="AF181" s="32">
        <v>1</v>
      </c>
      <c r="AG181" s="32"/>
      <c r="AH181" s="32"/>
      <c r="AI181" s="32"/>
      <c r="AJ181" s="32"/>
      <c r="AK181" s="32"/>
      <c r="AL181" s="32"/>
      <c r="AM181" s="32">
        <v>21</v>
      </c>
      <c r="AN181" s="32"/>
      <c r="AO181" s="32"/>
      <c r="AP181" s="32"/>
      <c r="AQ181" s="32"/>
      <c r="AR181" s="32"/>
      <c r="AS181" s="32"/>
      <c r="AT181" s="32"/>
      <c r="AU181" s="32"/>
      <c r="AV181" s="32"/>
      <c r="AW181" s="32"/>
      <c r="AX181" s="32"/>
      <c r="AY181" s="32"/>
      <c r="AZ181" s="32"/>
      <c r="BA181" s="32"/>
      <c r="BB181" s="32"/>
      <c r="BC181" s="32"/>
      <c r="BD181" s="32"/>
      <c r="BE181" s="32"/>
      <c r="BF181" s="32"/>
      <c r="BG181" s="32"/>
      <c r="BH181" s="32"/>
    </row>
    <row r="182" spans="1:60" ht="22.5" outlineLevel="1" x14ac:dyDescent="0.2">
      <c r="A182" s="230">
        <v>31</v>
      </c>
      <c r="B182" s="207" t="s">
        <v>641</v>
      </c>
      <c r="C182" s="221" t="s">
        <v>1281</v>
      </c>
      <c r="D182" s="252" t="s">
        <v>253</v>
      </c>
      <c r="E182" s="213">
        <v>1</v>
      </c>
      <c r="F182" s="216"/>
      <c r="G182" s="217">
        <f t="shared" si="0"/>
        <v>0</v>
      </c>
      <c r="H182" s="218"/>
      <c r="I182" s="233" t="s">
        <v>220</v>
      </c>
      <c r="J182" s="32"/>
      <c r="K182" s="32"/>
      <c r="L182" s="32"/>
      <c r="M182" s="32"/>
      <c r="N182" s="32"/>
      <c r="O182" s="32"/>
      <c r="P182" s="32"/>
      <c r="Q182" s="32"/>
      <c r="R182" s="32"/>
      <c r="S182" s="32"/>
      <c r="T182" s="32"/>
      <c r="U182" s="32"/>
      <c r="V182" s="32"/>
      <c r="W182" s="32"/>
      <c r="X182" s="32"/>
      <c r="Y182" s="32"/>
      <c r="Z182" s="32"/>
      <c r="AA182" s="32"/>
      <c r="AB182" s="32"/>
      <c r="AC182" s="32"/>
      <c r="AD182" s="32"/>
      <c r="AE182" s="32" t="s">
        <v>221</v>
      </c>
      <c r="AF182" s="32">
        <v>1</v>
      </c>
      <c r="AG182" s="32"/>
      <c r="AH182" s="32"/>
      <c r="AI182" s="32"/>
      <c r="AJ182" s="32"/>
      <c r="AK182" s="32"/>
      <c r="AL182" s="32"/>
      <c r="AM182" s="32">
        <v>21</v>
      </c>
      <c r="AN182" s="32"/>
      <c r="AO182" s="32"/>
      <c r="AP182" s="32"/>
      <c r="AQ182" s="32"/>
      <c r="AR182" s="32"/>
      <c r="AS182" s="32"/>
      <c r="AT182" s="32"/>
      <c r="AU182" s="32"/>
      <c r="AV182" s="32"/>
      <c r="AW182" s="32"/>
      <c r="AX182" s="32"/>
      <c r="AY182" s="32"/>
      <c r="AZ182" s="32"/>
      <c r="BA182" s="32"/>
      <c r="BB182" s="32"/>
      <c r="BC182" s="32"/>
      <c r="BD182" s="32"/>
      <c r="BE182" s="32"/>
      <c r="BF182" s="32"/>
      <c r="BG182" s="32"/>
      <c r="BH182" s="32"/>
    </row>
    <row r="183" spans="1:60" ht="22.5" outlineLevel="1" x14ac:dyDescent="0.2">
      <c r="A183" s="230">
        <v>32</v>
      </c>
      <c r="B183" s="207" t="s">
        <v>642</v>
      </c>
      <c r="C183" s="221" t="s">
        <v>1283</v>
      </c>
      <c r="D183" s="252" t="s">
        <v>253</v>
      </c>
      <c r="E183" s="213">
        <v>1</v>
      </c>
      <c r="F183" s="216"/>
      <c r="G183" s="217">
        <f t="shared" si="0"/>
        <v>0</v>
      </c>
      <c r="H183" s="218"/>
      <c r="I183" s="233" t="s">
        <v>220</v>
      </c>
      <c r="J183" s="32"/>
      <c r="K183" s="32"/>
      <c r="L183" s="32"/>
      <c r="M183" s="32"/>
      <c r="N183" s="32"/>
      <c r="O183" s="32"/>
      <c r="P183" s="32"/>
      <c r="Q183" s="32"/>
      <c r="R183" s="32"/>
      <c r="S183" s="32"/>
      <c r="T183" s="32"/>
      <c r="U183" s="32"/>
      <c r="V183" s="32"/>
      <c r="W183" s="32"/>
      <c r="X183" s="32"/>
      <c r="Y183" s="32"/>
      <c r="Z183" s="32"/>
      <c r="AA183" s="32"/>
      <c r="AB183" s="32"/>
      <c r="AC183" s="32"/>
      <c r="AD183" s="32"/>
      <c r="AE183" s="32" t="s">
        <v>221</v>
      </c>
      <c r="AF183" s="32">
        <v>1</v>
      </c>
      <c r="AG183" s="32"/>
      <c r="AH183" s="32"/>
      <c r="AI183" s="32"/>
      <c r="AJ183" s="32"/>
      <c r="AK183" s="32"/>
      <c r="AL183" s="32"/>
      <c r="AM183" s="32">
        <v>21</v>
      </c>
      <c r="AN183" s="32"/>
      <c r="AO183" s="32"/>
      <c r="AP183" s="32"/>
      <c r="AQ183" s="32"/>
      <c r="AR183" s="32"/>
      <c r="AS183" s="32"/>
      <c r="AT183" s="32"/>
      <c r="AU183" s="32"/>
      <c r="AV183" s="32"/>
      <c r="AW183" s="32"/>
      <c r="AX183" s="32"/>
      <c r="AY183" s="32"/>
      <c r="AZ183" s="32"/>
      <c r="BA183" s="32"/>
      <c r="BB183" s="32"/>
      <c r="BC183" s="32"/>
      <c r="BD183" s="32"/>
      <c r="BE183" s="32"/>
      <c r="BF183" s="32"/>
      <c r="BG183" s="32"/>
      <c r="BH183" s="32"/>
    </row>
    <row r="184" spans="1:60" ht="22.5" outlineLevel="1" x14ac:dyDescent="0.2">
      <c r="A184" s="230">
        <v>33</v>
      </c>
      <c r="B184" s="207" t="s">
        <v>449</v>
      </c>
      <c r="C184" s="221" t="s">
        <v>450</v>
      </c>
      <c r="D184" s="252" t="s">
        <v>249</v>
      </c>
      <c r="E184" s="213">
        <v>20</v>
      </c>
      <c r="F184" s="216"/>
      <c r="G184" s="217">
        <f t="shared" si="0"/>
        <v>0</v>
      </c>
      <c r="H184" s="218"/>
      <c r="I184" s="233" t="s">
        <v>220</v>
      </c>
      <c r="J184" s="32"/>
      <c r="K184" s="32"/>
      <c r="L184" s="32"/>
      <c r="M184" s="32"/>
      <c r="N184" s="32"/>
      <c r="O184" s="32"/>
      <c r="P184" s="32"/>
      <c r="Q184" s="32"/>
      <c r="R184" s="32"/>
      <c r="S184" s="32"/>
      <c r="T184" s="32"/>
      <c r="U184" s="32"/>
      <c r="V184" s="32"/>
      <c r="W184" s="32"/>
      <c r="X184" s="32"/>
      <c r="Y184" s="32"/>
      <c r="Z184" s="32"/>
      <c r="AA184" s="32"/>
      <c r="AB184" s="32"/>
      <c r="AC184" s="32"/>
      <c r="AD184" s="32"/>
      <c r="AE184" s="32" t="s">
        <v>221</v>
      </c>
      <c r="AF184" s="32">
        <v>1</v>
      </c>
      <c r="AG184" s="32"/>
      <c r="AH184" s="32"/>
      <c r="AI184" s="32"/>
      <c r="AJ184" s="32"/>
      <c r="AK184" s="32"/>
      <c r="AL184" s="32"/>
      <c r="AM184" s="32">
        <v>21</v>
      </c>
      <c r="AN184" s="32"/>
      <c r="AO184" s="32"/>
      <c r="AP184" s="32"/>
      <c r="AQ184" s="32"/>
      <c r="AR184" s="32"/>
      <c r="AS184" s="32"/>
      <c r="AT184" s="32"/>
      <c r="AU184" s="32"/>
      <c r="AV184" s="32"/>
      <c r="AW184" s="32"/>
      <c r="AX184" s="32"/>
      <c r="AY184" s="32"/>
      <c r="AZ184" s="32"/>
      <c r="BA184" s="32"/>
      <c r="BB184" s="32"/>
      <c r="BC184" s="32"/>
      <c r="BD184" s="32"/>
      <c r="BE184" s="32"/>
      <c r="BF184" s="32"/>
      <c r="BG184" s="32"/>
      <c r="BH184" s="32"/>
    </row>
    <row r="185" spans="1:60" ht="22.5" outlineLevel="1" x14ac:dyDescent="0.2">
      <c r="A185" s="230">
        <v>34</v>
      </c>
      <c r="B185" s="207" t="s">
        <v>643</v>
      </c>
      <c r="C185" s="221" t="s">
        <v>1284</v>
      </c>
      <c r="D185" s="252" t="s">
        <v>253</v>
      </c>
      <c r="E185" s="213">
        <v>1</v>
      </c>
      <c r="F185" s="216"/>
      <c r="G185" s="217">
        <f t="shared" si="0"/>
        <v>0</v>
      </c>
      <c r="H185" s="218"/>
      <c r="I185" s="233" t="s">
        <v>220</v>
      </c>
      <c r="J185" s="32"/>
      <c r="K185" s="32"/>
      <c r="L185" s="32"/>
      <c r="M185" s="32"/>
      <c r="N185" s="32"/>
      <c r="O185" s="32"/>
      <c r="P185" s="32"/>
      <c r="Q185" s="32"/>
      <c r="R185" s="32"/>
      <c r="S185" s="32"/>
      <c r="T185" s="32"/>
      <c r="U185" s="32"/>
      <c r="V185" s="32"/>
      <c r="W185" s="32"/>
      <c r="X185" s="32"/>
      <c r="Y185" s="32"/>
      <c r="Z185" s="32"/>
      <c r="AA185" s="32"/>
      <c r="AB185" s="32"/>
      <c r="AC185" s="32"/>
      <c r="AD185" s="32"/>
      <c r="AE185" s="32" t="s">
        <v>221</v>
      </c>
      <c r="AF185" s="32">
        <v>1</v>
      </c>
      <c r="AG185" s="32"/>
      <c r="AH185" s="32"/>
      <c r="AI185" s="32"/>
      <c r="AJ185" s="32"/>
      <c r="AK185" s="32"/>
      <c r="AL185" s="32"/>
      <c r="AM185" s="32">
        <v>21</v>
      </c>
      <c r="AN185" s="32"/>
      <c r="AO185" s="32"/>
      <c r="AP185" s="32"/>
      <c r="AQ185" s="32"/>
      <c r="AR185" s="32"/>
      <c r="AS185" s="32"/>
      <c r="AT185" s="32"/>
      <c r="AU185" s="32"/>
      <c r="AV185" s="32"/>
      <c r="AW185" s="32"/>
      <c r="AX185" s="32"/>
      <c r="AY185" s="32"/>
      <c r="AZ185" s="32"/>
      <c r="BA185" s="32"/>
      <c r="BB185" s="32"/>
      <c r="BC185" s="32"/>
      <c r="BD185" s="32"/>
      <c r="BE185" s="32"/>
      <c r="BF185" s="32"/>
      <c r="BG185" s="32"/>
      <c r="BH185" s="32"/>
    </row>
    <row r="186" spans="1:60" ht="22.5" outlineLevel="1" x14ac:dyDescent="0.2">
      <c r="A186" s="230">
        <v>35</v>
      </c>
      <c r="B186" s="207" t="s">
        <v>644</v>
      </c>
      <c r="C186" s="221" t="s">
        <v>1285</v>
      </c>
      <c r="D186" s="252" t="s">
        <v>253</v>
      </c>
      <c r="E186" s="213">
        <v>1</v>
      </c>
      <c r="F186" s="216"/>
      <c r="G186" s="217">
        <f t="shared" si="0"/>
        <v>0</v>
      </c>
      <c r="H186" s="218"/>
      <c r="I186" s="233" t="s">
        <v>220</v>
      </c>
      <c r="J186" s="32"/>
      <c r="K186" s="32"/>
      <c r="L186" s="32"/>
      <c r="M186" s="32"/>
      <c r="N186" s="32"/>
      <c r="O186" s="32"/>
      <c r="P186" s="32"/>
      <c r="Q186" s="32"/>
      <c r="R186" s="32"/>
      <c r="S186" s="32"/>
      <c r="T186" s="32"/>
      <c r="U186" s="32"/>
      <c r="V186" s="32"/>
      <c r="W186" s="32"/>
      <c r="X186" s="32"/>
      <c r="Y186" s="32"/>
      <c r="Z186" s="32"/>
      <c r="AA186" s="32"/>
      <c r="AB186" s="32"/>
      <c r="AC186" s="32"/>
      <c r="AD186" s="32"/>
      <c r="AE186" s="32" t="s">
        <v>221</v>
      </c>
      <c r="AF186" s="32">
        <v>1</v>
      </c>
      <c r="AG186" s="32"/>
      <c r="AH186" s="32"/>
      <c r="AI186" s="32"/>
      <c r="AJ186" s="32"/>
      <c r="AK186" s="32"/>
      <c r="AL186" s="32"/>
      <c r="AM186" s="32">
        <v>21</v>
      </c>
      <c r="AN186" s="32"/>
      <c r="AO186" s="32"/>
      <c r="AP186" s="32"/>
      <c r="AQ186" s="32"/>
      <c r="AR186" s="32"/>
      <c r="AS186" s="32"/>
      <c r="AT186" s="32"/>
      <c r="AU186" s="32"/>
      <c r="AV186" s="32"/>
      <c r="AW186" s="32"/>
      <c r="AX186" s="32"/>
      <c r="AY186" s="32"/>
      <c r="AZ186" s="32"/>
      <c r="BA186" s="32"/>
      <c r="BB186" s="32"/>
      <c r="BC186" s="32"/>
      <c r="BD186" s="32"/>
      <c r="BE186" s="32"/>
      <c r="BF186" s="32"/>
      <c r="BG186" s="32"/>
      <c r="BH186" s="32"/>
    </row>
    <row r="187" spans="1:60" ht="22.5" outlineLevel="1" x14ac:dyDescent="0.2">
      <c r="A187" s="230">
        <v>36</v>
      </c>
      <c r="B187" s="207" t="s">
        <v>645</v>
      </c>
      <c r="C187" s="221" t="s">
        <v>1286</v>
      </c>
      <c r="D187" s="252" t="s">
        <v>253</v>
      </c>
      <c r="E187" s="213">
        <v>1</v>
      </c>
      <c r="F187" s="216"/>
      <c r="G187" s="217">
        <f t="shared" si="0"/>
        <v>0</v>
      </c>
      <c r="H187" s="218"/>
      <c r="I187" s="233" t="s">
        <v>220</v>
      </c>
      <c r="J187" s="32"/>
      <c r="K187" s="32"/>
      <c r="L187" s="32"/>
      <c r="M187" s="32"/>
      <c r="N187" s="32"/>
      <c r="O187" s="32"/>
      <c r="P187" s="32"/>
      <c r="Q187" s="32"/>
      <c r="R187" s="32"/>
      <c r="S187" s="32"/>
      <c r="T187" s="32"/>
      <c r="U187" s="32"/>
      <c r="V187" s="32"/>
      <c r="W187" s="32"/>
      <c r="X187" s="32"/>
      <c r="Y187" s="32"/>
      <c r="Z187" s="32"/>
      <c r="AA187" s="32"/>
      <c r="AB187" s="32"/>
      <c r="AC187" s="32"/>
      <c r="AD187" s="32"/>
      <c r="AE187" s="32" t="s">
        <v>221</v>
      </c>
      <c r="AF187" s="32">
        <v>1</v>
      </c>
      <c r="AG187" s="32"/>
      <c r="AH187" s="32"/>
      <c r="AI187" s="32"/>
      <c r="AJ187" s="32"/>
      <c r="AK187" s="32"/>
      <c r="AL187" s="32"/>
      <c r="AM187" s="32">
        <v>21</v>
      </c>
      <c r="AN187" s="32"/>
      <c r="AO187" s="32"/>
      <c r="AP187" s="32"/>
      <c r="AQ187" s="32"/>
      <c r="AR187" s="32"/>
      <c r="AS187" s="32"/>
      <c r="AT187" s="32"/>
      <c r="AU187" s="32"/>
      <c r="AV187" s="32"/>
      <c r="AW187" s="32"/>
      <c r="AX187" s="32"/>
      <c r="AY187" s="32"/>
      <c r="AZ187" s="32"/>
      <c r="BA187" s="32"/>
      <c r="BB187" s="32"/>
      <c r="BC187" s="32"/>
      <c r="BD187" s="32"/>
      <c r="BE187" s="32"/>
      <c r="BF187" s="32"/>
      <c r="BG187" s="32"/>
      <c r="BH187" s="32"/>
    </row>
    <row r="188" spans="1:60" outlineLevel="1" x14ac:dyDescent="0.2">
      <c r="A188" s="230">
        <v>37</v>
      </c>
      <c r="B188" s="207" t="s">
        <v>646</v>
      </c>
      <c r="C188" s="221" t="s">
        <v>1278</v>
      </c>
      <c r="D188" s="252" t="s">
        <v>253</v>
      </c>
      <c r="E188" s="213">
        <v>2</v>
      </c>
      <c r="F188" s="216"/>
      <c r="G188" s="217">
        <f t="shared" si="0"/>
        <v>0</v>
      </c>
      <c r="H188" s="218"/>
      <c r="I188" s="233" t="s">
        <v>220</v>
      </c>
      <c r="J188" s="32"/>
      <c r="K188" s="32"/>
      <c r="L188" s="32"/>
      <c r="M188" s="32"/>
      <c r="N188" s="32"/>
      <c r="O188" s="32"/>
      <c r="P188" s="32"/>
      <c r="Q188" s="32"/>
      <c r="R188" s="32"/>
      <c r="S188" s="32"/>
      <c r="T188" s="32"/>
      <c r="U188" s="32"/>
      <c r="V188" s="32"/>
      <c r="W188" s="32"/>
      <c r="X188" s="32"/>
      <c r="Y188" s="32"/>
      <c r="Z188" s="32"/>
      <c r="AA188" s="32"/>
      <c r="AB188" s="32"/>
      <c r="AC188" s="32"/>
      <c r="AD188" s="32"/>
      <c r="AE188" s="32" t="s">
        <v>221</v>
      </c>
      <c r="AF188" s="32">
        <v>1</v>
      </c>
      <c r="AG188" s="32"/>
      <c r="AH188" s="32"/>
      <c r="AI188" s="32"/>
      <c r="AJ188" s="32"/>
      <c r="AK188" s="32"/>
      <c r="AL188" s="32"/>
      <c r="AM188" s="32">
        <v>21</v>
      </c>
      <c r="AN188" s="32"/>
      <c r="AO188" s="32"/>
      <c r="AP188" s="32"/>
      <c r="AQ188" s="32"/>
      <c r="AR188" s="32"/>
      <c r="AS188" s="32"/>
      <c r="AT188" s="32"/>
      <c r="AU188" s="32"/>
      <c r="AV188" s="32"/>
      <c r="AW188" s="32"/>
      <c r="AX188" s="32"/>
      <c r="AY188" s="32"/>
      <c r="AZ188" s="32"/>
      <c r="BA188" s="32"/>
      <c r="BB188" s="32"/>
      <c r="BC188" s="32"/>
      <c r="BD188" s="32"/>
      <c r="BE188" s="32"/>
      <c r="BF188" s="32"/>
      <c r="BG188" s="32"/>
      <c r="BH188" s="32"/>
    </row>
    <row r="189" spans="1:60" ht="22.5" outlineLevel="1" x14ac:dyDescent="0.2">
      <c r="A189" s="230">
        <v>38</v>
      </c>
      <c r="B189" s="207" t="s">
        <v>453</v>
      </c>
      <c r="C189" s="221" t="s">
        <v>1287</v>
      </c>
      <c r="D189" s="252" t="s">
        <v>253</v>
      </c>
      <c r="E189" s="213">
        <v>1</v>
      </c>
      <c r="F189" s="216"/>
      <c r="G189" s="217">
        <f t="shared" si="0"/>
        <v>0</v>
      </c>
      <c r="H189" s="218"/>
      <c r="I189" s="233" t="s">
        <v>220</v>
      </c>
      <c r="J189" s="32"/>
      <c r="K189" s="32"/>
      <c r="L189" s="32"/>
      <c r="M189" s="32"/>
      <c r="N189" s="32"/>
      <c r="O189" s="32"/>
      <c r="P189" s="32"/>
      <c r="Q189" s="32"/>
      <c r="R189" s="32"/>
      <c r="S189" s="32"/>
      <c r="T189" s="32"/>
      <c r="U189" s="32"/>
      <c r="V189" s="32"/>
      <c r="W189" s="32"/>
      <c r="X189" s="32"/>
      <c r="Y189" s="32"/>
      <c r="Z189" s="32"/>
      <c r="AA189" s="32"/>
      <c r="AB189" s="32"/>
      <c r="AC189" s="32"/>
      <c r="AD189" s="32"/>
      <c r="AE189" s="32" t="s">
        <v>221</v>
      </c>
      <c r="AF189" s="32">
        <v>1</v>
      </c>
      <c r="AG189" s="32"/>
      <c r="AH189" s="32"/>
      <c r="AI189" s="32"/>
      <c r="AJ189" s="32"/>
      <c r="AK189" s="32"/>
      <c r="AL189" s="32"/>
      <c r="AM189" s="32">
        <v>21</v>
      </c>
      <c r="AN189" s="32"/>
      <c r="AO189" s="32"/>
      <c r="AP189" s="32"/>
      <c r="AQ189" s="32"/>
      <c r="AR189" s="32"/>
      <c r="AS189" s="32"/>
      <c r="AT189" s="32"/>
      <c r="AU189" s="32"/>
      <c r="AV189" s="32"/>
      <c r="AW189" s="32"/>
      <c r="AX189" s="32"/>
      <c r="AY189" s="32"/>
      <c r="AZ189" s="32"/>
      <c r="BA189" s="32"/>
      <c r="BB189" s="32"/>
      <c r="BC189" s="32"/>
      <c r="BD189" s="32"/>
      <c r="BE189" s="32"/>
      <c r="BF189" s="32"/>
      <c r="BG189" s="32"/>
      <c r="BH189" s="32"/>
    </row>
    <row r="190" spans="1:60" ht="22.5" outlineLevel="1" x14ac:dyDescent="0.2">
      <c r="A190" s="230">
        <v>39</v>
      </c>
      <c r="B190" s="207" t="s">
        <v>455</v>
      </c>
      <c r="C190" s="221" t="s">
        <v>1288</v>
      </c>
      <c r="D190" s="252" t="s">
        <v>253</v>
      </c>
      <c r="E190" s="213">
        <v>1</v>
      </c>
      <c r="F190" s="216"/>
      <c r="G190" s="217">
        <f t="shared" si="0"/>
        <v>0</v>
      </c>
      <c r="H190" s="218"/>
      <c r="I190" s="233" t="s">
        <v>220</v>
      </c>
      <c r="J190" s="32"/>
      <c r="K190" s="32"/>
      <c r="L190" s="32"/>
      <c r="M190" s="32"/>
      <c r="N190" s="32"/>
      <c r="O190" s="32"/>
      <c r="P190" s="32"/>
      <c r="Q190" s="32"/>
      <c r="R190" s="32"/>
      <c r="S190" s="32"/>
      <c r="T190" s="32"/>
      <c r="U190" s="32"/>
      <c r="V190" s="32"/>
      <c r="W190" s="32"/>
      <c r="X190" s="32"/>
      <c r="Y190" s="32"/>
      <c r="Z190" s="32"/>
      <c r="AA190" s="32"/>
      <c r="AB190" s="32"/>
      <c r="AC190" s="32"/>
      <c r="AD190" s="32"/>
      <c r="AE190" s="32" t="s">
        <v>221</v>
      </c>
      <c r="AF190" s="32">
        <v>1</v>
      </c>
      <c r="AG190" s="32"/>
      <c r="AH190" s="32"/>
      <c r="AI190" s="32"/>
      <c r="AJ190" s="32"/>
      <c r="AK190" s="32"/>
      <c r="AL190" s="32"/>
      <c r="AM190" s="32">
        <v>21</v>
      </c>
      <c r="AN190" s="32"/>
      <c r="AO190" s="32"/>
      <c r="AP190" s="32"/>
      <c r="AQ190" s="32"/>
      <c r="AR190" s="32"/>
      <c r="AS190" s="32"/>
      <c r="AT190" s="32"/>
      <c r="AU190" s="32"/>
      <c r="AV190" s="32"/>
      <c r="AW190" s="32"/>
      <c r="AX190" s="32"/>
      <c r="AY190" s="32"/>
      <c r="AZ190" s="32"/>
      <c r="BA190" s="32"/>
      <c r="BB190" s="32"/>
      <c r="BC190" s="32"/>
      <c r="BD190" s="32"/>
      <c r="BE190" s="32"/>
      <c r="BF190" s="32"/>
      <c r="BG190" s="32"/>
      <c r="BH190" s="32"/>
    </row>
    <row r="191" spans="1:60" ht="22.5" outlineLevel="1" x14ac:dyDescent="0.2">
      <c r="A191" s="230">
        <v>40</v>
      </c>
      <c r="B191" s="207" t="s">
        <v>457</v>
      </c>
      <c r="C191" s="221" t="s">
        <v>1289</v>
      </c>
      <c r="D191" s="252" t="s">
        <v>253</v>
      </c>
      <c r="E191" s="213">
        <v>1</v>
      </c>
      <c r="F191" s="216"/>
      <c r="G191" s="217">
        <f t="shared" si="0"/>
        <v>0</v>
      </c>
      <c r="H191" s="218"/>
      <c r="I191" s="233" t="s">
        <v>220</v>
      </c>
      <c r="J191" s="32"/>
      <c r="K191" s="32"/>
      <c r="L191" s="32"/>
      <c r="M191" s="32"/>
      <c r="N191" s="32"/>
      <c r="O191" s="32"/>
      <c r="P191" s="32"/>
      <c r="Q191" s="32"/>
      <c r="R191" s="32"/>
      <c r="S191" s="32"/>
      <c r="T191" s="32"/>
      <c r="U191" s="32"/>
      <c r="V191" s="32"/>
      <c r="W191" s="32"/>
      <c r="X191" s="32"/>
      <c r="Y191" s="32"/>
      <c r="Z191" s="32"/>
      <c r="AA191" s="32"/>
      <c r="AB191" s="32"/>
      <c r="AC191" s="32"/>
      <c r="AD191" s="32"/>
      <c r="AE191" s="32" t="s">
        <v>221</v>
      </c>
      <c r="AF191" s="32">
        <v>1</v>
      </c>
      <c r="AG191" s="32"/>
      <c r="AH191" s="32"/>
      <c r="AI191" s="32"/>
      <c r="AJ191" s="32"/>
      <c r="AK191" s="32"/>
      <c r="AL191" s="32"/>
      <c r="AM191" s="32">
        <v>21</v>
      </c>
      <c r="AN191" s="32"/>
      <c r="AO191" s="32"/>
      <c r="AP191" s="32"/>
      <c r="AQ191" s="32"/>
      <c r="AR191" s="32"/>
      <c r="AS191" s="32"/>
      <c r="AT191" s="32"/>
      <c r="AU191" s="32"/>
      <c r="AV191" s="32"/>
      <c r="AW191" s="32"/>
      <c r="AX191" s="32"/>
      <c r="AY191" s="32"/>
      <c r="AZ191" s="32"/>
      <c r="BA191" s="32"/>
      <c r="BB191" s="32"/>
      <c r="BC191" s="32"/>
      <c r="BD191" s="32"/>
      <c r="BE191" s="32"/>
      <c r="BF191" s="32"/>
      <c r="BG191" s="32"/>
      <c r="BH191" s="32"/>
    </row>
    <row r="192" spans="1:60" outlineLevel="1" x14ac:dyDescent="0.2">
      <c r="A192" s="231"/>
      <c r="B192" s="373" t="s">
        <v>458</v>
      </c>
      <c r="C192" s="374"/>
      <c r="D192" s="375"/>
      <c r="E192" s="376"/>
      <c r="F192" s="377"/>
      <c r="G192" s="378"/>
      <c r="H192" s="218"/>
      <c r="I192" s="233"/>
      <c r="J192" s="32"/>
      <c r="K192" s="32"/>
      <c r="L192" s="32"/>
      <c r="M192" s="32"/>
      <c r="N192" s="32"/>
      <c r="O192" s="32"/>
      <c r="P192" s="32"/>
      <c r="Q192" s="32"/>
      <c r="R192" s="32"/>
      <c r="S192" s="32"/>
      <c r="T192" s="32"/>
      <c r="U192" s="32"/>
      <c r="V192" s="32"/>
      <c r="W192" s="32"/>
      <c r="X192" s="32"/>
      <c r="Y192" s="32"/>
      <c r="Z192" s="32"/>
      <c r="AA192" s="32"/>
      <c r="AB192" s="32"/>
      <c r="AC192" s="32">
        <v>0</v>
      </c>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c r="BA192" s="32"/>
      <c r="BB192" s="32"/>
      <c r="BC192" s="32"/>
      <c r="BD192" s="32"/>
      <c r="BE192" s="32"/>
      <c r="BF192" s="32"/>
      <c r="BG192" s="32"/>
      <c r="BH192" s="32"/>
    </row>
    <row r="193" spans="1:60" outlineLevel="1" x14ac:dyDescent="0.2">
      <c r="A193" s="231"/>
      <c r="B193" s="373" t="s">
        <v>336</v>
      </c>
      <c r="C193" s="374"/>
      <c r="D193" s="375"/>
      <c r="E193" s="376"/>
      <c r="F193" s="377"/>
      <c r="G193" s="378"/>
      <c r="H193" s="218"/>
      <c r="I193" s="233"/>
      <c r="J193" s="32"/>
      <c r="K193" s="32"/>
      <c r="L193" s="32"/>
      <c r="M193" s="32"/>
      <c r="N193" s="32"/>
      <c r="O193" s="32"/>
      <c r="P193" s="32"/>
      <c r="Q193" s="32"/>
      <c r="R193" s="32"/>
      <c r="S193" s="32"/>
      <c r="T193" s="32"/>
      <c r="U193" s="32"/>
      <c r="V193" s="32"/>
      <c r="W193" s="32"/>
      <c r="X193" s="32"/>
      <c r="Y193" s="32"/>
      <c r="Z193" s="32"/>
      <c r="AA193" s="32"/>
      <c r="AB193" s="32"/>
      <c r="AC193" s="32"/>
      <c r="AD193" s="32"/>
      <c r="AE193" s="32" t="s">
        <v>268</v>
      </c>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row>
    <row r="194" spans="1:60" outlineLevel="1" x14ac:dyDescent="0.2">
      <c r="A194" s="230">
        <v>41</v>
      </c>
      <c r="B194" s="207" t="s">
        <v>459</v>
      </c>
      <c r="C194" s="221" t="s">
        <v>338</v>
      </c>
      <c r="D194" s="252" t="s">
        <v>293</v>
      </c>
      <c r="E194" s="213">
        <v>0.5</v>
      </c>
      <c r="F194" s="216"/>
      <c r="G194" s="217">
        <f>ROUND(E194*F194,2)</f>
        <v>0</v>
      </c>
      <c r="H194" s="218" t="s">
        <v>460</v>
      </c>
      <c r="I194" s="233" t="s">
        <v>216</v>
      </c>
      <c r="J194" s="32"/>
      <c r="K194" s="32"/>
      <c r="L194" s="32"/>
      <c r="M194" s="32"/>
      <c r="N194" s="32"/>
      <c r="O194" s="32"/>
      <c r="P194" s="32"/>
      <c r="Q194" s="32"/>
      <c r="R194" s="32"/>
      <c r="S194" s="32"/>
      <c r="T194" s="32"/>
      <c r="U194" s="32"/>
      <c r="V194" s="32"/>
      <c r="W194" s="32"/>
      <c r="X194" s="32"/>
      <c r="Y194" s="32"/>
      <c r="Z194" s="32"/>
      <c r="AA194" s="32"/>
      <c r="AB194" s="32"/>
      <c r="AC194" s="32"/>
      <c r="AD194" s="32"/>
      <c r="AE194" s="32" t="s">
        <v>217</v>
      </c>
      <c r="AF194" s="32"/>
      <c r="AG194" s="32"/>
      <c r="AH194" s="32"/>
      <c r="AI194" s="32"/>
      <c r="AJ194" s="32"/>
      <c r="AK194" s="32"/>
      <c r="AL194" s="32"/>
      <c r="AM194" s="32">
        <v>21</v>
      </c>
      <c r="AN194" s="32"/>
      <c r="AO194" s="32"/>
      <c r="AP194" s="32"/>
      <c r="AQ194" s="32"/>
      <c r="AR194" s="32"/>
      <c r="AS194" s="32"/>
      <c r="AT194" s="32"/>
      <c r="AU194" s="32"/>
      <c r="AV194" s="32"/>
      <c r="AW194" s="32"/>
      <c r="AX194" s="32"/>
      <c r="AY194" s="32"/>
      <c r="AZ194" s="32"/>
      <c r="BA194" s="32"/>
      <c r="BB194" s="32"/>
      <c r="BC194" s="32"/>
      <c r="BD194" s="32"/>
      <c r="BE194" s="32"/>
      <c r="BF194" s="32"/>
      <c r="BG194" s="32"/>
      <c r="BH194" s="32"/>
    </row>
    <row r="195" spans="1:60" x14ac:dyDescent="0.2">
      <c r="A195" s="229" t="s">
        <v>211</v>
      </c>
      <c r="B195" s="206" t="s">
        <v>175</v>
      </c>
      <c r="C195" s="220" t="s">
        <v>176</v>
      </c>
      <c r="D195" s="251"/>
      <c r="E195" s="212"/>
      <c r="F195" s="364">
        <f>SUM(G196:G212)</f>
        <v>0</v>
      </c>
      <c r="G195" s="365"/>
      <c r="H195" s="215"/>
      <c r="I195" s="232"/>
      <c r="AE195" t="s">
        <v>212</v>
      </c>
    </row>
    <row r="196" spans="1:60" outlineLevel="1" x14ac:dyDescent="0.2">
      <c r="A196" s="231"/>
      <c r="B196" s="367" t="s">
        <v>305</v>
      </c>
      <c r="C196" s="368"/>
      <c r="D196" s="369"/>
      <c r="E196" s="370"/>
      <c r="F196" s="371"/>
      <c r="G196" s="372"/>
      <c r="H196" s="218"/>
      <c r="I196" s="233"/>
      <c r="J196" s="32"/>
      <c r="K196" s="32"/>
      <c r="L196" s="32"/>
      <c r="M196" s="32"/>
      <c r="N196" s="32"/>
      <c r="O196" s="32"/>
      <c r="P196" s="32"/>
      <c r="Q196" s="32"/>
      <c r="R196" s="32"/>
      <c r="S196" s="32"/>
      <c r="T196" s="32"/>
      <c r="U196" s="32"/>
      <c r="V196" s="32"/>
      <c r="W196" s="32"/>
      <c r="X196" s="32"/>
      <c r="Y196" s="32"/>
      <c r="Z196" s="32"/>
      <c r="AA196" s="32"/>
      <c r="AB196" s="32"/>
      <c r="AC196" s="32">
        <v>0</v>
      </c>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32"/>
      <c r="BD196" s="32"/>
      <c r="BE196" s="32"/>
      <c r="BF196" s="32"/>
      <c r="BG196" s="32"/>
      <c r="BH196" s="32"/>
    </row>
    <row r="197" spans="1:60" outlineLevel="1" x14ac:dyDescent="0.2">
      <c r="A197" s="230">
        <v>42</v>
      </c>
      <c r="B197" s="207" t="s">
        <v>306</v>
      </c>
      <c r="C197" s="221" t="s">
        <v>307</v>
      </c>
      <c r="D197" s="252" t="s">
        <v>249</v>
      </c>
      <c r="E197" s="213">
        <v>309.85000000000002</v>
      </c>
      <c r="F197" s="216"/>
      <c r="G197" s="217">
        <f>ROUND(E197*F197,2)</f>
        <v>0</v>
      </c>
      <c r="H197" s="218" t="s">
        <v>308</v>
      </c>
      <c r="I197" s="233" t="s">
        <v>216</v>
      </c>
      <c r="J197" s="32"/>
      <c r="K197" s="32"/>
      <c r="L197" s="32"/>
      <c r="M197" s="32"/>
      <c r="N197" s="32"/>
      <c r="O197" s="32"/>
      <c r="P197" s="32"/>
      <c r="Q197" s="32"/>
      <c r="R197" s="32"/>
      <c r="S197" s="32"/>
      <c r="T197" s="32"/>
      <c r="U197" s="32"/>
      <c r="V197" s="32"/>
      <c r="W197" s="32"/>
      <c r="X197" s="32"/>
      <c r="Y197" s="32"/>
      <c r="Z197" s="32"/>
      <c r="AA197" s="32"/>
      <c r="AB197" s="32"/>
      <c r="AC197" s="32"/>
      <c r="AD197" s="32"/>
      <c r="AE197" s="32" t="s">
        <v>217</v>
      </c>
      <c r="AF197" s="32"/>
      <c r="AG197" s="32"/>
      <c r="AH197" s="32"/>
      <c r="AI197" s="32"/>
      <c r="AJ197" s="32"/>
      <c r="AK197" s="32"/>
      <c r="AL197" s="32"/>
      <c r="AM197" s="32">
        <v>21</v>
      </c>
      <c r="AN197" s="32"/>
      <c r="AO197" s="32"/>
      <c r="AP197" s="32"/>
      <c r="AQ197" s="32"/>
      <c r="AR197" s="32"/>
      <c r="AS197" s="32"/>
      <c r="AT197" s="32"/>
      <c r="AU197" s="32"/>
      <c r="AV197" s="32"/>
      <c r="AW197" s="32"/>
      <c r="AX197" s="32"/>
      <c r="AY197" s="32"/>
      <c r="AZ197" s="32"/>
      <c r="BA197" s="32"/>
      <c r="BB197" s="32"/>
      <c r="BC197" s="32"/>
      <c r="BD197" s="32"/>
      <c r="BE197" s="32"/>
      <c r="BF197" s="32"/>
      <c r="BG197" s="32"/>
      <c r="BH197" s="32"/>
    </row>
    <row r="198" spans="1:60" outlineLevel="1" x14ac:dyDescent="0.2">
      <c r="A198" s="231"/>
      <c r="B198" s="208"/>
      <c r="C198" s="222" t="s">
        <v>647</v>
      </c>
      <c r="D198" s="253"/>
      <c r="E198" s="214">
        <v>143.15</v>
      </c>
      <c r="F198" s="217"/>
      <c r="G198" s="217"/>
      <c r="H198" s="218"/>
      <c r="I198" s="233"/>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row>
    <row r="199" spans="1:60" outlineLevel="1" x14ac:dyDescent="0.2">
      <c r="A199" s="231"/>
      <c r="B199" s="208"/>
      <c r="C199" s="222" t="s">
        <v>648</v>
      </c>
      <c r="D199" s="253"/>
      <c r="E199" s="214">
        <v>122.61</v>
      </c>
      <c r="F199" s="217"/>
      <c r="G199" s="217"/>
      <c r="H199" s="218"/>
      <c r="I199" s="233"/>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row>
    <row r="200" spans="1:60" outlineLevel="1" x14ac:dyDescent="0.2">
      <c r="A200" s="231"/>
      <c r="B200" s="208"/>
      <c r="C200" s="222" t="s">
        <v>649</v>
      </c>
      <c r="D200" s="253"/>
      <c r="E200" s="214">
        <v>44.09</v>
      </c>
      <c r="F200" s="217"/>
      <c r="G200" s="217"/>
      <c r="H200" s="218"/>
      <c r="I200" s="233"/>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row>
    <row r="201" spans="1:60" outlineLevel="1" x14ac:dyDescent="0.2">
      <c r="A201" s="230">
        <v>43</v>
      </c>
      <c r="B201" s="207" t="s">
        <v>310</v>
      </c>
      <c r="C201" s="221" t="s">
        <v>311</v>
      </c>
      <c r="D201" s="252" t="s">
        <v>249</v>
      </c>
      <c r="E201" s="213">
        <v>309.85000000000002</v>
      </c>
      <c r="F201" s="216"/>
      <c r="G201" s="217">
        <f>ROUND(E201*F201,2)</f>
        <v>0</v>
      </c>
      <c r="H201" s="218" t="s">
        <v>308</v>
      </c>
      <c r="I201" s="233" t="s">
        <v>216</v>
      </c>
      <c r="J201" s="32"/>
      <c r="K201" s="32"/>
      <c r="L201" s="32"/>
      <c r="M201" s="32"/>
      <c r="N201" s="32"/>
      <c r="O201" s="32"/>
      <c r="P201" s="32"/>
      <c r="Q201" s="32"/>
      <c r="R201" s="32"/>
      <c r="S201" s="32"/>
      <c r="T201" s="32"/>
      <c r="U201" s="32"/>
      <c r="V201" s="32"/>
      <c r="W201" s="32"/>
      <c r="X201" s="32"/>
      <c r="Y201" s="32"/>
      <c r="Z201" s="32"/>
      <c r="AA201" s="32"/>
      <c r="AB201" s="32"/>
      <c r="AC201" s="32"/>
      <c r="AD201" s="32"/>
      <c r="AE201" s="32" t="s">
        <v>217</v>
      </c>
      <c r="AF201" s="32"/>
      <c r="AG201" s="32"/>
      <c r="AH201" s="32"/>
      <c r="AI201" s="32"/>
      <c r="AJ201" s="32"/>
      <c r="AK201" s="32"/>
      <c r="AL201" s="32"/>
      <c r="AM201" s="32">
        <v>21</v>
      </c>
      <c r="AN201" s="32"/>
      <c r="AO201" s="32"/>
      <c r="AP201" s="32"/>
      <c r="AQ201" s="32"/>
      <c r="AR201" s="32"/>
      <c r="AS201" s="32"/>
      <c r="AT201" s="32"/>
      <c r="AU201" s="32"/>
      <c r="AV201" s="32"/>
      <c r="AW201" s="32"/>
      <c r="AX201" s="32"/>
      <c r="AY201" s="32"/>
      <c r="AZ201" s="32"/>
      <c r="BA201" s="32"/>
      <c r="BB201" s="32"/>
      <c r="BC201" s="32"/>
      <c r="BD201" s="32"/>
      <c r="BE201" s="32"/>
      <c r="BF201" s="32"/>
      <c r="BG201" s="32"/>
      <c r="BH201" s="32"/>
    </row>
    <row r="202" spans="1:60" outlineLevel="1" x14ac:dyDescent="0.2">
      <c r="A202" s="231"/>
      <c r="B202" s="208"/>
      <c r="C202" s="222" t="s">
        <v>650</v>
      </c>
      <c r="D202" s="253"/>
      <c r="E202" s="214">
        <v>309.85000000000002</v>
      </c>
      <c r="F202" s="217"/>
      <c r="G202" s="217"/>
      <c r="H202" s="218"/>
      <c r="I202" s="233"/>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c r="BA202" s="32"/>
      <c r="BB202" s="32"/>
      <c r="BC202" s="32"/>
      <c r="BD202" s="32"/>
      <c r="BE202" s="32"/>
      <c r="BF202" s="32"/>
      <c r="BG202" s="32"/>
      <c r="BH202" s="32"/>
    </row>
    <row r="203" spans="1:60" outlineLevel="1" x14ac:dyDescent="0.2">
      <c r="A203" s="230">
        <v>44</v>
      </c>
      <c r="B203" s="207" t="s">
        <v>463</v>
      </c>
      <c r="C203" s="221" t="s">
        <v>1290</v>
      </c>
      <c r="D203" s="252" t="s">
        <v>249</v>
      </c>
      <c r="E203" s="213">
        <v>4.6399999999999997</v>
      </c>
      <c r="F203" s="216"/>
      <c r="G203" s="217">
        <f>ROUND(E203*F203,2)</f>
        <v>0</v>
      </c>
      <c r="H203" s="218"/>
      <c r="I203" s="233" t="s">
        <v>220</v>
      </c>
      <c r="J203" s="32"/>
      <c r="K203" s="32"/>
      <c r="L203" s="32"/>
      <c r="M203" s="32"/>
      <c r="N203" s="32"/>
      <c r="O203" s="32"/>
      <c r="P203" s="32"/>
      <c r="Q203" s="32"/>
      <c r="R203" s="32"/>
      <c r="S203" s="32"/>
      <c r="T203" s="32"/>
      <c r="U203" s="32"/>
      <c r="V203" s="32"/>
      <c r="W203" s="32"/>
      <c r="X203" s="32"/>
      <c r="Y203" s="32"/>
      <c r="Z203" s="32"/>
      <c r="AA203" s="32"/>
      <c r="AB203" s="32"/>
      <c r="AC203" s="32"/>
      <c r="AD203" s="32"/>
      <c r="AE203" s="32" t="s">
        <v>221</v>
      </c>
      <c r="AF203" s="32">
        <v>1</v>
      </c>
      <c r="AG203" s="32"/>
      <c r="AH203" s="32"/>
      <c r="AI203" s="32"/>
      <c r="AJ203" s="32"/>
      <c r="AK203" s="32"/>
      <c r="AL203" s="32"/>
      <c r="AM203" s="32">
        <v>21</v>
      </c>
      <c r="AN203" s="32"/>
      <c r="AO203" s="32"/>
      <c r="AP203" s="32"/>
      <c r="AQ203" s="32"/>
      <c r="AR203" s="32"/>
      <c r="AS203" s="32"/>
      <c r="AT203" s="32"/>
      <c r="AU203" s="32"/>
      <c r="AV203" s="32"/>
      <c r="AW203" s="32"/>
      <c r="AX203" s="32"/>
      <c r="AY203" s="32"/>
      <c r="AZ203" s="32"/>
      <c r="BA203" s="32"/>
      <c r="BB203" s="32"/>
      <c r="BC203" s="32"/>
      <c r="BD203" s="32"/>
      <c r="BE203" s="32"/>
      <c r="BF203" s="32"/>
      <c r="BG203" s="32"/>
      <c r="BH203" s="32"/>
    </row>
    <row r="204" spans="1:60" outlineLevel="1" x14ac:dyDescent="0.2">
      <c r="A204" s="231"/>
      <c r="B204" s="208"/>
      <c r="C204" s="222" t="s">
        <v>651</v>
      </c>
      <c r="D204" s="253"/>
      <c r="E204" s="214">
        <v>4.6399999999999997</v>
      </c>
      <c r="F204" s="217"/>
      <c r="G204" s="217"/>
      <c r="H204" s="218"/>
      <c r="I204" s="233"/>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row>
    <row r="205" spans="1:60" outlineLevel="1" x14ac:dyDescent="0.2">
      <c r="A205" s="230">
        <v>45</v>
      </c>
      <c r="B205" s="207" t="s">
        <v>652</v>
      </c>
      <c r="C205" s="221" t="s">
        <v>1291</v>
      </c>
      <c r="D205" s="252" t="s">
        <v>249</v>
      </c>
      <c r="E205" s="213">
        <v>3.34</v>
      </c>
      <c r="F205" s="216"/>
      <c r="G205" s="217">
        <f>ROUND(E205*F205,2)</f>
        <v>0</v>
      </c>
      <c r="H205" s="218"/>
      <c r="I205" s="233" t="s">
        <v>220</v>
      </c>
      <c r="J205" s="32"/>
      <c r="K205" s="32"/>
      <c r="L205" s="32"/>
      <c r="M205" s="32"/>
      <c r="N205" s="32"/>
      <c r="O205" s="32"/>
      <c r="P205" s="32"/>
      <c r="Q205" s="32"/>
      <c r="R205" s="32"/>
      <c r="S205" s="32"/>
      <c r="T205" s="32"/>
      <c r="U205" s="32"/>
      <c r="V205" s="32"/>
      <c r="W205" s="32"/>
      <c r="X205" s="32"/>
      <c r="Y205" s="32"/>
      <c r="Z205" s="32"/>
      <c r="AA205" s="32"/>
      <c r="AB205" s="32"/>
      <c r="AC205" s="32"/>
      <c r="AD205" s="32"/>
      <c r="AE205" s="32" t="s">
        <v>221</v>
      </c>
      <c r="AF205" s="32">
        <v>1</v>
      </c>
      <c r="AG205" s="32"/>
      <c r="AH205" s="32"/>
      <c r="AI205" s="32"/>
      <c r="AJ205" s="32"/>
      <c r="AK205" s="32"/>
      <c r="AL205" s="32"/>
      <c r="AM205" s="32">
        <v>21</v>
      </c>
      <c r="AN205" s="32"/>
      <c r="AO205" s="32"/>
      <c r="AP205" s="32"/>
      <c r="AQ205" s="32"/>
      <c r="AR205" s="32"/>
      <c r="AS205" s="32"/>
      <c r="AT205" s="32"/>
      <c r="AU205" s="32"/>
      <c r="AV205" s="32"/>
      <c r="AW205" s="32"/>
      <c r="AX205" s="32"/>
      <c r="AY205" s="32"/>
      <c r="AZ205" s="32"/>
      <c r="BA205" s="32"/>
      <c r="BB205" s="32"/>
      <c r="BC205" s="32"/>
      <c r="BD205" s="32"/>
      <c r="BE205" s="32"/>
      <c r="BF205" s="32"/>
      <c r="BG205" s="32"/>
      <c r="BH205" s="32"/>
    </row>
    <row r="206" spans="1:60" outlineLevel="1" x14ac:dyDescent="0.2">
      <c r="A206" s="231"/>
      <c r="B206" s="208"/>
      <c r="C206" s="222" t="s">
        <v>653</v>
      </c>
      <c r="D206" s="253"/>
      <c r="E206" s="214">
        <v>3.34</v>
      </c>
      <c r="F206" s="217"/>
      <c r="G206" s="217"/>
      <c r="H206" s="218"/>
      <c r="I206" s="233"/>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row>
    <row r="207" spans="1:60" outlineLevel="1" x14ac:dyDescent="0.2">
      <c r="A207" s="230">
        <v>46</v>
      </c>
      <c r="B207" s="207" t="s">
        <v>465</v>
      </c>
      <c r="C207" s="221" t="s">
        <v>1292</v>
      </c>
      <c r="D207" s="252" t="s">
        <v>249</v>
      </c>
      <c r="E207" s="213">
        <v>3.34</v>
      </c>
      <c r="F207" s="216"/>
      <c r="G207" s="217">
        <f>ROUND(E207*F207,2)</f>
        <v>0</v>
      </c>
      <c r="H207" s="218"/>
      <c r="I207" s="233" t="s">
        <v>220</v>
      </c>
      <c r="J207" s="32"/>
      <c r="K207" s="32"/>
      <c r="L207" s="32"/>
      <c r="M207" s="32"/>
      <c r="N207" s="32"/>
      <c r="O207" s="32"/>
      <c r="P207" s="32"/>
      <c r="Q207" s="32"/>
      <c r="R207" s="32"/>
      <c r="S207" s="32"/>
      <c r="T207" s="32"/>
      <c r="U207" s="32"/>
      <c r="V207" s="32"/>
      <c r="W207" s="32"/>
      <c r="X207" s="32"/>
      <c r="Y207" s="32"/>
      <c r="Z207" s="32"/>
      <c r="AA207" s="32"/>
      <c r="AB207" s="32"/>
      <c r="AC207" s="32"/>
      <c r="AD207" s="32"/>
      <c r="AE207" s="32" t="s">
        <v>221</v>
      </c>
      <c r="AF207" s="32">
        <v>1</v>
      </c>
      <c r="AG207" s="32"/>
      <c r="AH207" s="32"/>
      <c r="AI207" s="32"/>
      <c r="AJ207" s="32"/>
      <c r="AK207" s="32"/>
      <c r="AL207" s="32"/>
      <c r="AM207" s="32">
        <v>21</v>
      </c>
      <c r="AN207" s="32"/>
      <c r="AO207" s="32"/>
      <c r="AP207" s="32"/>
      <c r="AQ207" s="32"/>
      <c r="AR207" s="32"/>
      <c r="AS207" s="32"/>
      <c r="AT207" s="32"/>
      <c r="AU207" s="32"/>
      <c r="AV207" s="32"/>
      <c r="AW207" s="32"/>
      <c r="AX207" s="32"/>
      <c r="AY207" s="32"/>
      <c r="AZ207" s="32"/>
      <c r="BA207" s="32"/>
      <c r="BB207" s="32"/>
      <c r="BC207" s="32"/>
      <c r="BD207" s="32"/>
      <c r="BE207" s="32"/>
      <c r="BF207" s="32"/>
      <c r="BG207" s="32"/>
      <c r="BH207" s="32"/>
    </row>
    <row r="208" spans="1:60" outlineLevel="1" x14ac:dyDescent="0.2">
      <c r="A208" s="231"/>
      <c r="B208" s="208"/>
      <c r="C208" s="222" t="s">
        <v>653</v>
      </c>
      <c r="D208" s="253"/>
      <c r="E208" s="214">
        <v>3.34</v>
      </c>
      <c r="F208" s="217"/>
      <c r="G208" s="217"/>
      <c r="H208" s="218"/>
      <c r="I208" s="233"/>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row>
    <row r="209" spans="1:60" outlineLevel="1" x14ac:dyDescent="0.2">
      <c r="A209" s="230">
        <v>47</v>
      </c>
      <c r="B209" s="207" t="s">
        <v>467</v>
      </c>
      <c r="C209" s="221" t="s">
        <v>654</v>
      </c>
      <c r="D209" s="252" t="s">
        <v>273</v>
      </c>
      <c r="E209" s="213">
        <v>1</v>
      </c>
      <c r="F209" s="216"/>
      <c r="G209" s="217">
        <f>ROUND(E209*F209,2)</f>
        <v>0</v>
      </c>
      <c r="H209" s="218"/>
      <c r="I209" s="233" t="s">
        <v>220</v>
      </c>
      <c r="J209" s="32"/>
      <c r="K209" s="32"/>
      <c r="L209" s="32"/>
      <c r="M209" s="32"/>
      <c r="N209" s="32"/>
      <c r="O209" s="32"/>
      <c r="P209" s="32"/>
      <c r="Q209" s="32"/>
      <c r="R209" s="32"/>
      <c r="S209" s="32"/>
      <c r="T209" s="32"/>
      <c r="U209" s="32"/>
      <c r="V209" s="32"/>
      <c r="W209" s="32"/>
      <c r="X209" s="32"/>
      <c r="Y209" s="32"/>
      <c r="Z209" s="32"/>
      <c r="AA209" s="32"/>
      <c r="AB209" s="32"/>
      <c r="AC209" s="32"/>
      <c r="AD209" s="32"/>
      <c r="AE209" s="32" t="s">
        <v>221</v>
      </c>
      <c r="AF209" s="32">
        <v>1</v>
      </c>
      <c r="AG209" s="32"/>
      <c r="AH209" s="32"/>
      <c r="AI209" s="32"/>
      <c r="AJ209" s="32"/>
      <c r="AK209" s="32"/>
      <c r="AL209" s="32"/>
      <c r="AM209" s="32">
        <v>21</v>
      </c>
      <c r="AN209" s="32"/>
      <c r="AO209" s="32"/>
      <c r="AP209" s="32"/>
      <c r="AQ209" s="32"/>
      <c r="AR209" s="32"/>
      <c r="AS209" s="32"/>
      <c r="AT209" s="32"/>
      <c r="AU209" s="32"/>
      <c r="AV209" s="32"/>
      <c r="AW209" s="32"/>
      <c r="AX209" s="32"/>
      <c r="AY209" s="32"/>
      <c r="AZ209" s="32"/>
      <c r="BA209" s="32"/>
      <c r="BB209" s="32"/>
      <c r="BC209" s="32"/>
      <c r="BD209" s="32"/>
      <c r="BE209" s="32"/>
      <c r="BF209" s="32"/>
      <c r="BG209" s="32"/>
      <c r="BH209" s="32"/>
    </row>
    <row r="210" spans="1:60" outlineLevel="1" x14ac:dyDescent="0.2">
      <c r="A210" s="231"/>
      <c r="B210" s="373" t="s">
        <v>655</v>
      </c>
      <c r="C210" s="374"/>
      <c r="D210" s="375"/>
      <c r="E210" s="376"/>
      <c r="F210" s="377"/>
      <c r="G210" s="378"/>
      <c r="H210" s="218"/>
      <c r="I210" s="233"/>
      <c r="J210" s="32"/>
      <c r="K210" s="32"/>
      <c r="L210" s="32"/>
      <c r="M210" s="32"/>
      <c r="N210" s="32"/>
      <c r="O210" s="32"/>
      <c r="P210" s="32"/>
      <c r="Q210" s="32"/>
      <c r="R210" s="32"/>
      <c r="S210" s="32"/>
      <c r="T210" s="32"/>
      <c r="U210" s="32"/>
      <c r="V210" s="32"/>
      <c r="W210" s="32"/>
      <c r="X210" s="32"/>
      <c r="Y210" s="32"/>
      <c r="Z210" s="32"/>
      <c r="AA210" s="32"/>
      <c r="AB210" s="32"/>
      <c r="AC210" s="32">
        <v>0</v>
      </c>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row>
    <row r="211" spans="1:60" outlineLevel="1" x14ac:dyDescent="0.2">
      <c r="A211" s="231"/>
      <c r="B211" s="373" t="s">
        <v>336</v>
      </c>
      <c r="C211" s="374"/>
      <c r="D211" s="375"/>
      <c r="E211" s="376"/>
      <c r="F211" s="377"/>
      <c r="G211" s="378"/>
      <c r="H211" s="218"/>
      <c r="I211" s="233"/>
      <c r="J211" s="32"/>
      <c r="K211" s="32"/>
      <c r="L211" s="32"/>
      <c r="M211" s="32"/>
      <c r="N211" s="32"/>
      <c r="O211" s="32"/>
      <c r="P211" s="32"/>
      <c r="Q211" s="32"/>
      <c r="R211" s="32"/>
      <c r="S211" s="32"/>
      <c r="T211" s="32"/>
      <c r="U211" s="32"/>
      <c r="V211" s="32"/>
      <c r="W211" s="32"/>
      <c r="X211" s="32"/>
      <c r="Y211" s="32"/>
      <c r="Z211" s="32"/>
      <c r="AA211" s="32"/>
      <c r="AB211" s="32"/>
      <c r="AC211" s="32"/>
      <c r="AD211" s="32"/>
      <c r="AE211" s="32" t="s">
        <v>268</v>
      </c>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row>
    <row r="212" spans="1:60" outlineLevel="1" x14ac:dyDescent="0.2">
      <c r="A212" s="230">
        <v>48</v>
      </c>
      <c r="B212" s="207" t="s">
        <v>656</v>
      </c>
      <c r="C212" s="221" t="s">
        <v>338</v>
      </c>
      <c r="D212" s="252" t="s">
        <v>293</v>
      </c>
      <c r="E212" s="213">
        <v>0.22639999999999999</v>
      </c>
      <c r="F212" s="216"/>
      <c r="G212" s="217">
        <f>ROUND(E212*F212,2)</f>
        <v>0</v>
      </c>
      <c r="H212" s="218" t="s">
        <v>308</v>
      </c>
      <c r="I212" s="233" t="s">
        <v>216</v>
      </c>
      <c r="J212" s="32"/>
      <c r="K212" s="32"/>
      <c r="L212" s="32"/>
      <c r="M212" s="32"/>
      <c r="N212" s="32"/>
      <c r="O212" s="32"/>
      <c r="P212" s="32"/>
      <c r="Q212" s="32"/>
      <c r="R212" s="32"/>
      <c r="S212" s="32"/>
      <c r="T212" s="32"/>
      <c r="U212" s="32"/>
      <c r="V212" s="32"/>
      <c r="W212" s="32"/>
      <c r="X212" s="32"/>
      <c r="Y212" s="32"/>
      <c r="Z212" s="32"/>
      <c r="AA212" s="32"/>
      <c r="AB212" s="32"/>
      <c r="AC212" s="32"/>
      <c r="AD212" s="32"/>
      <c r="AE212" s="32" t="s">
        <v>217</v>
      </c>
      <c r="AF212" s="32"/>
      <c r="AG212" s="32"/>
      <c r="AH212" s="32"/>
      <c r="AI212" s="32"/>
      <c r="AJ212" s="32"/>
      <c r="AK212" s="32"/>
      <c r="AL212" s="32"/>
      <c r="AM212" s="32">
        <v>21</v>
      </c>
      <c r="AN212" s="32"/>
      <c r="AO212" s="32"/>
      <c r="AP212" s="32"/>
      <c r="AQ212" s="32"/>
      <c r="AR212" s="32"/>
      <c r="AS212" s="32"/>
      <c r="AT212" s="32"/>
      <c r="AU212" s="32"/>
      <c r="AV212" s="32"/>
      <c r="AW212" s="32"/>
      <c r="AX212" s="32"/>
      <c r="AY212" s="32"/>
      <c r="AZ212" s="32"/>
      <c r="BA212" s="32"/>
      <c r="BB212" s="32"/>
      <c r="BC212" s="32"/>
      <c r="BD212" s="32"/>
      <c r="BE212" s="32"/>
      <c r="BF212" s="32"/>
      <c r="BG212" s="32"/>
      <c r="BH212" s="32"/>
    </row>
    <row r="213" spans="1:60" x14ac:dyDescent="0.2">
      <c r="A213" s="229" t="s">
        <v>211</v>
      </c>
      <c r="B213" s="206" t="s">
        <v>177</v>
      </c>
      <c r="C213" s="220" t="s">
        <v>178</v>
      </c>
      <c r="D213" s="251"/>
      <c r="E213" s="212"/>
      <c r="F213" s="364">
        <f>SUM(G214:G225)</f>
        <v>0</v>
      </c>
      <c r="G213" s="365"/>
      <c r="H213" s="215"/>
      <c r="I213" s="232"/>
      <c r="AE213" t="s">
        <v>212</v>
      </c>
    </row>
    <row r="214" spans="1:60" outlineLevel="1" x14ac:dyDescent="0.2">
      <c r="A214" s="231"/>
      <c r="B214" s="367" t="s">
        <v>469</v>
      </c>
      <c r="C214" s="368"/>
      <c r="D214" s="369"/>
      <c r="E214" s="370"/>
      <c r="F214" s="371"/>
      <c r="G214" s="372"/>
      <c r="H214" s="218"/>
      <c r="I214" s="233"/>
      <c r="J214" s="32"/>
      <c r="K214" s="32"/>
      <c r="L214" s="32"/>
      <c r="M214" s="32"/>
      <c r="N214" s="32"/>
      <c r="O214" s="32"/>
      <c r="P214" s="32"/>
      <c r="Q214" s="32"/>
      <c r="R214" s="32"/>
      <c r="S214" s="32"/>
      <c r="T214" s="32"/>
      <c r="U214" s="32"/>
      <c r="V214" s="32"/>
      <c r="W214" s="32"/>
      <c r="X214" s="32"/>
      <c r="Y214" s="32"/>
      <c r="Z214" s="32"/>
      <c r="AA214" s="32"/>
      <c r="AB214" s="32"/>
      <c r="AC214" s="32">
        <v>0</v>
      </c>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c r="BA214" s="32"/>
      <c r="BB214" s="32"/>
      <c r="BC214" s="32"/>
      <c r="BD214" s="32"/>
      <c r="BE214" s="32"/>
      <c r="BF214" s="32"/>
      <c r="BG214" s="32"/>
      <c r="BH214" s="32"/>
    </row>
    <row r="215" spans="1:60" outlineLevel="1" x14ac:dyDescent="0.2">
      <c r="A215" s="231"/>
      <c r="B215" s="373" t="s">
        <v>470</v>
      </c>
      <c r="C215" s="374"/>
      <c r="D215" s="375"/>
      <c r="E215" s="376"/>
      <c r="F215" s="377"/>
      <c r="G215" s="378"/>
      <c r="H215" s="218"/>
      <c r="I215" s="233"/>
      <c r="J215" s="32"/>
      <c r="K215" s="32"/>
      <c r="L215" s="32"/>
      <c r="M215" s="32"/>
      <c r="N215" s="32"/>
      <c r="O215" s="32"/>
      <c r="P215" s="32"/>
      <c r="Q215" s="32"/>
      <c r="R215" s="32"/>
      <c r="S215" s="32"/>
      <c r="T215" s="32"/>
      <c r="U215" s="32"/>
      <c r="V215" s="32"/>
      <c r="W215" s="32"/>
      <c r="X215" s="32"/>
      <c r="Y215" s="32"/>
      <c r="Z215" s="32"/>
      <c r="AA215" s="32"/>
      <c r="AB215" s="32"/>
      <c r="AC215" s="32"/>
      <c r="AD215" s="32"/>
      <c r="AE215" s="32" t="s">
        <v>268</v>
      </c>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row>
    <row r="216" spans="1:60" outlineLevel="1" x14ac:dyDescent="0.2">
      <c r="A216" s="231"/>
      <c r="B216" s="373" t="s">
        <v>471</v>
      </c>
      <c r="C216" s="374"/>
      <c r="D216" s="375"/>
      <c r="E216" s="376"/>
      <c r="F216" s="377"/>
      <c r="G216" s="378"/>
      <c r="H216" s="218"/>
      <c r="I216" s="233"/>
      <c r="J216" s="32"/>
      <c r="K216" s="32"/>
      <c r="L216" s="32"/>
      <c r="M216" s="32"/>
      <c r="N216" s="32"/>
      <c r="O216" s="32"/>
      <c r="P216" s="32"/>
      <c r="Q216" s="32"/>
      <c r="R216" s="32"/>
      <c r="S216" s="32"/>
      <c r="T216" s="32"/>
      <c r="U216" s="32"/>
      <c r="V216" s="32"/>
      <c r="W216" s="32"/>
      <c r="X216" s="32"/>
      <c r="Y216" s="32"/>
      <c r="Z216" s="32"/>
      <c r="AA216" s="32"/>
      <c r="AB216" s="32"/>
      <c r="AC216" s="32">
        <v>1</v>
      </c>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c r="BA216" s="32"/>
      <c r="BB216" s="32"/>
      <c r="BC216" s="32"/>
      <c r="BD216" s="32"/>
      <c r="BE216" s="32"/>
      <c r="BF216" s="32"/>
      <c r="BG216" s="32"/>
      <c r="BH216" s="32"/>
    </row>
    <row r="217" spans="1:60" outlineLevel="1" x14ac:dyDescent="0.2">
      <c r="A217" s="230">
        <v>49</v>
      </c>
      <c r="B217" s="207" t="s">
        <v>472</v>
      </c>
      <c r="C217" s="221" t="s">
        <v>473</v>
      </c>
      <c r="D217" s="252" t="s">
        <v>249</v>
      </c>
      <c r="E217" s="213">
        <v>32.86</v>
      </c>
      <c r="F217" s="216"/>
      <c r="G217" s="217">
        <f>ROUND(E217*F217,2)</f>
        <v>0</v>
      </c>
      <c r="H217" s="218" t="s">
        <v>474</v>
      </c>
      <c r="I217" s="233" t="s">
        <v>216</v>
      </c>
      <c r="J217" s="32"/>
      <c r="K217" s="32"/>
      <c r="L217" s="32"/>
      <c r="M217" s="32"/>
      <c r="N217" s="32"/>
      <c r="O217" s="32"/>
      <c r="P217" s="32"/>
      <c r="Q217" s="32"/>
      <c r="R217" s="32"/>
      <c r="S217" s="32"/>
      <c r="T217" s="32"/>
      <c r="U217" s="32"/>
      <c r="V217" s="32"/>
      <c r="W217" s="32"/>
      <c r="X217" s="32"/>
      <c r="Y217" s="32"/>
      <c r="Z217" s="32"/>
      <c r="AA217" s="32"/>
      <c r="AB217" s="32"/>
      <c r="AC217" s="32"/>
      <c r="AD217" s="32"/>
      <c r="AE217" s="32" t="s">
        <v>217</v>
      </c>
      <c r="AF217" s="32"/>
      <c r="AG217" s="32"/>
      <c r="AH217" s="32"/>
      <c r="AI217" s="32"/>
      <c r="AJ217" s="32"/>
      <c r="AK217" s="32"/>
      <c r="AL217" s="32"/>
      <c r="AM217" s="32">
        <v>21</v>
      </c>
      <c r="AN217" s="32"/>
      <c r="AO217" s="32"/>
      <c r="AP217" s="32"/>
      <c r="AQ217" s="32"/>
      <c r="AR217" s="32"/>
      <c r="AS217" s="32"/>
      <c r="AT217" s="32"/>
      <c r="AU217" s="32"/>
      <c r="AV217" s="32"/>
      <c r="AW217" s="32"/>
      <c r="AX217" s="32"/>
      <c r="AY217" s="32"/>
      <c r="AZ217" s="32"/>
      <c r="BA217" s="32"/>
      <c r="BB217" s="32"/>
      <c r="BC217" s="32"/>
      <c r="BD217" s="32"/>
      <c r="BE217" s="32"/>
      <c r="BF217" s="32"/>
      <c r="BG217" s="32"/>
      <c r="BH217" s="32"/>
    </row>
    <row r="218" spans="1:60" outlineLevel="1" x14ac:dyDescent="0.2">
      <c r="A218" s="231"/>
      <c r="B218" s="208"/>
      <c r="C218" s="222" t="s">
        <v>657</v>
      </c>
      <c r="D218" s="253"/>
      <c r="E218" s="214">
        <v>32.86</v>
      </c>
      <c r="F218" s="217"/>
      <c r="G218" s="217"/>
      <c r="H218" s="218"/>
      <c r="I218" s="233"/>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c r="BA218" s="32"/>
      <c r="BB218" s="32"/>
      <c r="BC218" s="32"/>
      <c r="BD218" s="32"/>
      <c r="BE218" s="32"/>
      <c r="BF218" s="32"/>
      <c r="BG218" s="32"/>
      <c r="BH218" s="32"/>
    </row>
    <row r="219" spans="1:60" ht="22.5" outlineLevel="1" x14ac:dyDescent="0.2">
      <c r="A219" s="230">
        <v>50</v>
      </c>
      <c r="B219" s="207" t="s">
        <v>476</v>
      </c>
      <c r="C219" s="221" t="s">
        <v>477</v>
      </c>
      <c r="D219" s="252" t="s">
        <v>478</v>
      </c>
      <c r="E219" s="213">
        <v>131.44</v>
      </c>
      <c r="F219" s="216"/>
      <c r="G219" s="217">
        <f>ROUND(E219*F219,2)</f>
        <v>0</v>
      </c>
      <c r="H219" s="218" t="s">
        <v>479</v>
      </c>
      <c r="I219" s="233" t="s">
        <v>216</v>
      </c>
      <c r="J219" s="32"/>
      <c r="K219" s="32"/>
      <c r="L219" s="32"/>
      <c r="M219" s="32"/>
      <c r="N219" s="32"/>
      <c r="O219" s="32"/>
      <c r="P219" s="32"/>
      <c r="Q219" s="32"/>
      <c r="R219" s="32"/>
      <c r="S219" s="32"/>
      <c r="T219" s="32"/>
      <c r="U219" s="32"/>
      <c r="V219" s="32"/>
      <c r="W219" s="32"/>
      <c r="X219" s="32"/>
      <c r="Y219" s="32"/>
      <c r="Z219" s="32"/>
      <c r="AA219" s="32"/>
      <c r="AB219" s="32"/>
      <c r="AC219" s="32"/>
      <c r="AD219" s="32"/>
      <c r="AE219" s="32" t="s">
        <v>217</v>
      </c>
      <c r="AF219" s="32"/>
      <c r="AG219" s="32"/>
      <c r="AH219" s="32"/>
      <c r="AI219" s="32"/>
      <c r="AJ219" s="32"/>
      <c r="AK219" s="32"/>
      <c r="AL219" s="32"/>
      <c r="AM219" s="32">
        <v>21</v>
      </c>
      <c r="AN219" s="32"/>
      <c r="AO219" s="32"/>
      <c r="AP219" s="32"/>
      <c r="AQ219" s="32"/>
      <c r="AR219" s="32"/>
      <c r="AS219" s="32"/>
      <c r="AT219" s="32"/>
      <c r="AU219" s="32"/>
      <c r="AV219" s="32"/>
      <c r="AW219" s="32"/>
      <c r="AX219" s="32"/>
      <c r="AY219" s="32"/>
      <c r="AZ219" s="32"/>
      <c r="BA219" s="32"/>
      <c r="BB219" s="32"/>
      <c r="BC219" s="32"/>
      <c r="BD219" s="32"/>
      <c r="BE219" s="32"/>
      <c r="BF219" s="32"/>
      <c r="BG219" s="32"/>
      <c r="BH219" s="32"/>
    </row>
    <row r="220" spans="1:60" outlineLevel="1" x14ac:dyDescent="0.2">
      <c r="A220" s="231"/>
      <c r="B220" s="208"/>
      <c r="C220" s="222" t="s">
        <v>658</v>
      </c>
      <c r="D220" s="253"/>
      <c r="E220" s="214">
        <v>131.44</v>
      </c>
      <c r="F220" s="217"/>
      <c r="G220" s="217"/>
      <c r="H220" s="218"/>
      <c r="I220" s="233"/>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c r="BA220" s="32"/>
      <c r="BB220" s="32"/>
      <c r="BC220" s="32"/>
      <c r="BD220" s="32"/>
      <c r="BE220" s="32"/>
      <c r="BF220" s="32"/>
      <c r="BG220" s="32"/>
      <c r="BH220" s="32"/>
    </row>
    <row r="221" spans="1:60" outlineLevel="1" x14ac:dyDescent="0.2">
      <c r="A221" s="230">
        <v>51</v>
      </c>
      <c r="B221" s="207" t="s">
        <v>481</v>
      </c>
      <c r="C221" s="221" t="s">
        <v>482</v>
      </c>
      <c r="D221" s="252" t="s">
        <v>249</v>
      </c>
      <c r="E221" s="213">
        <v>39.432000000000002</v>
      </c>
      <c r="F221" s="216"/>
      <c r="G221" s="217">
        <f>ROUND(E221*F221,2)</f>
        <v>0</v>
      </c>
      <c r="H221" s="218"/>
      <c r="I221" s="233" t="s">
        <v>220</v>
      </c>
      <c r="J221" s="32"/>
      <c r="K221" s="32"/>
      <c r="L221" s="32"/>
      <c r="M221" s="32"/>
      <c r="N221" s="32"/>
      <c r="O221" s="32"/>
      <c r="P221" s="32"/>
      <c r="Q221" s="32"/>
      <c r="R221" s="32"/>
      <c r="S221" s="32"/>
      <c r="T221" s="32"/>
      <c r="U221" s="32"/>
      <c r="V221" s="32"/>
      <c r="W221" s="32"/>
      <c r="X221" s="32"/>
      <c r="Y221" s="32"/>
      <c r="Z221" s="32"/>
      <c r="AA221" s="32"/>
      <c r="AB221" s="32"/>
      <c r="AC221" s="32"/>
      <c r="AD221" s="32"/>
      <c r="AE221" s="32" t="s">
        <v>221</v>
      </c>
      <c r="AF221" s="32">
        <v>3</v>
      </c>
      <c r="AG221" s="32"/>
      <c r="AH221" s="32"/>
      <c r="AI221" s="32"/>
      <c r="AJ221" s="32"/>
      <c r="AK221" s="32"/>
      <c r="AL221" s="32"/>
      <c r="AM221" s="32">
        <v>21</v>
      </c>
      <c r="AN221" s="32"/>
      <c r="AO221" s="32"/>
      <c r="AP221" s="32"/>
      <c r="AQ221" s="32"/>
      <c r="AR221" s="32"/>
      <c r="AS221" s="32"/>
      <c r="AT221" s="32"/>
      <c r="AU221" s="32"/>
      <c r="AV221" s="32"/>
      <c r="AW221" s="32"/>
      <c r="AX221" s="32"/>
      <c r="AY221" s="32"/>
      <c r="AZ221" s="32"/>
      <c r="BA221" s="32"/>
      <c r="BB221" s="32"/>
      <c r="BC221" s="32"/>
      <c r="BD221" s="32"/>
      <c r="BE221" s="32"/>
      <c r="BF221" s="32"/>
      <c r="BG221" s="32"/>
      <c r="BH221" s="32"/>
    </row>
    <row r="222" spans="1:60" outlineLevel="1" x14ac:dyDescent="0.2">
      <c r="A222" s="231"/>
      <c r="B222" s="208"/>
      <c r="C222" s="222" t="s">
        <v>659</v>
      </c>
      <c r="D222" s="253"/>
      <c r="E222" s="214">
        <v>39.432000000000002</v>
      </c>
      <c r="F222" s="217"/>
      <c r="G222" s="217"/>
      <c r="H222" s="218"/>
      <c r="I222" s="233"/>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c r="BA222" s="32"/>
      <c r="BB222" s="32"/>
      <c r="BC222" s="32"/>
      <c r="BD222" s="32"/>
      <c r="BE222" s="32"/>
      <c r="BF222" s="32"/>
      <c r="BG222" s="32"/>
      <c r="BH222" s="32"/>
    </row>
    <row r="223" spans="1:60" outlineLevel="1" x14ac:dyDescent="0.2">
      <c r="A223" s="231"/>
      <c r="B223" s="373" t="s">
        <v>484</v>
      </c>
      <c r="C223" s="374"/>
      <c r="D223" s="375"/>
      <c r="E223" s="376"/>
      <c r="F223" s="377"/>
      <c r="G223" s="378"/>
      <c r="H223" s="218"/>
      <c r="I223" s="233"/>
      <c r="J223" s="32"/>
      <c r="K223" s="32"/>
      <c r="L223" s="32"/>
      <c r="M223" s="32"/>
      <c r="N223" s="32"/>
      <c r="O223" s="32"/>
      <c r="P223" s="32"/>
      <c r="Q223" s="32"/>
      <c r="R223" s="32"/>
      <c r="S223" s="32"/>
      <c r="T223" s="32"/>
      <c r="U223" s="32"/>
      <c r="V223" s="32"/>
      <c r="W223" s="32"/>
      <c r="X223" s="32"/>
      <c r="Y223" s="32"/>
      <c r="Z223" s="32"/>
      <c r="AA223" s="32"/>
      <c r="AB223" s="32"/>
      <c r="AC223" s="32">
        <v>0</v>
      </c>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c r="BA223" s="32"/>
      <c r="BB223" s="32"/>
      <c r="BC223" s="32"/>
      <c r="BD223" s="32"/>
      <c r="BE223" s="32"/>
      <c r="BF223" s="32"/>
      <c r="BG223" s="32"/>
      <c r="BH223" s="32"/>
    </row>
    <row r="224" spans="1:60" outlineLevel="1" x14ac:dyDescent="0.2">
      <c r="A224" s="231"/>
      <c r="B224" s="373" t="s">
        <v>336</v>
      </c>
      <c r="C224" s="374"/>
      <c r="D224" s="375"/>
      <c r="E224" s="376"/>
      <c r="F224" s="377"/>
      <c r="G224" s="378"/>
      <c r="H224" s="218"/>
      <c r="I224" s="233"/>
      <c r="J224" s="32"/>
      <c r="K224" s="32"/>
      <c r="L224" s="32"/>
      <c r="M224" s="32"/>
      <c r="N224" s="32"/>
      <c r="O224" s="32"/>
      <c r="P224" s="32"/>
      <c r="Q224" s="32"/>
      <c r="R224" s="32"/>
      <c r="S224" s="32"/>
      <c r="T224" s="32"/>
      <c r="U224" s="32"/>
      <c r="V224" s="32"/>
      <c r="W224" s="32"/>
      <c r="X224" s="32"/>
      <c r="Y224" s="32"/>
      <c r="Z224" s="32"/>
      <c r="AA224" s="32"/>
      <c r="AB224" s="32"/>
      <c r="AC224" s="32"/>
      <c r="AD224" s="32"/>
      <c r="AE224" s="32" t="s">
        <v>268</v>
      </c>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row>
    <row r="225" spans="1:60" outlineLevel="1" x14ac:dyDescent="0.2">
      <c r="A225" s="230">
        <v>52</v>
      </c>
      <c r="B225" s="207" t="s">
        <v>485</v>
      </c>
      <c r="C225" s="221" t="s">
        <v>338</v>
      </c>
      <c r="D225" s="252" t="s">
        <v>293</v>
      </c>
      <c r="E225" s="213">
        <v>0.88853000000000004</v>
      </c>
      <c r="F225" s="216"/>
      <c r="G225" s="217">
        <f>ROUND(E225*F225,2)</f>
        <v>0</v>
      </c>
      <c r="H225" s="218" t="s">
        <v>474</v>
      </c>
      <c r="I225" s="233" t="s">
        <v>216</v>
      </c>
      <c r="J225" s="32"/>
      <c r="K225" s="32"/>
      <c r="L225" s="32"/>
      <c r="M225" s="32"/>
      <c r="N225" s="32"/>
      <c r="O225" s="32"/>
      <c r="P225" s="32"/>
      <c r="Q225" s="32"/>
      <c r="R225" s="32"/>
      <c r="S225" s="32"/>
      <c r="T225" s="32"/>
      <c r="U225" s="32"/>
      <c r="V225" s="32"/>
      <c r="W225" s="32"/>
      <c r="X225" s="32"/>
      <c r="Y225" s="32"/>
      <c r="Z225" s="32"/>
      <c r="AA225" s="32"/>
      <c r="AB225" s="32"/>
      <c r="AC225" s="32"/>
      <c r="AD225" s="32"/>
      <c r="AE225" s="32" t="s">
        <v>217</v>
      </c>
      <c r="AF225" s="32"/>
      <c r="AG225" s="32"/>
      <c r="AH225" s="32"/>
      <c r="AI225" s="32"/>
      <c r="AJ225" s="32"/>
      <c r="AK225" s="32"/>
      <c r="AL225" s="32"/>
      <c r="AM225" s="32">
        <v>21</v>
      </c>
      <c r="AN225" s="32"/>
      <c r="AO225" s="32"/>
      <c r="AP225" s="32"/>
      <c r="AQ225" s="32"/>
      <c r="AR225" s="32"/>
      <c r="AS225" s="32"/>
      <c r="AT225" s="32"/>
      <c r="AU225" s="32"/>
      <c r="AV225" s="32"/>
      <c r="AW225" s="32"/>
      <c r="AX225" s="32"/>
      <c r="AY225" s="32"/>
      <c r="AZ225" s="32"/>
      <c r="BA225" s="32"/>
      <c r="BB225" s="32"/>
      <c r="BC225" s="32"/>
      <c r="BD225" s="32"/>
      <c r="BE225" s="32"/>
      <c r="BF225" s="32"/>
      <c r="BG225" s="32"/>
      <c r="BH225" s="32"/>
    </row>
    <row r="226" spans="1:60" x14ac:dyDescent="0.2">
      <c r="A226" s="229" t="s">
        <v>211</v>
      </c>
      <c r="B226" s="206" t="s">
        <v>179</v>
      </c>
      <c r="C226" s="220" t="s">
        <v>180</v>
      </c>
      <c r="D226" s="251"/>
      <c r="E226" s="212"/>
      <c r="F226" s="364">
        <f>SUM(G227:G227)</f>
        <v>0</v>
      </c>
      <c r="G226" s="365"/>
      <c r="H226" s="215"/>
      <c r="I226" s="232"/>
      <c r="AE226" t="s">
        <v>212</v>
      </c>
    </row>
    <row r="227" spans="1:60" ht="22.5" outlineLevel="1" x14ac:dyDescent="0.2">
      <c r="A227" s="230">
        <v>53</v>
      </c>
      <c r="B227" s="207" t="s">
        <v>660</v>
      </c>
      <c r="C227" s="221" t="s">
        <v>661</v>
      </c>
      <c r="D227" s="252" t="s">
        <v>249</v>
      </c>
      <c r="E227" s="213">
        <v>10</v>
      </c>
      <c r="F227" s="216"/>
      <c r="G227" s="217">
        <f>ROUND(E227*F227,2)</f>
        <v>0</v>
      </c>
      <c r="H227" s="218"/>
      <c r="I227" s="233" t="s">
        <v>220</v>
      </c>
      <c r="J227" s="32"/>
      <c r="K227" s="32"/>
      <c r="L227" s="32"/>
      <c r="M227" s="32"/>
      <c r="N227" s="32"/>
      <c r="O227" s="32"/>
      <c r="P227" s="32"/>
      <c r="Q227" s="32"/>
      <c r="R227" s="32"/>
      <c r="S227" s="32"/>
      <c r="T227" s="32"/>
      <c r="U227" s="32"/>
      <c r="V227" s="32"/>
      <c r="W227" s="32"/>
      <c r="X227" s="32"/>
      <c r="Y227" s="32"/>
      <c r="Z227" s="32"/>
      <c r="AA227" s="32"/>
      <c r="AB227" s="32"/>
      <c r="AC227" s="32"/>
      <c r="AD227" s="32"/>
      <c r="AE227" s="32" t="s">
        <v>221</v>
      </c>
      <c r="AF227" s="32">
        <v>1</v>
      </c>
      <c r="AG227" s="32"/>
      <c r="AH227" s="32"/>
      <c r="AI227" s="32"/>
      <c r="AJ227" s="32"/>
      <c r="AK227" s="32"/>
      <c r="AL227" s="32"/>
      <c r="AM227" s="32">
        <v>21</v>
      </c>
      <c r="AN227" s="32"/>
      <c r="AO227" s="32"/>
      <c r="AP227" s="32"/>
      <c r="AQ227" s="32"/>
      <c r="AR227" s="32"/>
      <c r="AS227" s="32"/>
      <c r="AT227" s="32"/>
      <c r="AU227" s="32"/>
      <c r="AV227" s="32"/>
      <c r="AW227" s="32"/>
      <c r="AX227" s="32"/>
      <c r="AY227" s="32"/>
      <c r="AZ227" s="32"/>
      <c r="BA227" s="32"/>
      <c r="BB227" s="32"/>
      <c r="BC227" s="32"/>
      <c r="BD227" s="32"/>
      <c r="BE227" s="32"/>
      <c r="BF227" s="32"/>
      <c r="BG227" s="32"/>
      <c r="BH227" s="32"/>
    </row>
    <row r="228" spans="1:60" x14ac:dyDescent="0.2">
      <c r="A228" s="229" t="s">
        <v>211</v>
      </c>
      <c r="B228" s="206" t="s">
        <v>181</v>
      </c>
      <c r="C228" s="220" t="s">
        <v>182</v>
      </c>
      <c r="D228" s="251"/>
      <c r="E228" s="212"/>
      <c r="F228" s="364">
        <f>SUM(G229:G249)</f>
        <v>0</v>
      </c>
      <c r="G228" s="365"/>
      <c r="H228" s="215"/>
      <c r="I228" s="232"/>
      <c r="AE228" t="s">
        <v>212</v>
      </c>
    </row>
    <row r="229" spans="1:60" outlineLevel="1" x14ac:dyDescent="0.2">
      <c r="A229" s="231"/>
      <c r="B229" s="367" t="s">
        <v>312</v>
      </c>
      <c r="C229" s="368"/>
      <c r="D229" s="369"/>
      <c r="E229" s="370"/>
      <c r="F229" s="371"/>
      <c r="G229" s="372"/>
      <c r="H229" s="218"/>
      <c r="I229" s="233"/>
      <c r="J229" s="32"/>
      <c r="K229" s="32"/>
      <c r="L229" s="32"/>
      <c r="M229" s="32"/>
      <c r="N229" s="32"/>
      <c r="O229" s="32"/>
      <c r="P229" s="32"/>
      <c r="Q229" s="32"/>
      <c r="R229" s="32"/>
      <c r="S229" s="32"/>
      <c r="T229" s="32"/>
      <c r="U229" s="32"/>
      <c r="V229" s="32"/>
      <c r="W229" s="32"/>
      <c r="X229" s="32"/>
      <c r="Y229" s="32"/>
      <c r="Z229" s="32"/>
      <c r="AA229" s="32"/>
      <c r="AB229" s="32"/>
      <c r="AC229" s="32">
        <v>0</v>
      </c>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row>
    <row r="230" spans="1:60" outlineLevel="1" x14ac:dyDescent="0.2">
      <c r="A230" s="231"/>
      <c r="B230" s="373" t="s">
        <v>313</v>
      </c>
      <c r="C230" s="374"/>
      <c r="D230" s="375"/>
      <c r="E230" s="376"/>
      <c r="F230" s="377"/>
      <c r="G230" s="378"/>
      <c r="H230" s="218"/>
      <c r="I230" s="233"/>
      <c r="J230" s="32"/>
      <c r="K230" s="32"/>
      <c r="L230" s="32"/>
      <c r="M230" s="32"/>
      <c r="N230" s="32"/>
      <c r="O230" s="32"/>
      <c r="P230" s="32"/>
      <c r="Q230" s="32"/>
      <c r="R230" s="32"/>
      <c r="S230" s="32"/>
      <c r="T230" s="32"/>
      <c r="U230" s="32"/>
      <c r="V230" s="32"/>
      <c r="W230" s="32"/>
      <c r="X230" s="32"/>
      <c r="Y230" s="32"/>
      <c r="Z230" s="32"/>
      <c r="AA230" s="32"/>
      <c r="AB230" s="32"/>
      <c r="AC230" s="32"/>
      <c r="AD230" s="32"/>
      <c r="AE230" s="32" t="s">
        <v>268</v>
      </c>
      <c r="AF230" s="32"/>
      <c r="AG230" s="32"/>
      <c r="AH230" s="32"/>
      <c r="AI230" s="32"/>
      <c r="AJ230" s="32"/>
      <c r="AK230" s="32"/>
      <c r="AL230" s="32"/>
      <c r="AM230" s="32"/>
      <c r="AN230" s="32"/>
      <c r="AO230" s="32"/>
      <c r="AP230" s="32"/>
      <c r="AQ230" s="32"/>
      <c r="AR230" s="32"/>
      <c r="AS230" s="32"/>
      <c r="AT230" s="32"/>
      <c r="AU230" s="32"/>
      <c r="AV230" s="32"/>
      <c r="AW230" s="32"/>
      <c r="AX230" s="32"/>
      <c r="AY230" s="32"/>
      <c r="AZ230" s="32"/>
      <c r="BA230" s="32"/>
      <c r="BB230" s="32"/>
      <c r="BC230" s="32"/>
      <c r="BD230" s="32"/>
      <c r="BE230" s="32"/>
      <c r="BF230" s="32"/>
      <c r="BG230" s="32"/>
      <c r="BH230" s="32"/>
    </row>
    <row r="231" spans="1:60" outlineLevel="1" x14ac:dyDescent="0.2">
      <c r="A231" s="231"/>
      <c r="B231" s="373" t="s">
        <v>314</v>
      </c>
      <c r="C231" s="374"/>
      <c r="D231" s="375"/>
      <c r="E231" s="376"/>
      <c r="F231" s="377"/>
      <c r="G231" s="378"/>
      <c r="H231" s="218"/>
      <c r="I231" s="233"/>
      <c r="J231" s="32"/>
      <c r="K231" s="32"/>
      <c r="L231" s="32"/>
      <c r="M231" s="32"/>
      <c r="N231" s="32"/>
      <c r="O231" s="32"/>
      <c r="P231" s="32"/>
      <c r="Q231" s="32"/>
      <c r="R231" s="32"/>
      <c r="S231" s="32"/>
      <c r="T231" s="32"/>
      <c r="U231" s="32"/>
      <c r="V231" s="32"/>
      <c r="W231" s="32"/>
      <c r="X231" s="32"/>
      <c r="Y231" s="32"/>
      <c r="Z231" s="32"/>
      <c r="AA231" s="32"/>
      <c r="AB231" s="32"/>
      <c r="AC231" s="32">
        <v>1</v>
      </c>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c r="BA231" s="32"/>
      <c r="BB231" s="32"/>
      <c r="BC231" s="32"/>
      <c r="BD231" s="32"/>
      <c r="BE231" s="32"/>
      <c r="BF231" s="32"/>
      <c r="BG231" s="32"/>
      <c r="BH231" s="32"/>
    </row>
    <row r="232" spans="1:60" outlineLevel="1" x14ac:dyDescent="0.2">
      <c r="A232" s="230">
        <v>54</v>
      </c>
      <c r="B232" s="207" t="s">
        <v>315</v>
      </c>
      <c r="C232" s="221" t="s">
        <v>316</v>
      </c>
      <c r="D232" s="252" t="s">
        <v>249</v>
      </c>
      <c r="E232" s="213">
        <v>268.54000000000002</v>
      </c>
      <c r="F232" s="216"/>
      <c r="G232" s="217">
        <f>ROUND(E232*F232,2)</f>
        <v>0</v>
      </c>
      <c r="H232" s="218" t="s">
        <v>317</v>
      </c>
      <c r="I232" s="233" t="s">
        <v>216</v>
      </c>
      <c r="J232" s="32"/>
      <c r="K232" s="32"/>
      <c r="L232" s="32"/>
      <c r="M232" s="32"/>
      <c r="N232" s="32"/>
      <c r="O232" s="32"/>
      <c r="P232" s="32"/>
      <c r="Q232" s="32"/>
      <c r="R232" s="32"/>
      <c r="S232" s="32"/>
      <c r="T232" s="32"/>
      <c r="U232" s="32"/>
      <c r="V232" s="32"/>
      <c r="W232" s="32"/>
      <c r="X232" s="32"/>
      <c r="Y232" s="32"/>
      <c r="Z232" s="32"/>
      <c r="AA232" s="32"/>
      <c r="AB232" s="32"/>
      <c r="AC232" s="32"/>
      <c r="AD232" s="32"/>
      <c r="AE232" s="32" t="s">
        <v>217</v>
      </c>
      <c r="AF232" s="32"/>
      <c r="AG232" s="32"/>
      <c r="AH232" s="32"/>
      <c r="AI232" s="32"/>
      <c r="AJ232" s="32"/>
      <c r="AK232" s="32"/>
      <c r="AL232" s="32"/>
      <c r="AM232" s="32">
        <v>21</v>
      </c>
      <c r="AN232" s="32"/>
      <c r="AO232" s="32"/>
      <c r="AP232" s="32"/>
      <c r="AQ232" s="32"/>
      <c r="AR232" s="32"/>
      <c r="AS232" s="32"/>
      <c r="AT232" s="32"/>
      <c r="AU232" s="32"/>
      <c r="AV232" s="32"/>
      <c r="AW232" s="32"/>
      <c r="AX232" s="32"/>
      <c r="AY232" s="32"/>
      <c r="AZ232" s="32"/>
      <c r="BA232" s="32"/>
      <c r="BB232" s="32"/>
      <c r="BC232" s="32"/>
      <c r="BD232" s="32"/>
      <c r="BE232" s="32"/>
      <c r="BF232" s="32"/>
      <c r="BG232" s="32"/>
      <c r="BH232" s="32"/>
    </row>
    <row r="233" spans="1:60" outlineLevel="1" x14ac:dyDescent="0.2">
      <c r="A233" s="231"/>
      <c r="B233" s="208"/>
      <c r="C233" s="222" t="s">
        <v>662</v>
      </c>
      <c r="D233" s="253"/>
      <c r="E233" s="214">
        <v>135.41999999999999</v>
      </c>
      <c r="F233" s="217"/>
      <c r="G233" s="217"/>
      <c r="H233" s="218"/>
      <c r="I233" s="233"/>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c r="BA233" s="32"/>
      <c r="BB233" s="32"/>
      <c r="BC233" s="32"/>
      <c r="BD233" s="32"/>
      <c r="BE233" s="32"/>
      <c r="BF233" s="32"/>
      <c r="BG233" s="32"/>
      <c r="BH233" s="32"/>
    </row>
    <row r="234" spans="1:60" outlineLevel="1" x14ac:dyDescent="0.2">
      <c r="A234" s="231"/>
      <c r="B234" s="208"/>
      <c r="C234" s="222" t="s">
        <v>663</v>
      </c>
      <c r="D234" s="253"/>
      <c r="E234" s="214">
        <v>107.05</v>
      </c>
      <c r="F234" s="217"/>
      <c r="G234" s="217"/>
      <c r="H234" s="218"/>
      <c r="I234" s="233"/>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row>
    <row r="235" spans="1:60" outlineLevel="1" x14ac:dyDescent="0.2">
      <c r="A235" s="231"/>
      <c r="B235" s="208"/>
      <c r="C235" s="222" t="s">
        <v>558</v>
      </c>
      <c r="D235" s="253"/>
      <c r="E235" s="214">
        <v>26.07</v>
      </c>
      <c r="F235" s="217"/>
      <c r="G235" s="217"/>
      <c r="H235" s="218"/>
      <c r="I235" s="233"/>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row>
    <row r="236" spans="1:60" outlineLevel="1" x14ac:dyDescent="0.2">
      <c r="A236" s="231"/>
      <c r="B236" s="373" t="s">
        <v>320</v>
      </c>
      <c r="C236" s="374"/>
      <c r="D236" s="375"/>
      <c r="E236" s="376"/>
      <c r="F236" s="377"/>
      <c r="G236" s="378"/>
      <c r="H236" s="218"/>
      <c r="I236" s="233"/>
      <c r="J236" s="32"/>
      <c r="K236" s="32"/>
      <c r="L236" s="32"/>
      <c r="M236" s="32"/>
      <c r="N236" s="32"/>
      <c r="O236" s="32"/>
      <c r="P236" s="32"/>
      <c r="Q236" s="32"/>
      <c r="R236" s="32"/>
      <c r="S236" s="32"/>
      <c r="T236" s="32"/>
      <c r="U236" s="32"/>
      <c r="V236" s="32"/>
      <c r="W236" s="32"/>
      <c r="X236" s="32"/>
      <c r="Y236" s="32"/>
      <c r="Z236" s="32"/>
      <c r="AA236" s="32"/>
      <c r="AB236" s="32"/>
      <c r="AC236" s="32">
        <v>0</v>
      </c>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row>
    <row r="237" spans="1:60" outlineLevel="1" x14ac:dyDescent="0.2">
      <c r="A237" s="230">
        <v>55</v>
      </c>
      <c r="B237" s="207" t="s">
        <v>321</v>
      </c>
      <c r="C237" s="221" t="s">
        <v>322</v>
      </c>
      <c r="D237" s="252" t="s">
        <v>249</v>
      </c>
      <c r="E237" s="213">
        <v>235.77</v>
      </c>
      <c r="F237" s="216"/>
      <c r="G237" s="217">
        <f>ROUND(E237*F237,2)</f>
        <v>0</v>
      </c>
      <c r="H237" s="218" t="s">
        <v>317</v>
      </c>
      <c r="I237" s="233" t="s">
        <v>216</v>
      </c>
      <c r="J237" s="32"/>
      <c r="K237" s="32"/>
      <c r="L237" s="32"/>
      <c r="M237" s="32"/>
      <c r="N237" s="32"/>
      <c r="O237" s="32"/>
      <c r="P237" s="32"/>
      <c r="Q237" s="32"/>
      <c r="R237" s="32"/>
      <c r="S237" s="32"/>
      <c r="T237" s="32"/>
      <c r="U237" s="32"/>
      <c r="V237" s="32"/>
      <c r="W237" s="32"/>
      <c r="X237" s="32"/>
      <c r="Y237" s="32"/>
      <c r="Z237" s="32"/>
      <c r="AA237" s="32"/>
      <c r="AB237" s="32"/>
      <c r="AC237" s="32"/>
      <c r="AD237" s="32"/>
      <c r="AE237" s="32" t="s">
        <v>217</v>
      </c>
      <c r="AF237" s="32"/>
      <c r="AG237" s="32"/>
      <c r="AH237" s="32"/>
      <c r="AI237" s="32"/>
      <c r="AJ237" s="32"/>
      <c r="AK237" s="32"/>
      <c r="AL237" s="32"/>
      <c r="AM237" s="32">
        <v>21</v>
      </c>
      <c r="AN237" s="32"/>
      <c r="AO237" s="32"/>
      <c r="AP237" s="32"/>
      <c r="AQ237" s="32"/>
      <c r="AR237" s="32"/>
      <c r="AS237" s="32"/>
      <c r="AT237" s="32"/>
      <c r="AU237" s="32"/>
      <c r="AV237" s="32"/>
      <c r="AW237" s="32"/>
      <c r="AX237" s="32"/>
      <c r="AY237" s="32"/>
      <c r="AZ237" s="32"/>
      <c r="BA237" s="32"/>
      <c r="BB237" s="32"/>
      <c r="BC237" s="32"/>
      <c r="BD237" s="32"/>
      <c r="BE237" s="32"/>
      <c r="BF237" s="32"/>
      <c r="BG237" s="32"/>
      <c r="BH237" s="32"/>
    </row>
    <row r="238" spans="1:60" outlineLevel="1" x14ac:dyDescent="0.2">
      <c r="A238" s="231"/>
      <c r="B238" s="208"/>
      <c r="C238" s="222" t="s">
        <v>664</v>
      </c>
      <c r="D238" s="253"/>
      <c r="E238" s="214">
        <v>113.1</v>
      </c>
      <c r="F238" s="217"/>
      <c r="G238" s="217"/>
      <c r="H238" s="218"/>
      <c r="I238" s="233"/>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c r="AY238" s="32"/>
      <c r="AZ238" s="32"/>
      <c r="BA238" s="32"/>
      <c r="BB238" s="32"/>
      <c r="BC238" s="32"/>
      <c r="BD238" s="32"/>
      <c r="BE238" s="32"/>
      <c r="BF238" s="32"/>
      <c r="BG238" s="32"/>
      <c r="BH238" s="32"/>
    </row>
    <row r="239" spans="1:60" outlineLevel="1" x14ac:dyDescent="0.2">
      <c r="A239" s="231"/>
      <c r="B239" s="208"/>
      <c r="C239" s="222" t="s">
        <v>665</v>
      </c>
      <c r="D239" s="253"/>
      <c r="E239" s="214">
        <v>103.28</v>
      </c>
      <c r="F239" s="217"/>
      <c r="G239" s="217"/>
      <c r="H239" s="218"/>
      <c r="I239" s="233"/>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c r="AY239" s="32"/>
      <c r="AZ239" s="32"/>
      <c r="BA239" s="32"/>
      <c r="BB239" s="32"/>
      <c r="BC239" s="32"/>
      <c r="BD239" s="32"/>
      <c r="BE239" s="32"/>
      <c r="BF239" s="32"/>
      <c r="BG239" s="32"/>
      <c r="BH239" s="32"/>
    </row>
    <row r="240" spans="1:60" outlineLevel="1" x14ac:dyDescent="0.2">
      <c r="A240" s="231"/>
      <c r="B240" s="208"/>
      <c r="C240" s="222" t="s">
        <v>666</v>
      </c>
      <c r="D240" s="253"/>
      <c r="E240" s="214">
        <v>5.66</v>
      </c>
      <c r="F240" s="217"/>
      <c r="G240" s="217"/>
      <c r="H240" s="218"/>
      <c r="I240" s="233"/>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c r="AY240" s="32"/>
      <c r="AZ240" s="32"/>
      <c r="BA240" s="32"/>
      <c r="BB240" s="32"/>
      <c r="BC240" s="32"/>
      <c r="BD240" s="32"/>
      <c r="BE240" s="32"/>
      <c r="BF240" s="32"/>
      <c r="BG240" s="32"/>
      <c r="BH240" s="32"/>
    </row>
    <row r="241" spans="1:60" outlineLevel="1" x14ac:dyDescent="0.2">
      <c r="A241" s="231"/>
      <c r="B241" s="208"/>
      <c r="C241" s="222" t="s">
        <v>667</v>
      </c>
      <c r="D241" s="253"/>
      <c r="E241" s="214">
        <v>13.73</v>
      </c>
      <c r="F241" s="217"/>
      <c r="G241" s="217"/>
      <c r="H241" s="218"/>
      <c r="I241" s="233"/>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c r="AY241" s="32"/>
      <c r="AZ241" s="32"/>
      <c r="BA241" s="32"/>
      <c r="BB241" s="32"/>
      <c r="BC241" s="32"/>
      <c r="BD241" s="32"/>
      <c r="BE241" s="32"/>
      <c r="BF241" s="32"/>
      <c r="BG241" s="32"/>
      <c r="BH241" s="32"/>
    </row>
    <row r="242" spans="1:60" outlineLevel="1" x14ac:dyDescent="0.2">
      <c r="A242" s="230">
        <v>56</v>
      </c>
      <c r="B242" s="207" t="s">
        <v>333</v>
      </c>
      <c r="C242" s="221" t="s">
        <v>668</v>
      </c>
      <c r="D242" s="252" t="s">
        <v>303</v>
      </c>
      <c r="E242" s="213">
        <v>201.44</v>
      </c>
      <c r="F242" s="216"/>
      <c r="G242" s="217">
        <f>ROUND(E242*F242,2)</f>
        <v>0</v>
      </c>
      <c r="H242" s="218"/>
      <c r="I242" s="233" t="s">
        <v>220</v>
      </c>
      <c r="J242" s="32"/>
      <c r="K242" s="32"/>
      <c r="L242" s="32"/>
      <c r="M242" s="32"/>
      <c r="N242" s="32"/>
      <c r="O242" s="32"/>
      <c r="P242" s="32"/>
      <c r="Q242" s="32"/>
      <c r="R242" s="32"/>
      <c r="S242" s="32"/>
      <c r="T242" s="32"/>
      <c r="U242" s="32"/>
      <c r="V242" s="32"/>
      <c r="W242" s="32"/>
      <c r="X242" s="32"/>
      <c r="Y242" s="32"/>
      <c r="Z242" s="32"/>
      <c r="AA242" s="32"/>
      <c r="AB242" s="32"/>
      <c r="AC242" s="32"/>
      <c r="AD242" s="32"/>
      <c r="AE242" s="32" t="s">
        <v>221</v>
      </c>
      <c r="AF242" s="32">
        <v>1</v>
      </c>
      <c r="AG242" s="32"/>
      <c r="AH242" s="32"/>
      <c r="AI242" s="32"/>
      <c r="AJ242" s="32"/>
      <c r="AK242" s="32"/>
      <c r="AL242" s="32"/>
      <c r="AM242" s="32">
        <v>21</v>
      </c>
      <c r="AN242" s="32"/>
      <c r="AO242" s="32"/>
      <c r="AP242" s="32"/>
      <c r="AQ242" s="32"/>
      <c r="AR242" s="32"/>
      <c r="AS242" s="32"/>
      <c r="AT242" s="32"/>
      <c r="AU242" s="32"/>
      <c r="AV242" s="32"/>
      <c r="AW242" s="32"/>
      <c r="AX242" s="32"/>
      <c r="AY242" s="32"/>
      <c r="AZ242" s="32"/>
      <c r="BA242" s="32"/>
      <c r="BB242" s="32"/>
      <c r="BC242" s="32"/>
      <c r="BD242" s="32"/>
      <c r="BE242" s="32"/>
      <c r="BF242" s="32"/>
      <c r="BG242" s="32"/>
      <c r="BH242" s="32"/>
    </row>
    <row r="243" spans="1:60" outlineLevel="1" x14ac:dyDescent="0.2">
      <c r="A243" s="231"/>
      <c r="B243" s="208"/>
      <c r="C243" s="222" t="s">
        <v>669</v>
      </c>
      <c r="D243" s="253"/>
      <c r="E243" s="214">
        <v>89.75</v>
      </c>
      <c r="F243" s="217"/>
      <c r="G243" s="217"/>
      <c r="H243" s="218"/>
      <c r="I243" s="233"/>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c r="AY243" s="32"/>
      <c r="AZ243" s="32"/>
      <c r="BA243" s="32"/>
      <c r="BB243" s="32"/>
      <c r="BC243" s="32"/>
      <c r="BD243" s="32"/>
      <c r="BE243" s="32"/>
      <c r="BF243" s="32"/>
      <c r="BG243" s="32"/>
      <c r="BH243" s="32"/>
    </row>
    <row r="244" spans="1:60" outlineLevel="1" x14ac:dyDescent="0.2">
      <c r="A244" s="231"/>
      <c r="B244" s="208"/>
      <c r="C244" s="222" t="s">
        <v>670</v>
      </c>
      <c r="D244" s="253"/>
      <c r="E244" s="214">
        <v>76.67</v>
      </c>
      <c r="F244" s="217"/>
      <c r="G244" s="217"/>
      <c r="H244" s="218"/>
      <c r="I244" s="233"/>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row>
    <row r="245" spans="1:60" outlineLevel="1" x14ac:dyDescent="0.2">
      <c r="A245" s="231"/>
      <c r="B245" s="208"/>
      <c r="C245" s="222" t="s">
        <v>671</v>
      </c>
      <c r="D245" s="253"/>
      <c r="E245" s="214">
        <v>35.020000000000003</v>
      </c>
      <c r="F245" s="217"/>
      <c r="G245" s="217"/>
      <c r="H245" s="218"/>
      <c r="I245" s="233"/>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row>
    <row r="246" spans="1:60" outlineLevel="1" x14ac:dyDescent="0.2">
      <c r="A246" s="230">
        <v>57</v>
      </c>
      <c r="B246" s="207" t="s">
        <v>672</v>
      </c>
      <c r="C246" s="221" t="s">
        <v>673</v>
      </c>
      <c r="D246" s="252" t="s">
        <v>303</v>
      </c>
      <c r="E246" s="213">
        <v>25</v>
      </c>
      <c r="F246" s="216"/>
      <c r="G246" s="217">
        <f>ROUND(E246*F246,2)</f>
        <v>0</v>
      </c>
      <c r="H246" s="218"/>
      <c r="I246" s="233" t="s">
        <v>220</v>
      </c>
      <c r="J246" s="32"/>
      <c r="K246" s="32"/>
      <c r="L246" s="32"/>
      <c r="M246" s="32"/>
      <c r="N246" s="32"/>
      <c r="O246" s="32"/>
      <c r="P246" s="32"/>
      <c r="Q246" s="32"/>
      <c r="R246" s="32"/>
      <c r="S246" s="32"/>
      <c r="T246" s="32"/>
      <c r="U246" s="32"/>
      <c r="V246" s="32"/>
      <c r="W246" s="32"/>
      <c r="X246" s="32"/>
      <c r="Y246" s="32"/>
      <c r="Z246" s="32"/>
      <c r="AA246" s="32"/>
      <c r="AB246" s="32"/>
      <c r="AC246" s="32"/>
      <c r="AD246" s="32"/>
      <c r="AE246" s="32" t="s">
        <v>221</v>
      </c>
      <c r="AF246" s="32">
        <v>1</v>
      </c>
      <c r="AG246" s="32"/>
      <c r="AH246" s="32"/>
      <c r="AI246" s="32"/>
      <c r="AJ246" s="32"/>
      <c r="AK246" s="32"/>
      <c r="AL246" s="32"/>
      <c r="AM246" s="32">
        <v>21</v>
      </c>
      <c r="AN246" s="32"/>
      <c r="AO246" s="32"/>
      <c r="AP246" s="32"/>
      <c r="AQ246" s="32"/>
      <c r="AR246" s="32"/>
      <c r="AS246" s="32"/>
      <c r="AT246" s="32"/>
      <c r="AU246" s="32"/>
      <c r="AV246" s="32"/>
      <c r="AW246" s="32"/>
      <c r="AX246" s="32"/>
      <c r="AY246" s="32"/>
      <c r="AZ246" s="32"/>
      <c r="BA246" s="32"/>
      <c r="BB246" s="32"/>
      <c r="BC246" s="32"/>
      <c r="BD246" s="32"/>
      <c r="BE246" s="32"/>
      <c r="BF246" s="32"/>
      <c r="BG246" s="32"/>
      <c r="BH246" s="32"/>
    </row>
    <row r="247" spans="1:60" outlineLevel="1" x14ac:dyDescent="0.2">
      <c r="A247" s="231"/>
      <c r="B247" s="373" t="s">
        <v>335</v>
      </c>
      <c r="C247" s="374"/>
      <c r="D247" s="375"/>
      <c r="E247" s="376"/>
      <c r="F247" s="377"/>
      <c r="G247" s="378"/>
      <c r="H247" s="218"/>
      <c r="I247" s="233"/>
      <c r="J247" s="32"/>
      <c r="K247" s="32"/>
      <c r="L247" s="32"/>
      <c r="M247" s="32"/>
      <c r="N247" s="32"/>
      <c r="O247" s="32"/>
      <c r="P247" s="32"/>
      <c r="Q247" s="32"/>
      <c r="R247" s="32"/>
      <c r="S247" s="32"/>
      <c r="T247" s="32"/>
      <c r="U247" s="32"/>
      <c r="V247" s="32"/>
      <c r="W247" s="32"/>
      <c r="X247" s="32"/>
      <c r="Y247" s="32"/>
      <c r="Z247" s="32"/>
      <c r="AA247" s="32"/>
      <c r="AB247" s="32"/>
      <c r="AC247" s="32">
        <v>0</v>
      </c>
      <c r="AD247" s="32"/>
      <c r="AE247" s="32"/>
      <c r="AF247" s="32"/>
      <c r="AG247" s="32"/>
      <c r="AH247" s="32"/>
      <c r="AI247" s="32"/>
      <c r="AJ247" s="32"/>
      <c r="AK247" s="32"/>
      <c r="AL247" s="32"/>
      <c r="AM247" s="32"/>
      <c r="AN247" s="32"/>
      <c r="AO247" s="32"/>
      <c r="AP247" s="32"/>
      <c r="AQ247" s="32"/>
      <c r="AR247" s="32"/>
      <c r="AS247" s="32"/>
      <c r="AT247" s="32"/>
      <c r="AU247" s="32"/>
      <c r="AV247" s="32"/>
      <c r="AW247" s="32"/>
      <c r="AX247" s="32"/>
      <c r="AY247" s="32"/>
      <c r="AZ247" s="32"/>
      <c r="BA247" s="32"/>
      <c r="BB247" s="32"/>
      <c r="BC247" s="32"/>
      <c r="BD247" s="32"/>
      <c r="BE247" s="32"/>
      <c r="BF247" s="32"/>
      <c r="BG247" s="32"/>
      <c r="BH247" s="32"/>
    </row>
    <row r="248" spans="1:60" outlineLevel="1" x14ac:dyDescent="0.2">
      <c r="A248" s="231"/>
      <c r="B248" s="373" t="s">
        <v>336</v>
      </c>
      <c r="C248" s="374"/>
      <c r="D248" s="375"/>
      <c r="E248" s="376"/>
      <c r="F248" s="377"/>
      <c r="G248" s="378"/>
      <c r="H248" s="218"/>
      <c r="I248" s="233"/>
      <c r="J248" s="32"/>
      <c r="K248" s="32"/>
      <c r="L248" s="32"/>
      <c r="M248" s="32"/>
      <c r="N248" s="32"/>
      <c r="O248" s="32"/>
      <c r="P248" s="32"/>
      <c r="Q248" s="32"/>
      <c r="R248" s="32"/>
      <c r="S248" s="32"/>
      <c r="T248" s="32"/>
      <c r="U248" s="32"/>
      <c r="V248" s="32"/>
      <c r="W248" s="32"/>
      <c r="X248" s="32"/>
      <c r="Y248" s="32"/>
      <c r="Z248" s="32"/>
      <c r="AA248" s="32"/>
      <c r="AB248" s="32"/>
      <c r="AC248" s="32"/>
      <c r="AD248" s="32"/>
      <c r="AE248" s="32" t="s">
        <v>268</v>
      </c>
      <c r="AF248" s="32"/>
      <c r="AG248" s="32"/>
      <c r="AH248" s="32"/>
      <c r="AI248" s="32"/>
      <c r="AJ248" s="32"/>
      <c r="AK248" s="32"/>
      <c r="AL248" s="32"/>
      <c r="AM248" s="32"/>
      <c r="AN248" s="32"/>
      <c r="AO248" s="32"/>
      <c r="AP248" s="32"/>
      <c r="AQ248" s="32"/>
      <c r="AR248" s="32"/>
      <c r="AS248" s="32"/>
      <c r="AT248" s="32"/>
      <c r="AU248" s="32"/>
      <c r="AV248" s="32"/>
      <c r="AW248" s="32"/>
      <c r="AX248" s="32"/>
      <c r="AY248" s="32"/>
      <c r="AZ248" s="32"/>
      <c r="BA248" s="32"/>
      <c r="BB248" s="32"/>
      <c r="BC248" s="32"/>
      <c r="BD248" s="32"/>
      <c r="BE248" s="32"/>
      <c r="BF248" s="32"/>
      <c r="BG248" s="32"/>
      <c r="BH248" s="32"/>
    </row>
    <row r="249" spans="1:60" outlineLevel="1" x14ac:dyDescent="0.2">
      <c r="A249" s="230">
        <v>58</v>
      </c>
      <c r="B249" s="207" t="s">
        <v>337</v>
      </c>
      <c r="C249" s="221" t="s">
        <v>338</v>
      </c>
      <c r="D249" s="252" t="s">
        <v>293</v>
      </c>
      <c r="E249" s="213">
        <v>4.7827000000000002</v>
      </c>
      <c r="F249" s="216"/>
      <c r="G249" s="217">
        <f>ROUND(E249*F249,2)</f>
        <v>0</v>
      </c>
      <c r="H249" s="218" t="s">
        <v>317</v>
      </c>
      <c r="I249" s="233" t="s">
        <v>216</v>
      </c>
      <c r="J249" s="32"/>
      <c r="K249" s="32"/>
      <c r="L249" s="32"/>
      <c r="M249" s="32"/>
      <c r="N249" s="32"/>
      <c r="O249" s="32"/>
      <c r="P249" s="32"/>
      <c r="Q249" s="32"/>
      <c r="R249" s="32"/>
      <c r="S249" s="32"/>
      <c r="T249" s="32"/>
      <c r="U249" s="32"/>
      <c r="V249" s="32"/>
      <c r="W249" s="32"/>
      <c r="X249" s="32"/>
      <c r="Y249" s="32"/>
      <c r="Z249" s="32"/>
      <c r="AA249" s="32"/>
      <c r="AB249" s="32"/>
      <c r="AC249" s="32"/>
      <c r="AD249" s="32"/>
      <c r="AE249" s="32" t="s">
        <v>217</v>
      </c>
      <c r="AF249" s="32"/>
      <c r="AG249" s="32"/>
      <c r="AH249" s="32"/>
      <c r="AI249" s="32"/>
      <c r="AJ249" s="32"/>
      <c r="AK249" s="32"/>
      <c r="AL249" s="32"/>
      <c r="AM249" s="32">
        <v>21</v>
      </c>
      <c r="AN249" s="32"/>
      <c r="AO249" s="32"/>
      <c r="AP249" s="32"/>
      <c r="AQ249" s="32"/>
      <c r="AR249" s="32"/>
      <c r="AS249" s="32"/>
      <c r="AT249" s="32"/>
      <c r="AU249" s="32"/>
      <c r="AV249" s="32"/>
      <c r="AW249" s="32"/>
      <c r="AX249" s="32"/>
      <c r="AY249" s="32"/>
      <c r="AZ249" s="32"/>
      <c r="BA249" s="32"/>
      <c r="BB249" s="32"/>
      <c r="BC249" s="32"/>
      <c r="BD249" s="32"/>
      <c r="BE249" s="32"/>
      <c r="BF249" s="32"/>
      <c r="BG249" s="32"/>
      <c r="BH249" s="32"/>
    </row>
    <row r="250" spans="1:60" x14ac:dyDescent="0.2">
      <c r="A250" s="229" t="s">
        <v>211</v>
      </c>
      <c r="B250" s="206" t="s">
        <v>183</v>
      </c>
      <c r="C250" s="220" t="s">
        <v>184</v>
      </c>
      <c r="D250" s="251"/>
      <c r="E250" s="212"/>
      <c r="F250" s="364">
        <f>SUM(G251:G253)</f>
        <v>0</v>
      </c>
      <c r="G250" s="365"/>
      <c r="H250" s="215"/>
      <c r="I250" s="232"/>
      <c r="AE250" t="s">
        <v>212</v>
      </c>
    </row>
    <row r="251" spans="1:60" outlineLevel="1" x14ac:dyDescent="0.2">
      <c r="A251" s="231"/>
      <c r="B251" s="367" t="s">
        <v>491</v>
      </c>
      <c r="C251" s="368"/>
      <c r="D251" s="369"/>
      <c r="E251" s="370"/>
      <c r="F251" s="371"/>
      <c r="G251" s="372"/>
      <c r="H251" s="218"/>
      <c r="I251" s="233"/>
      <c r="J251" s="32"/>
      <c r="K251" s="32"/>
      <c r="L251" s="32"/>
      <c r="M251" s="32"/>
      <c r="N251" s="32"/>
      <c r="O251" s="32"/>
      <c r="P251" s="32"/>
      <c r="Q251" s="32"/>
      <c r="R251" s="32"/>
      <c r="S251" s="32"/>
      <c r="T251" s="32"/>
      <c r="U251" s="32"/>
      <c r="V251" s="32"/>
      <c r="W251" s="32"/>
      <c r="X251" s="32"/>
      <c r="Y251" s="32"/>
      <c r="Z251" s="32"/>
      <c r="AA251" s="32"/>
      <c r="AB251" s="32"/>
      <c r="AC251" s="32">
        <v>0</v>
      </c>
      <c r="AD251" s="32"/>
      <c r="AE251" s="32"/>
      <c r="AF251" s="32"/>
      <c r="AG251" s="32"/>
      <c r="AH251" s="32"/>
      <c r="AI251" s="32"/>
      <c r="AJ251" s="32"/>
      <c r="AK251" s="32"/>
      <c r="AL251" s="32"/>
      <c r="AM251" s="32"/>
      <c r="AN251" s="32"/>
      <c r="AO251" s="32"/>
      <c r="AP251" s="32"/>
      <c r="AQ251" s="32"/>
      <c r="AR251" s="32"/>
      <c r="AS251" s="32"/>
      <c r="AT251" s="32"/>
      <c r="AU251" s="32"/>
      <c r="AV251" s="32"/>
      <c r="AW251" s="32"/>
      <c r="AX251" s="32"/>
      <c r="AY251" s="32"/>
      <c r="AZ251" s="32"/>
      <c r="BA251" s="32"/>
      <c r="BB251" s="32"/>
      <c r="BC251" s="32"/>
      <c r="BD251" s="32"/>
      <c r="BE251" s="32"/>
      <c r="BF251" s="32"/>
      <c r="BG251" s="32"/>
      <c r="BH251" s="32"/>
    </row>
    <row r="252" spans="1:60" outlineLevel="1" x14ac:dyDescent="0.2">
      <c r="A252" s="230">
        <v>59</v>
      </c>
      <c r="B252" s="207" t="s">
        <v>492</v>
      </c>
      <c r="C252" s="221" t="s">
        <v>493</v>
      </c>
      <c r="D252" s="252" t="s">
        <v>249</v>
      </c>
      <c r="E252" s="213">
        <v>14.07</v>
      </c>
      <c r="F252" s="216"/>
      <c r="G252" s="217">
        <f>ROUND(E252*F252,2)</f>
        <v>0</v>
      </c>
      <c r="H252" s="218" t="s">
        <v>317</v>
      </c>
      <c r="I252" s="233" t="s">
        <v>216</v>
      </c>
      <c r="J252" s="32"/>
      <c r="K252" s="32"/>
      <c r="L252" s="32"/>
      <c r="M252" s="32"/>
      <c r="N252" s="32"/>
      <c r="O252" s="32"/>
      <c r="P252" s="32"/>
      <c r="Q252" s="32"/>
      <c r="R252" s="32"/>
      <c r="S252" s="32"/>
      <c r="T252" s="32"/>
      <c r="U252" s="32"/>
      <c r="V252" s="32"/>
      <c r="W252" s="32"/>
      <c r="X252" s="32"/>
      <c r="Y252" s="32"/>
      <c r="Z252" s="32"/>
      <c r="AA252" s="32"/>
      <c r="AB252" s="32"/>
      <c r="AC252" s="32"/>
      <c r="AD252" s="32"/>
      <c r="AE252" s="32" t="s">
        <v>217</v>
      </c>
      <c r="AF252" s="32"/>
      <c r="AG252" s="32"/>
      <c r="AH252" s="32"/>
      <c r="AI252" s="32"/>
      <c r="AJ252" s="32"/>
      <c r="AK252" s="32"/>
      <c r="AL252" s="32"/>
      <c r="AM252" s="32">
        <v>21</v>
      </c>
      <c r="AN252" s="32"/>
      <c r="AO252" s="32"/>
      <c r="AP252" s="32"/>
      <c r="AQ252" s="32"/>
      <c r="AR252" s="32"/>
      <c r="AS252" s="32"/>
      <c r="AT252" s="32"/>
      <c r="AU252" s="32"/>
      <c r="AV252" s="32"/>
      <c r="AW252" s="32"/>
      <c r="AX252" s="32"/>
      <c r="AY252" s="32"/>
      <c r="AZ252" s="32"/>
      <c r="BA252" s="32"/>
      <c r="BB252" s="32"/>
      <c r="BC252" s="32"/>
      <c r="BD252" s="32"/>
      <c r="BE252" s="32"/>
      <c r="BF252" s="32"/>
      <c r="BG252" s="32"/>
      <c r="BH252" s="32"/>
    </row>
    <row r="253" spans="1:60" outlineLevel="1" x14ac:dyDescent="0.2">
      <c r="A253" s="231"/>
      <c r="B253" s="208"/>
      <c r="C253" s="222" t="s">
        <v>674</v>
      </c>
      <c r="D253" s="253"/>
      <c r="E253" s="214">
        <v>14.07</v>
      </c>
      <c r="F253" s="217"/>
      <c r="G253" s="217"/>
      <c r="H253" s="218"/>
      <c r="I253" s="233"/>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c r="AY253" s="32"/>
      <c r="AZ253" s="32"/>
      <c r="BA253" s="32"/>
      <c r="BB253" s="32"/>
      <c r="BC253" s="32"/>
      <c r="BD253" s="32"/>
      <c r="BE253" s="32"/>
      <c r="BF253" s="32"/>
      <c r="BG253" s="32"/>
      <c r="BH253" s="32"/>
    </row>
    <row r="254" spans="1:60" x14ac:dyDescent="0.2">
      <c r="A254" s="229" t="s">
        <v>211</v>
      </c>
      <c r="B254" s="206" t="s">
        <v>185</v>
      </c>
      <c r="C254" s="220" t="s">
        <v>186</v>
      </c>
      <c r="D254" s="251"/>
      <c r="E254" s="212"/>
      <c r="F254" s="364">
        <f>SUM(G255:G270)</f>
        <v>0</v>
      </c>
      <c r="G254" s="365"/>
      <c r="H254" s="215"/>
      <c r="I254" s="232"/>
      <c r="AE254" t="s">
        <v>212</v>
      </c>
    </row>
    <row r="255" spans="1:60" outlineLevel="1" x14ac:dyDescent="0.2">
      <c r="A255" s="231"/>
      <c r="B255" s="367" t="s">
        <v>502</v>
      </c>
      <c r="C255" s="368"/>
      <c r="D255" s="369"/>
      <c r="E255" s="370"/>
      <c r="F255" s="371"/>
      <c r="G255" s="372"/>
      <c r="H255" s="218"/>
      <c r="I255" s="233"/>
      <c r="J255" s="32"/>
      <c r="K255" s="32"/>
      <c r="L255" s="32"/>
      <c r="M255" s="32"/>
      <c r="N255" s="32"/>
      <c r="O255" s="32"/>
      <c r="P255" s="32"/>
      <c r="Q255" s="32"/>
      <c r="R255" s="32"/>
      <c r="S255" s="32"/>
      <c r="T255" s="32"/>
      <c r="U255" s="32"/>
      <c r="V255" s="32"/>
      <c r="W255" s="32"/>
      <c r="X255" s="32"/>
      <c r="Y255" s="32"/>
      <c r="Z255" s="32"/>
      <c r="AA255" s="32"/>
      <c r="AB255" s="32"/>
      <c r="AC255" s="32">
        <v>0</v>
      </c>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c r="BC255" s="32"/>
      <c r="BD255" s="32"/>
      <c r="BE255" s="32"/>
      <c r="BF255" s="32"/>
      <c r="BG255" s="32"/>
      <c r="BH255" s="32"/>
    </row>
    <row r="256" spans="1:60" outlineLevel="1" x14ac:dyDescent="0.2">
      <c r="A256" s="230">
        <v>60</v>
      </c>
      <c r="B256" s="207" t="s">
        <v>503</v>
      </c>
      <c r="C256" s="221" t="s">
        <v>504</v>
      </c>
      <c r="D256" s="252" t="s">
        <v>249</v>
      </c>
      <c r="E256" s="213">
        <v>146.11799999999999</v>
      </c>
      <c r="F256" s="216"/>
      <c r="G256" s="217">
        <f>ROUND(E256*F256,2)</f>
        <v>0</v>
      </c>
      <c r="H256" s="218" t="s">
        <v>474</v>
      </c>
      <c r="I256" s="233" t="s">
        <v>216</v>
      </c>
      <c r="J256" s="32"/>
      <c r="K256" s="32"/>
      <c r="L256" s="32"/>
      <c r="M256" s="32"/>
      <c r="N256" s="32"/>
      <c r="O256" s="32"/>
      <c r="P256" s="32"/>
      <c r="Q256" s="32"/>
      <c r="R256" s="32"/>
      <c r="S256" s="32"/>
      <c r="T256" s="32"/>
      <c r="U256" s="32"/>
      <c r="V256" s="32"/>
      <c r="W256" s="32"/>
      <c r="X256" s="32"/>
      <c r="Y256" s="32"/>
      <c r="Z256" s="32"/>
      <c r="AA256" s="32"/>
      <c r="AB256" s="32"/>
      <c r="AC256" s="32"/>
      <c r="AD256" s="32"/>
      <c r="AE256" s="32" t="s">
        <v>217</v>
      </c>
      <c r="AF256" s="32"/>
      <c r="AG256" s="32"/>
      <c r="AH256" s="32"/>
      <c r="AI256" s="32"/>
      <c r="AJ256" s="32"/>
      <c r="AK256" s="32"/>
      <c r="AL256" s="32"/>
      <c r="AM256" s="32">
        <v>21</v>
      </c>
      <c r="AN256" s="32"/>
      <c r="AO256" s="32"/>
      <c r="AP256" s="32"/>
      <c r="AQ256" s="32"/>
      <c r="AR256" s="32"/>
      <c r="AS256" s="32"/>
      <c r="AT256" s="32"/>
      <c r="AU256" s="32"/>
      <c r="AV256" s="32"/>
      <c r="AW256" s="32"/>
      <c r="AX256" s="32"/>
      <c r="AY256" s="32"/>
      <c r="AZ256" s="32"/>
      <c r="BA256" s="32"/>
      <c r="BB256" s="32"/>
      <c r="BC256" s="32"/>
      <c r="BD256" s="32"/>
      <c r="BE256" s="32"/>
      <c r="BF256" s="32"/>
      <c r="BG256" s="32"/>
      <c r="BH256" s="32"/>
    </row>
    <row r="257" spans="1:60" outlineLevel="1" x14ac:dyDescent="0.2">
      <c r="A257" s="231"/>
      <c r="B257" s="208"/>
      <c r="C257" s="222" t="s">
        <v>675</v>
      </c>
      <c r="D257" s="253"/>
      <c r="E257" s="214">
        <v>18.059999999999999</v>
      </c>
      <c r="F257" s="217"/>
      <c r="G257" s="217"/>
      <c r="H257" s="218"/>
      <c r="I257" s="233"/>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c r="BC257" s="32"/>
      <c r="BD257" s="32"/>
      <c r="BE257" s="32"/>
      <c r="BF257" s="32"/>
      <c r="BG257" s="32"/>
      <c r="BH257" s="32"/>
    </row>
    <row r="258" spans="1:60" outlineLevel="1" x14ac:dyDescent="0.2">
      <c r="A258" s="231"/>
      <c r="B258" s="208"/>
      <c r="C258" s="222" t="s">
        <v>676</v>
      </c>
      <c r="D258" s="253"/>
      <c r="E258" s="214">
        <v>18.564</v>
      </c>
      <c r="F258" s="217"/>
      <c r="G258" s="217"/>
      <c r="H258" s="218"/>
      <c r="I258" s="233"/>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c r="AY258" s="32"/>
      <c r="AZ258" s="32"/>
      <c r="BA258" s="32"/>
      <c r="BB258" s="32"/>
      <c r="BC258" s="32"/>
      <c r="BD258" s="32"/>
      <c r="BE258" s="32"/>
      <c r="BF258" s="32"/>
      <c r="BG258" s="32"/>
      <c r="BH258" s="32"/>
    </row>
    <row r="259" spans="1:60" outlineLevel="1" x14ac:dyDescent="0.2">
      <c r="A259" s="231"/>
      <c r="B259" s="208"/>
      <c r="C259" s="222" t="s">
        <v>677</v>
      </c>
      <c r="D259" s="253"/>
      <c r="E259" s="214">
        <v>9.7859999999999996</v>
      </c>
      <c r="F259" s="217"/>
      <c r="G259" s="217"/>
      <c r="H259" s="218"/>
      <c r="I259" s="233"/>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c r="AY259" s="32"/>
      <c r="AZ259" s="32"/>
      <c r="BA259" s="32"/>
      <c r="BB259" s="32"/>
      <c r="BC259" s="32"/>
      <c r="BD259" s="32"/>
      <c r="BE259" s="32"/>
      <c r="BF259" s="32"/>
      <c r="BG259" s="32"/>
      <c r="BH259" s="32"/>
    </row>
    <row r="260" spans="1:60" outlineLevel="1" x14ac:dyDescent="0.2">
      <c r="A260" s="231"/>
      <c r="B260" s="208"/>
      <c r="C260" s="222" t="s">
        <v>678</v>
      </c>
      <c r="D260" s="253"/>
      <c r="E260" s="214">
        <v>7.4550000000000001</v>
      </c>
      <c r="F260" s="217"/>
      <c r="G260" s="217"/>
      <c r="H260" s="218"/>
      <c r="I260" s="233"/>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c r="AY260" s="32"/>
      <c r="AZ260" s="32"/>
      <c r="BA260" s="32"/>
      <c r="BB260" s="32"/>
      <c r="BC260" s="32"/>
      <c r="BD260" s="32"/>
      <c r="BE260" s="32"/>
      <c r="BF260" s="32"/>
      <c r="BG260" s="32"/>
      <c r="BH260" s="32"/>
    </row>
    <row r="261" spans="1:60" outlineLevel="1" x14ac:dyDescent="0.2">
      <c r="A261" s="231"/>
      <c r="B261" s="208"/>
      <c r="C261" s="222" t="s">
        <v>679</v>
      </c>
      <c r="D261" s="253"/>
      <c r="E261" s="214">
        <v>10.185</v>
      </c>
      <c r="F261" s="217"/>
      <c r="G261" s="217"/>
      <c r="H261" s="218"/>
      <c r="I261" s="233"/>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c r="AY261" s="32"/>
      <c r="AZ261" s="32"/>
      <c r="BA261" s="32"/>
      <c r="BB261" s="32"/>
      <c r="BC261" s="32"/>
      <c r="BD261" s="32"/>
      <c r="BE261" s="32"/>
      <c r="BF261" s="32"/>
      <c r="BG261" s="32"/>
      <c r="BH261" s="32"/>
    </row>
    <row r="262" spans="1:60" outlineLevel="1" x14ac:dyDescent="0.2">
      <c r="A262" s="231"/>
      <c r="B262" s="208"/>
      <c r="C262" s="222" t="s">
        <v>680</v>
      </c>
      <c r="D262" s="253"/>
      <c r="E262" s="214">
        <v>22.344000000000001</v>
      </c>
      <c r="F262" s="217"/>
      <c r="G262" s="217"/>
      <c r="H262" s="218"/>
      <c r="I262" s="233"/>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row>
    <row r="263" spans="1:60" outlineLevel="1" x14ac:dyDescent="0.2">
      <c r="A263" s="231"/>
      <c r="B263" s="208"/>
      <c r="C263" s="222" t="s">
        <v>681</v>
      </c>
      <c r="D263" s="253"/>
      <c r="E263" s="214">
        <v>18.437999999999999</v>
      </c>
      <c r="F263" s="217"/>
      <c r="G263" s="217"/>
      <c r="H263" s="218"/>
      <c r="I263" s="233"/>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c r="AY263" s="32"/>
      <c r="AZ263" s="32"/>
      <c r="BA263" s="32"/>
      <c r="BB263" s="32"/>
      <c r="BC263" s="32"/>
      <c r="BD263" s="32"/>
      <c r="BE263" s="32"/>
      <c r="BF263" s="32"/>
      <c r="BG263" s="32"/>
      <c r="BH263" s="32"/>
    </row>
    <row r="264" spans="1:60" outlineLevel="1" x14ac:dyDescent="0.2">
      <c r="A264" s="231"/>
      <c r="B264" s="208"/>
      <c r="C264" s="222" t="s">
        <v>682</v>
      </c>
      <c r="D264" s="253"/>
      <c r="E264" s="214">
        <v>11.045999999999999</v>
      </c>
      <c r="F264" s="217"/>
      <c r="G264" s="217"/>
      <c r="H264" s="218"/>
      <c r="I264" s="233"/>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row>
    <row r="265" spans="1:60" outlineLevel="1" x14ac:dyDescent="0.2">
      <c r="A265" s="231"/>
      <c r="B265" s="208"/>
      <c r="C265" s="222" t="s">
        <v>683</v>
      </c>
      <c r="D265" s="253"/>
      <c r="E265" s="214">
        <v>19.571999999999999</v>
      </c>
      <c r="F265" s="217"/>
      <c r="G265" s="217"/>
      <c r="H265" s="218"/>
      <c r="I265" s="233"/>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row>
    <row r="266" spans="1:60" outlineLevel="1" x14ac:dyDescent="0.2">
      <c r="A266" s="231"/>
      <c r="B266" s="208"/>
      <c r="C266" s="222" t="s">
        <v>684</v>
      </c>
      <c r="D266" s="253"/>
      <c r="E266" s="214">
        <v>10.667999999999999</v>
      </c>
      <c r="F266" s="217"/>
      <c r="G266" s="217"/>
      <c r="H266" s="218"/>
      <c r="I266" s="233"/>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c r="AY266" s="32"/>
      <c r="AZ266" s="32"/>
      <c r="BA266" s="32"/>
      <c r="BB266" s="32"/>
      <c r="BC266" s="32"/>
      <c r="BD266" s="32"/>
      <c r="BE266" s="32"/>
      <c r="BF266" s="32"/>
      <c r="BG266" s="32"/>
      <c r="BH266" s="32"/>
    </row>
    <row r="267" spans="1:60" outlineLevel="1" x14ac:dyDescent="0.2">
      <c r="A267" s="230">
        <v>61</v>
      </c>
      <c r="B267" s="207" t="s">
        <v>685</v>
      </c>
      <c r="C267" s="221" t="s">
        <v>686</v>
      </c>
      <c r="D267" s="252" t="s">
        <v>249</v>
      </c>
      <c r="E267" s="213">
        <v>146.11799999999999</v>
      </c>
      <c r="F267" s="216"/>
      <c r="G267" s="217">
        <f>ROUND(E267*F267,2)</f>
        <v>0</v>
      </c>
      <c r="H267" s="218"/>
      <c r="I267" s="233" t="s">
        <v>220</v>
      </c>
      <c r="J267" s="32"/>
      <c r="K267" s="32"/>
      <c r="L267" s="32"/>
      <c r="M267" s="32"/>
      <c r="N267" s="32"/>
      <c r="O267" s="32"/>
      <c r="P267" s="32"/>
      <c r="Q267" s="32"/>
      <c r="R267" s="32"/>
      <c r="S267" s="32"/>
      <c r="T267" s="32"/>
      <c r="U267" s="32"/>
      <c r="V267" s="32"/>
      <c r="W267" s="32"/>
      <c r="X267" s="32"/>
      <c r="Y267" s="32"/>
      <c r="Z267" s="32"/>
      <c r="AA267" s="32"/>
      <c r="AB267" s="32"/>
      <c r="AC267" s="32"/>
      <c r="AD267" s="32"/>
      <c r="AE267" s="32" t="s">
        <v>221</v>
      </c>
      <c r="AF267" s="32">
        <v>3</v>
      </c>
      <c r="AG267" s="32"/>
      <c r="AH267" s="32"/>
      <c r="AI267" s="32"/>
      <c r="AJ267" s="32"/>
      <c r="AK267" s="32"/>
      <c r="AL267" s="32"/>
      <c r="AM267" s="32">
        <v>21</v>
      </c>
      <c r="AN267" s="32"/>
      <c r="AO267" s="32"/>
      <c r="AP267" s="32"/>
      <c r="AQ267" s="32"/>
      <c r="AR267" s="32"/>
      <c r="AS267" s="32"/>
      <c r="AT267" s="32"/>
      <c r="AU267" s="32"/>
      <c r="AV267" s="32"/>
      <c r="AW267" s="32"/>
      <c r="AX267" s="32"/>
      <c r="AY267" s="32"/>
      <c r="AZ267" s="32"/>
      <c r="BA267" s="32"/>
      <c r="BB267" s="32"/>
      <c r="BC267" s="32"/>
      <c r="BD267" s="32"/>
      <c r="BE267" s="32"/>
      <c r="BF267" s="32"/>
      <c r="BG267" s="32"/>
      <c r="BH267" s="32"/>
    </row>
    <row r="268" spans="1:60" outlineLevel="1" x14ac:dyDescent="0.2">
      <c r="A268" s="231"/>
      <c r="B268" s="208"/>
      <c r="C268" s="222" t="s">
        <v>687</v>
      </c>
      <c r="D268" s="253"/>
      <c r="E268" s="214">
        <v>146.11799999999999</v>
      </c>
      <c r="F268" s="217"/>
      <c r="G268" s="217"/>
      <c r="H268" s="218"/>
      <c r="I268" s="233"/>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row>
    <row r="269" spans="1:60" outlineLevel="1" x14ac:dyDescent="0.2">
      <c r="A269" s="231"/>
      <c r="B269" s="373" t="s">
        <v>514</v>
      </c>
      <c r="C269" s="374"/>
      <c r="D269" s="375"/>
      <c r="E269" s="376"/>
      <c r="F269" s="377"/>
      <c r="G269" s="378"/>
      <c r="H269" s="218"/>
      <c r="I269" s="233"/>
      <c r="J269" s="32"/>
      <c r="K269" s="32"/>
      <c r="L269" s="32"/>
      <c r="M269" s="32"/>
      <c r="N269" s="32"/>
      <c r="O269" s="32"/>
      <c r="P269" s="32"/>
      <c r="Q269" s="32"/>
      <c r="R269" s="32"/>
      <c r="S269" s="32"/>
      <c r="T269" s="32"/>
      <c r="U269" s="32"/>
      <c r="V269" s="32"/>
      <c r="W269" s="32"/>
      <c r="X269" s="32"/>
      <c r="Y269" s="32"/>
      <c r="Z269" s="32"/>
      <c r="AA269" s="32"/>
      <c r="AB269" s="32"/>
      <c r="AC269" s="32">
        <v>0</v>
      </c>
      <c r="AD269" s="32"/>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row>
    <row r="270" spans="1:60" outlineLevel="1" x14ac:dyDescent="0.2">
      <c r="A270" s="230">
        <v>62</v>
      </c>
      <c r="B270" s="207" t="s">
        <v>515</v>
      </c>
      <c r="C270" s="221" t="s">
        <v>338</v>
      </c>
      <c r="D270" s="252" t="s">
        <v>293</v>
      </c>
      <c r="E270" s="213">
        <v>2.4767000000000001</v>
      </c>
      <c r="F270" s="216"/>
      <c r="G270" s="217">
        <f>ROUND(E270*F270,2)</f>
        <v>0</v>
      </c>
      <c r="H270" s="218" t="s">
        <v>474</v>
      </c>
      <c r="I270" s="233" t="s">
        <v>216</v>
      </c>
      <c r="J270" s="32"/>
      <c r="K270" s="32"/>
      <c r="L270" s="32"/>
      <c r="M270" s="32"/>
      <c r="N270" s="32"/>
      <c r="O270" s="32"/>
      <c r="P270" s="32"/>
      <c r="Q270" s="32"/>
      <c r="R270" s="32"/>
      <c r="S270" s="32"/>
      <c r="T270" s="32"/>
      <c r="U270" s="32"/>
      <c r="V270" s="32"/>
      <c r="W270" s="32"/>
      <c r="X270" s="32"/>
      <c r="Y270" s="32"/>
      <c r="Z270" s="32"/>
      <c r="AA270" s="32"/>
      <c r="AB270" s="32"/>
      <c r="AC270" s="32"/>
      <c r="AD270" s="32"/>
      <c r="AE270" s="32" t="s">
        <v>217</v>
      </c>
      <c r="AF270" s="32"/>
      <c r="AG270" s="32"/>
      <c r="AH270" s="32"/>
      <c r="AI270" s="32"/>
      <c r="AJ270" s="32"/>
      <c r="AK270" s="32"/>
      <c r="AL270" s="32"/>
      <c r="AM270" s="32">
        <v>21</v>
      </c>
      <c r="AN270" s="32"/>
      <c r="AO270" s="32"/>
      <c r="AP270" s="32"/>
      <c r="AQ270" s="32"/>
      <c r="AR270" s="32"/>
      <c r="AS270" s="32"/>
      <c r="AT270" s="32"/>
      <c r="AU270" s="32"/>
      <c r="AV270" s="32"/>
      <c r="AW270" s="32"/>
      <c r="AX270" s="32"/>
      <c r="AY270" s="32"/>
      <c r="AZ270" s="32"/>
      <c r="BA270" s="32"/>
      <c r="BB270" s="32"/>
      <c r="BC270" s="32"/>
      <c r="BD270" s="32"/>
      <c r="BE270" s="32"/>
      <c r="BF270" s="32"/>
      <c r="BG270" s="32"/>
      <c r="BH270" s="32"/>
    </row>
    <row r="271" spans="1:60" x14ac:dyDescent="0.2">
      <c r="A271" s="229" t="s">
        <v>211</v>
      </c>
      <c r="B271" s="206" t="s">
        <v>189</v>
      </c>
      <c r="C271" s="220" t="s">
        <v>190</v>
      </c>
      <c r="D271" s="251"/>
      <c r="E271" s="212"/>
      <c r="F271" s="364">
        <f>SUM(G272:G283)</f>
        <v>0</v>
      </c>
      <c r="G271" s="365"/>
      <c r="H271" s="215"/>
      <c r="I271" s="232"/>
      <c r="AE271" t="s">
        <v>212</v>
      </c>
    </row>
    <row r="272" spans="1:60" outlineLevel="1" x14ac:dyDescent="0.2">
      <c r="A272" s="231"/>
      <c r="B272" s="367" t="s">
        <v>339</v>
      </c>
      <c r="C272" s="368"/>
      <c r="D272" s="369"/>
      <c r="E272" s="370"/>
      <c r="F272" s="371"/>
      <c r="G272" s="372"/>
      <c r="H272" s="218"/>
      <c r="I272" s="233"/>
      <c r="J272" s="32"/>
      <c r="K272" s="32"/>
      <c r="L272" s="32"/>
      <c r="M272" s="32"/>
      <c r="N272" s="32"/>
      <c r="O272" s="32"/>
      <c r="P272" s="32"/>
      <c r="Q272" s="32"/>
      <c r="R272" s="32"/>
      <c r="S272" s="32"/>
      <c r="T272" s="32"/>
      <c r="U272" s="32"/>
      <c r="V272" s="32"/>
      <c r="W272" s="32"/>
      <c r="X272" s="32"/>
      <c r="Y272" s="32"/>
      <c r="Z272" s="32"/>
      <c r="AA272" s="32"/>
      <c r="AB272" s="32"/>
      <c r="AC272" s="32">
        <v>0</v>
      </c>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row>
    <row r="273" spans="1:60" outlineLevel="1" x14ac:dyDescent="0.2">
      <c r="A273" s="231"/>
      <c r="B273" s="373" t="s">
        <v>340</v>
      </c>
      <c r="C273" s="374"/>
      <c r="D273" s="375"/>
      <c r="E273" s="376"/>
      <c r="F273" s="377"/>
      <c r="G273" s="378"/>
      <c r="H273" s="218"/>
      <c r="I273" s="233"/>
      <c r="J273" s="32"/>
      <c r="K273" s="32"/>
      <c r="L273" s="32"/>
      <c r="M273" s="32"/>
      <c r="N273" s="32"/>
      <c r="O273" s="32"/>
      <c r="P273" s="32"/>
      <c r="Q273" s="32"/>
      <c r="R273" s="32"/>
      <c r="S273" s="32"/>
      <c r="T273" s="32"/>
      <c r="U273" s="32"/>
      <c r="V273" s="32"/>
      <c r="W273" s="32"/>
      <c r="X273" s="32"/>
      <c r="Y273" s="32"/>
      <c r="Z273" s="32"/>
      <c r="AA273" s="32"/>
      <c r="AB273" s="32"/>
      <c r="AC273" s="32">
        <v>1</v>
      </c>
      <c r="AD273" s="32"/>
      <c r="AE273" s="32"/>
      <c r="AF273" s="32"/>
      <c r="AG273" s="32"/>
      <c r="AH273" s="32"/>
      <c r="AI273" s="32"/>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row>
    <row r="274" spans="1:60" outlineLevel="1" x14ac:dyDescent="0.2">
      <c r="A274" s="230">
        <v>63</v>
      </c>
      <c r="B274" s="207" t="s">
        <v>341</v>
      </c>
      <c r="C274" s="221" t="s">
        <v>342</v>
      </c>
      <c r="D274" s="252" t="s">
        <v>249</v>
      </c>
      <c r="E274" s="213">
        <v>1225.68</v>
      </c>
      <c r="F274" s="216"/>
      <c r="G274" s="217">
        <f>ROUND(E274*F274,2)</f>
        <v>0</v>
      </c>
      <c r="H274" s="218" t="s">
        <v>343</v>
      </c>
      <c r="I274" s="233" t="s">
        <v>216</v>
      </c>
      <c r="J274" s="32"/>
      <c r="K274" s="32"/>
      <c r="L274" s="32"/>
      <c r="M274" s="32"/>
      <c r="N274" s="32"/>
      <c r="O274" s="32"/>
      <c r="P274" s="32"/>
      <c r="Q274" s="32"/>
      <c r="R274" s="32"/>
      <c r="S274" s="32"/>
      <c r="T274" s="32"/>
      <c r="U274" s="32"/>
      <c r="V274" s="32"/>
      <c r="W274" s="32"/>
      <c r="X274" s="32"/>
      <c r="Y274" s="32"/>
      <c r="Z274" s="32"/>
      <c r="AA274" s="32"/>
      <c r="AB274" s="32"/>
      <c r="AC274" s="32"/>
      <c r="AD274" s="32"/>
      <c r="AE274" s="32" t="s">
        <v>217</v>
      </c>
      <c r="AF274" s="32"/>
      <c r="AG274" s="32"/>
      <c r="AH274" s="32"/>
      <c r="AI274" s="32"/>
      <c r="AJ274" s="32"/>
      <c r="AK274" s="32"/>
      <c r="AL274" s="32"/>
      <c r="AM274" s="32">
        <v>21</v>
      </c>
      <c r="AN274" s="32"/>
      <c r="AO274" s="32"/>
      <c r="AP274" s="32"/>
      <c r="AQ274" s="32"/>
      <c r="AR274" s="32"/>
      <c r="AS274" s="32"/>
      <c r="AT274" s="32"/>
      <c r="AU274" s="32"/>
      <c r="AV274" s="32"/>
      <c r="AW274" s="32"/>
      <c r="AX274" s="32"/>
      <c r="AY274" s="32"/>
      <c r="AZ274" s="32"/>
      <c r="BA274" s="32"/>
      <c r="BB274" s="32"/>
      <c r="BC274" s="32"/>
      <c r="BD274" s="32"/>
      <c r="BE274" s="32"/>
      <c r="BF274" s="32"/>
      <c r="BG274" s="32"/>
      <c r="BH274" s="32"/>
    </row>
    <row r="275" spans="1:60" outlineLevel="1" x14ac:dyDescent="0.2">
      <c r="A275" s="231"/>
      <c r="B275" s="208"/>
      <c r="C275" s="222" t="s">
        <v>688</v>
      </c>
      <c r="D275" s="253"/>
      <c r="E275" s="214">
        <v>311.584</v>
      </c>
      <c r="F275" s="217"/>
      <c r="G275" s="217"/>
      <c r="H275" s="218"/>
      <c r="I275" s="233"/>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row>
    <row r="276" spans="1:60" outlineLevel="1" x14ac:dyDescent="0.2">
      <c r="A276" s="231"/>
      <c r="B276" s="208"/>
      <c r="C276" s="222" t="s">
        <v>689</v>
      </c>
      <c r="D276" s="253"/>
      <c r="E276" s="214">
        <v>314.65199999999999</v>
      </c>
      <c r="F276" s="217"/>
      <c r="G276" s="217"/>
      <c r="H276" s="218"/>
      <c r="I276" s="233"/>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row>
    <row r="277" spans="1:60" outlineLevel="1" x14ac:dyDescent="0.2">
      <c r="A277" s="231"/>
      <c r="B277" s="208"/>
      <c r="C277" s="222" t="s">
        <v>690</v>
      </c>
      <c r="D277" s="253"/>
      <c r="E277" s="214">
        <v>442.702</v>
      </c>
      <c r="F277" s="217"/>
      <c r="G277" s="217"/>
      <c r="H277" s="218"/>
      <c r="I277" s="233"/>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row>
    <row r="278" spans="1:60" outlineLevel="1" x14ac:dyDescent="0.2">
      <c r="A278" s="231"/>
      <c r="B278" s="208"/>
      <c r="C278" s="222" t="s">
        <v>691</v>
      </c>
      <c r="D278" s="253"/>
      <c r="E278" s="214">
        <v>-146.11799999999999</v>
      </c>
      <c r="F278" s="217"/>
      <c r="G278" s="217"/>
      <c r="H278" s="218"/>
      <c r="I278" s="233"/>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row>
    <row r="279" spans="1:60" outlineLevel="1" x14ac:dyDescent="0.2">
      <c r="A279" s="231"/>
      <c r="B279" s="208"/>
      <c r="C279" s="222" t="s">
        <v>692</v>
      </c>
      <c r="D279" s="253"/>
      <c r="E279" s="214">
        <v>302.86</v>
      </c>
      <c r="F279" s="217"/>
      <c r="G279" s="217"/>
      <c r="H279" s="218"/>
      <c r="I279" s="233"/>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row>
    <row r="280" spans="1:60" outlineLevel="1" x14ac:dyDescent="0.2">
      <c r="A280" s="231"/>
      <c r="B280" s="373" t="s">
        <v>346</v>
      </c>
      <c r="C280" s="374"/>
      <c r="D280" s="375"/>
      <c r="E280" s="376"/>
      <c r="F280" s="377"/>
      <c r="G280" s="378"/>
      <c r="H280" s="218"/>
      <c r="I280" s="233"/>
      <c r="J280" s="32"/>
      <c r="K280" s="32"/>
      <c r="L280" s="32"/>
      <c r="M280" s="32"/>
      <c r="N280" s="32"/>
      <c r="O280" s="32"/>
      <c r="P280" s="32"/>
      <c r="Q280" s="32"/>
      <c r="R280" s="32"/>
      <c r="S280" s="32"/>
      <c r="T280" s="32"/>
      <c r="U280" s="32"/>
      <c r="V280" s="32"/>
      <c r="W280" s="32"/>
      <c r="X280" s="32"/>
      <c r="Y280" s="32"/>
      <c r="Z280" s="32"/>
      <c r="AA280" s="32"/>
      <c r="AB280" s="32"/>
      <c r="AC280" s="32">
        <v>0</v>
      </c>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row>
    <row r="281" spans="1:60" outlineLevel="1" x14ac:dyDescent="0.2">
      <c r="A281" s="230">
        <v>64</v>
      </c>
      <c r="B281" s="207" t="s">
        <v>347</v>
      </c>
      <c r="C281" s="221" t="s">
        <v>348</v>
      </c>
      <c r="D281" s="252" t="s">
        <v>249</v>
      </c>
      <c r="E281" s="213">
        <v>1225.68</v>
      </c>
      <c r="F281" s="216"/>
      <c r="G281" s="217">
        <f>ROUND(E281*F281,2)</f>
        <v>0</v>
      </c>
      <c r="H281" s="218" t="s">
        <v>343</v>
      </c>
      <c r="I281" s="233" t="s">
        <v>216</v>
      </c>
      <c r="J281" s="32"/>
      <c r="K281" s="32"/>
      <c r="L281" s="32"/>
      <c r="M281" s="32"/>
      <c r="N281" s="32"/>
      <c r="O281" s="32"/>
      <c r="P281" s="32"/>
      <c r="Q281" s="32"/>
      <c r="R281" s="32"/>
      <c r="S281" s="32"/>
      <c r="T281" s="32"/>
      <c r="U281" s="32"/>
      <c r="V281" s="32"/>
      <c r="W281" s="32"/>
      <c r="X281" s="32"/>
      <c r="Y281" s="32"/>
      <c r="Z281" s="32"/>
      <c r="AA281" s="32"/>
      <c r="AB281" s="32"/>
      <c r="AC281" s="32"/>
      <c r="AD281" s="32"/>
      <c r="AE281" s="32" t="s">
        <v>217</v>
      </c>
      <c r="AF281" s="32"/>
      <c r="AG281" s="32"/>
      <c r="AH281" s="32"/>
      <c r="AI281" s="32"/>
      <c r="AJ281" s="32"/>
      <c r="AK281" s="32"/>
      <c r="AL281" s="32"/>
      <c r="AM281" s="32">
        <v>21</v>
      </c>
      <c r="AN281" s="32"/>
      <c r="AO281" s="32"/>
      <c r="AP281" s="32"/>
      <c r="AQ281" s="32"/>
      <c r="AR281" s="32"/>
      <c r="AS281" s="32"/>
      <c r="AT281" s="32"/>
      <c r="AU281" s="32"/>
      <c r="AV281" s="32"/>
      <c r="AW281" s="32"/>
      <c r="AX281" s="32"/>
      <c r="AY281" s="32"/>
      <c r="AZ281" s="32"/>
      <c r="BA281" s="32"/>
      <c r="BB281" s="32"/>
      <c r="BC281" s="32"/>
      <c r="BD281" s="32"/>
      <c r="BE281" s="32"/>
      <c r="BF281" s="32"/>
      <c r="BG281" s="32"/>
      <c r="BH281" s="32"/>
    </row>
    <row r="282" spans="1:60" outlineLevel="1" x14ac:dyDescent="0.2">
      <c r="A282" s="231"/>
      <c r="B282" s="208"/>
      <c r="C282" s="222" t="s">
        <v>693</v>
      </c>
      <c r="D282" s="253"/>
      <c r="E282" s="214">
        <v>1225.68</v>
      </c>
      <c r="F282" s="217"/>
      <c r="G282" s="217"/>
      <c r="H282" s="218"/>
      <c r="I282" s="233"/>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row>
    <row r="283" spans="1:60" outlineLevel="1" x14ac:dyDescent="0.2">
      <c r="A283" s="231"/>
      <c r="B283" s="208"/>
      <c r="C283" s="222" t="s">
        <v>1253</v>
      </c>
      <c r="D283" s="253"/>
      <c r="E283" s="214"/>
      <c r="F283" s="217"/>
      <c r="G283" s="217"/>
      <c r="H283" s="218"/>
      <c r="I283" s="233"/>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row>
    <row r="284" spans="1:60" x14ac:dyDescent="0.2">
      <c r="A284" s="229" t="s">
        <v>211</v>
      </c>
      <c r="B284" s="206" t="s">
        <v>191</v>
      </c>
      <c r="C284" s="220" t="s">
        <v>192</v>
      </c>
      <c r="D284" s="251"/>
      <c r="E284" s="212"/>
      <c r="F284" s="364">
        <f>SUM(G285:G286)</f>
        <v>0</v>
      </c>
      <c r="G284" s="365"/>
      <c r="H284" s="215"/>
      <c r="I284" s="232"/>
      <c r="AE284" t="s">
        <v>212</v>
      </c>
    </row>
    <row r="285" spans="1:60" outlineLevel="1" x14ac:dyDescent="0.2">
      <c r="A285" s="230">
        <v>65</v>
      </c>
      <c r="B285" s="207" t="s">
        <v>694</v>
      </c>
      <c r="C285" s="221" t="s">
        <v>695</v>
      </c>
      <c r="D285" s="252" t="s">
        <v>253</v>
      </c>
      <c r="E285" s="213">
        <v>1</v>
      </c>
      <c r="F285" s="216"/>
      <c r="G285" s="217">
        <f>ROUND(E285*F285,2)</f>
        <v>0</v>
      </c>
      <c r="H285" s="218"/>
      <c r="I285" s="233" t="s">
        <v>220</v>
      </c>
      <c r="J285" s="32"/>
      <c r="K285" s="32"/>
      <c r="L285" s="32"/>
      <c r="M285" s="32"/>
      <c r="N285" s="32"/>
      <c r="O285" s="32"/>
      <c r="P285" s="32"/>
      <c r="Q285" s="32"/>
      <c r="R285" s="32"/>
      <c r="S285" s="32"/>
      <c r="T285" s="32"/>
      <c r="U285" s="32"/>
      <c r="V285" s="32"/>
      <c r="W285" s="32"/>
      <c r="X285" s="32"/>
      <c r="Y285" s="32"/>
      <c r="Z285" s="32"/>
      <c r="AA285" s="32"/>
      <c r="AB285" s="32"/>
      <c r="AC285" s="32"/>
      <c r="AD285" s="32"/>
      <c r="AE285" s="32" t="s">
        <v>221</v>
      </c>
      <c r="AF285" s="32">
        <v>3</v>
      </c>
      <c r="AG285" s="32"/>
      <c r="AH285" s="32"/>
      <c r="AI285" s="32"/>
      <c r="AJ285" s="32"/>
      <c r="AK285" s="32"/>
      <c r="AL285" s="32"/>
      <c r="AM285" s="32">
        <v>21</v>
      </c>
      <c r="AN285" s="32"/>
      <c r="AO285" s="32"/>
      <c r="AP285" s="32"/>
      <c r="AQ285" s="32"/>
      <c r="AR285" s="32"/>
      <c r="AS285" s="32"/>
      <c r="AT285" s="32"/>
      <c r="AU285" s="32"/>
      <c r="AV285" s="32"/>
      <c r="AW285" s="32"/>
      <c r="AX285" s="32"/>
      <c r="AY285" s="32"/>
      <c r="AZ285" s="32"/>
      <c r="BA285" s="32"/>
      <c r="BB285" s="32"/>
      <c r="BC285" s="32"/>
      <c r="BD285" s="32"/>
      <c r="BE285" s="32"/>
      <c r="BF285" s="32"/>
      <c r="BG285" s="32"/>
      <c r="BH285" s="32"/>
    </row>
    <row r="286" spans="1:60" ht="13.5" outlineLevel="1" thickBot="1" x14ac:dyDescent="0.25">
      <c r="A286" s="254"/>
      <c r="B286" s="255"/>
      <c r="C286" s="256" t="s">
        <v>696</v>
      </c>
      <c r="D286" s="257"/>
      <c r="E286" s="258">
        <v>1</v>
      </c>
      <c r="F286" s="245"/>
      <c r="G286" s="245"/>
      <c r="H286" s="246"/>
      <c r="I286" s="247"/>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row>
    <row r="287" spans="1:60" hidden="1" x14ac:dyDescent="0.2">
      <c r="A287" s="54"/>
      <c r="B287" s="61" t="s">
        <v>233</v>
      </c>
      <c r="C287" s="223" t="s">
        <v>233</v>
      </c>
      <c r="D287" s="198"/>
      <c r="E287" s="196"/>
      <c r="F287" s="196"/>
      <c r="G287" s="196"/>
      <c r="H287" s="196"/>
      <c r="I287" s="197"/>
    </row>
    <row r="288" spans="1:60" hidden="1" x14ac:dyDescent="0.2">
      <c r="A288" s="224"/>
      <c r="B288" s="225" t="s">
        <v>232</v>
      </c>
      <c r="C288" s="226"/>
      <c r="D288" s="227"/>
      <c r="E288" s="224"/>
      <c r="F288" s="224"/>
      <c r="G288" s="228">
        <f>F8+F15+F49+F56+F61+F68+F75+F78+F90+F135+F160+F164+F174+F177+F195+F213+F226+F228+F250+F254+F271+F284</f>
        <v>0</v>
      </c>
      <c r="H288" s="46"/>
      <c r="I288" s="46"/>
      <c r="AN288">
        <v>15</v>
      </c>
      <c r="AO288">
        <v>21</v>
      </c>
    </row>
    <row r="289" spans="1:41" x14ac:dyDescent="0.2">
      <c r="A289" s="46"/>
      <c r="B289" s="219"/>
      <c r="C289" s="219"/>
      <c r="D289" s="175"/>
      <c r="E289" s="46"/>
      <c r="F289" s="46"/>
      <c r="G289" s="46"/>
      <c r="H289" s="46"/>
      <c r="I289" s="46"/>
      <c r="AN289">
        <f>SUMIF(AM8:AM288,AN288,G8:G288)</f>
        <v>0</v>
      </c>
      <c r="AO289">
        <f>SUMIF(AM8:AM288,AO288,G8:G288)</f>
        <v>0</v>
      </c>
    </row>
    <row r="290" spans="1:41" x14ac:dyDescent="0.2">
      <c r="D290" s="174"/>
    </row>
    <row r="291" spans="1:41" x14ac:dyDescent="0.2">
      <c r="D291" s="174"/>
    </row>
    <row r="292" spans="1:41" x14ac:dyDescent="0.2">
      <c r="D292" s="174"/>
    </row>
    <row r="293" spans="1:41" x14ac:dyDescent="0.2">
      <c r="D293" s="174"/>
    </row>
    <row r="294" spans="1:41" x14ac:dyDescent="0.2">
      <c r="D294" s="174"/>
    </row>
    <row r="295" spans="1:41" x14ac:dyDescent="0.2">
      <c r="D295" s="174"/>
    </row>
    <row r="296" spans="1:41" x14ac:dyDescent="0.2">
      <c r="D296" s="174"/>
    </row>
    <row r="297" spans="1:41" x14ac:dyDescent="0.2">
      <c r="D297" s="174"/>
    </row>
    <row r="298" spans="1:41" x14ac:dyDescent="0.2">
      <c r="D298" s="174"/>
    </row>
    <row r="299" spans="1:41" x14ac:dyDescent="0.2">
      <c r="D299" s="174"/>
    </row>
    <row r="300" spans="1:41" x14ac:dyDescent="0.2">
      <c r="D300" s="174"/>
    </row>
    <row r="301" spans="1:41" x14ac:dyDescent="0.2">
      <c r="D301" s="174"/>
    </row>
    <row r="302" spans="1:41" x14ac:dyDescent="0.2">
      <c r="D302" s="174"/>
    </row>
    <row r="303" spans="1:41" x14ac:dyDescent="0.2">
      <c r="D303" s="174"/>
    </row>
    <row r="304" spans="1:41"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sheetData>
  <sheetProtection password="806D" sheet="1" objects="1" scenarios="1"/>
  <mergeCells count="92">
    <mergeCell ref="B280:G280"/>
    <mergeCell ref="F284:G284"/>
    <mergeCell ref="F254:G254"/>
    <mergeCell ref="B255:G255"/>
    <mergeCell ref="B269:G269"/>
    <mergeCell ref="F271:G271"/>
    <mergeCell ref="B272:G272"/>
    <mergeCell ref="B273:G273"/>
    <mergeCell ref="B251:G251"/>
    <mergeCell ref="B223:G223"/>
    <mergeCell ref="B224:G224"/>
    <mergeCell ref="F226:G226"/>
    <mergeCell ref="F228:G228"/>
    <mergeCell ref="B229:G229"/>
    <mergeCell ref="B230:G230"/>
    <mergeCell ref="B231:G231"/>
    <mergeCell ref="B236:G236"/>
    <mergeCell ref="B247:G247"/>
    <mergeCell ref="B248:G248"/>
    <mergeCell ref="F250:G250"/>
    <mergeCell ref="B216:G216"/>
    <mergeCell ref="F174:G174"/>
    <mergeCell ref="F177:G177"/>
    <mergeCell ref="B192:G192"/>
    <mergeCell ref="B193:G193"/>
    <mergeCell ref="F195:G195"/>
    <mergeCell ref="B196:G196"/>
    <mergeCell ref="B210:G210"/>
    <mergeCell ref="B211:G211"/>
    <mergeCell ref="F213:G213"/>
    <mergeCell ref="B214:G214"/>
    <mergeCell ref="B215:G215"/>
    <mergeCell ref="B172:G172"/>
    <mergeCell ref="B141:G141"/>
    <mergeCell ref="B146:G146"/>
    <mergeCell ref="B147:G147"/>
    <mergeCell ref="B148:G148"/>
    <mergeCell ref="F160:G160"/>
    <mergeCell ref="B161:G161"/>
    <mergeCell ref="B162:G162"/>
    <mergeCell ref="F164:G164"/>
    <mergeCell ref="B165:G165"/>
    <mergeCell ref="B166:G166"/>
    <mergeCell ref="B171:G171"/>
    <mergeCell ref="B140:G140"/>
    <mergeCell ref="F90:G90"/>
    <mergeCell ref="B91:G91"/>
    <mergeCell ref="B92:G92"/>
    <mergeCell ref="B93:G93"/>
    <mergeCell ref="B120:G120"/>
    <mergeCell ref="B121:G121"/>
    <mergeCell ref="B129:G129"/>
    <mergeCell ref="B130:G130"/>
    <mergeCell ref="F135:G135"/>
    <mergeCell ref="B136:G136"/>
    <mergeCell ref="B137:G137"/>
    <mergeCell ref="B80:G80"/>
    <mergeCell ref="B57:G57"/>
    <mergeCell ref="B58:G58"/>
    <mergeCell ref="F61:G61"/>
    <mergeCell ref="B62:G62"/>
    <mergeCell ref="B64:G64"/>
    <mergeCell ref="F68:G68"/>
    <mergeCell ref="B69:G69"/>
    <mergeCell ref="B70:G70"/>
    <mergeCell ref="F75:G75"/>
    <mergeCell ref="F78:G78"/>
    <mergeCell ref="B79:G79"/>
    <mergeCell ref="F56:G56"/>
    <mergeCell ref="B29:G29"/>
    <mergeCell ref="B30:G30"/>
    <mergeCell ref="B31:G31"/>
    <mergeCell ref="B36:G36"/>
    <mergeCell ref="B37:G37"/>
    <mergeCell ref="B38:G38"/>
    <mergeCell ref="B44:G44"/>
    <mergeCell ref="B45:G45"/>
    <mergeCell ref="F49:G49"/>
    <mergeCell ref="B50:G50"/>
    <mergeCell ref="B51:G51"/>
    <mergeCell ref="B25:G25"/>
    <mergeCell ref="A1:G1"/>
    <mergeCell ref="C7:G7"/>
    <mergeCell ref="F8:G8"/>
    <mergeCell ref="B9:G9"/>
    <mergeCell ref="B10:G10"/>
    <mergeCell ref="B11:G11"/>
    <mergeCell ref="F15:G15"/>
    <mergeCell ref="B16:G16"/>
    <mergeCell ref="B17:G17"/>
    <mergeCell ref="B23:G23"/>
    <mergeCell ref="B24:G24"/>
  </mergeCells>
  <pageMargins left="0.59055118110236204" right="0.39370078740157499"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workbookViewId="0">
      <selection activeCell="F8" sqref="F8"/>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54</v>
      </c>
      <c r="C2" s="354" t="s">
        <v>55</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MaR</v>
      </c>
      <c r="H6" s="35"/>
    </row>
    <row r="7" spans="1:15" ht="15.75" customHeight="1" x14ac:dyDescent="0.25">
      <c r="B7" s="344" t="str">
        <f>C2</f>
        <v>Měření a regulace</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697</v>
      </c>
      <c r="C18" s="139"/>
      <c r="D18" s="139"/>
      <c r="E18" s="139"/>
      <c r="F18" s="139"/>
      <c r="G18" s="141"/>
      <c r="H18" s="143">
        <f>'MaR 1 Pol'!G18</f>
        <v>0</v>
      </c>
      <c r="I18" s="32"/>
      <c r="J18" s="32"/>
      <c r="O18">
        <f>'MaR 1 Pol'!AN19</f>
        <v>0</v>
      </c>
      <c r="P18">
        <f>'MaR 1 Pol'!AO19</f>
        <v>0</v>
      </c>
    </row>
    <row r="19" spans="1:55" ht="12.75" customHeight="1" thickBot="1" x14ac:dyDescent="0.25">
      <c r="A19" s="149"/>
      <c r="B19" s="150" t="s">
        <v>203</v>
      </c>
      <c r="C19" s="151"/>
      <c r="D19" s="152" t="str">
        <f>B2</f>
        <v>MaR</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SUM(P18:P19)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697</v>
      </c>
      <c r="F28" s="355"/>
      <c r="G28" s="355"/>
      <c r="H28" s="355"/>
      <c r="I28" s="32"/>
      <c r="J28" s="32"/>
      <c r="BC28" s="129" t="str">
        <f>E28</f>
        <v>položkový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101</v>
      </c>
      <c r="B30" s="140" t="s">
        <v>102</v>
      </c>
      <c r="C30" s="139"/>
      <c r="D30" s="139"/>
      <c r="E30" s="139"/>
      <c r="F30" s="139"/>
      <c r="G30" s="141"/>
      <c r="H30" s="248">
        <f>'MaR 1 Pol'!F8</f>
        <v>0</v>
      </c>
      <c r="I30" s="32"/>
      <c r="J30" s="32"/>
    </row>
    <row r="31" spans="1:55" ht="12.75" customHeight="1" thickBot="1" x14ac:dyDescent="0.25">
      <c r="A31" s="149"/>
      <c r="B31" s="150" t="s">
        <v>236</v>
      </c>
      <c r="C31" s="151"/>
      <c r="D31" s="152" t="str">
        <f>D28</f>
        <v>1</v>
      </c>
      <c r="E31" s="151"/>
      <c r="F31" s="151"/>
      <c r="G31" s="153"/>
      <c r="H31" s="249">
        <f>SUM(H30:H30)</f>
        <v>0</v>
      </c>
      <c r="I31" s="32"/>
      <c r="J31" s="32"/>
    </row>
    <row r="32" spans="1:55"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activeCell="G29" sqref="G2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54</v>
      </c>
      <c r="C3" s="201" t="s">
        <v>55</v>
      </c>
      <c r="D3" s="177"/>
      <c r="E3" s="176"/>
      <c r="F3" s="176"/>
      <c r="G3" s="179"/>
      <c r="AC3" s="8" t="s">
        <v>197</v>
      </c>
    </row>
    <row r="4" spans="1:60" ht="13.5" thickBot="1" x14ac:dyDescent="0.25">
      <c r="A4" s="186" t="s">
        <v>29</v>
      </c>
      <c r="B4" s="187" t="s">
        <v>101</v>
      </c>
      <c r="C4" s="202" t="s">
        <v>697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59"/>
      <c r="E7" s="360"/>
      <c r="F7" s="361"/>
      <c r="G7" s="361"/>
      <c r="H7" s="237"/>
      <c r="I7" s="238"/>
    </row>
    <row r="8" spans="1:60" x14ac:dyDescent="0.2">
      <c r="A8" s="229" t="s">
        <v>211</v>
      </c>
      <c r="B8" s="206" t="s">
        <v>101</v>
      </c>
      <c r="C8" s="220" t="s">
        <v>102</v>
      </c>
      <c r="D8" s="209"/>
      <c r="E8" s="212"/>
      <c r="F8" s="362">
        <f>SUM(G9:G16)</f>
        <v>0</v>
      </c>
      <c r="G8" s="363"/>
      <c r="H8" s="215"/>
      <c r="I8" s="232"/>
      <c r="AE8" t="s">
        <v>212</v>
      </c>
    </row>
    <row r="9" spans="1:60" ht="22.5" outlineLevel="1" x14ac:dyDescent="0.2">
      <c r="A9" s="230">
        <v>1</v>
      </c>
      <c r="B9" s="207" t="s">
        <v>101</v>
      </c>
      <c r="C9" s="221" t="s">
        <v>698</v>
      </c>
      <c r="D9" s="210" t="s">
        <v>273</v>
      </c>
      <c r="E9" s="213">
        <v>1</v>
      </c>
      <c r="F9" s="216"/>
      <c r="G9" s="217">
        <f>ROUND(E9*F9,2)</f>
        <v>0</v>
      </c>
      <c r="H9" s="218"/>
      <c r="I9" s="233" t="s">
        <v>220</v>
      </c>
      <c r="J9" s="32"/>
      <c r="K9" s="32"/>
      <c r="L9" s="32"/>
      <c r="M9" s="32"/>
      <c r="N9" s="32"/>
      <c r="O9" s="32"/>
      <c r="P9" s="32"/>
      <c r="Q9" s="32"/>
      <c r="R9" s="32"/>
      <c r="S9" s="32"/>
      <c r="T9" s="32"/>
      <c r="U9" s="32"/>
      <c r="V9" s="32"/>
      <c r="W9" s="32"/>
      <c r="X9" s="32"/>
      <c r="Y9" s="32"/>
      <c r="Z9" s="32"/>
      <c r="AA9" s="32"/>
      <c r="AB9" s="32"/>
      <c r="AC9" s="32"/>
      <c r="AD9" s="32"/>
      <c r="AE9" s="32" t="s">
        <v>221</v>
      </c>
      <c r="AF9" s="32">
        <v>1</v>
      </c>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1"/>
      <c r="B10" s="208"/>
      <c r="C10" s="222" t="s">
        <v>101</v>
      </c>
      <c r="D10" s="211"/>
      <c r="E10" s="214">
        <v>1</v>
      </c>
      <c r="F10" s="217"/>
      <c r="G10" s="217"/>
      <c r="H10" s="218"/>
      <c r="I10" s="233"/>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1"/>
      <c r="B11" s="208"/>
      <c r="C11" s="222" t="s">
        <v>699</v>
      </c>
      <c r="D11" s="211"/>
      <c r="E11" s="214"/>
      <c r="F11" s="217"/>
      <c r="G11" s="217"/>
      <c r="H11" s="218"/>
      <c r="I11" s="233"/>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ht="22.5" outlineLevel="1" x14ac:dyDescent="0.2">
      <c r="A12" s="230">
        <v>2</v>
      </c>
      <c r="B12" s="207" t="s">
        <v>107</v>
      </c>
      <c r="C12" s="221" t="s">
        <v>700</v>
      </c>
      <c r="D12" s="210" t="s">
        <v>273</v>
      </c>
      <c r="E12" s="213">
        <v>1</v>
      </c>
      <c r="F12" s="216"/>
      <c r="G12" s="217">
        <f>ROUND(E12*F12,2)</f>
        <v>0</v>
      </c>
      <c r="H12" s="218"/>
      <c r="I12" s="233" t="s">
        <v>220</v>
      </c>
      <c r="J12" s="32"/>
      <c r="K12" s="32"/>
      <c r="L12" s="32"/>
      <c r="M12" s="32"/>
      <c r="N12" s="32"/>
      <c r="O12" s="32"/>
      <c r="P12" s="32"/>
      <c r="Q12" s="32"/>
      <c r="R12" s="32"/>
      <c r="S12" s="32"/>
      <c r="T12" s="32"/>
      <c r="U12" s="32"/>
      <c r="V12" s="32"/>
      <c r="W12" s="32"/>
      <c r="X12" s="32"/>
      <c r="Y12" s="32"/>
      <c r="Z12" s="32"/>
      <c r="AA12" s="32"/>
      <c r="AB12" s="32"/>
      <c r="AC12" s="32"/>
      <c r="AD12" s="32"/>
      <c r="AE12" s="32" t="s">
        <v>221</v>
      </c>
      <c r="AF12" s="32">
        <v>1</v>
      </c>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ht="22.5" outlineLevel="1" x14ac:dyDescent="0.2">
      <c r="A13" s="230">
        <v>3</v>
      </c>
      <c r="B13" s="207" t="s">
        <v>111</v>
      </c>
      <c r="C13" s="221" t="s">
        <v>701</v>
      </c>
      <c r="D13" s="210" t="s">
        <v>273</v>
      </c>
      <c r="E13" s="213">
        <v>1</v>
      </c>
      <c r="F13" s="216"/>
      <c r="G13" s="217">
        <f>ROUND(E13*F13,2)</f>
        <v>0</v>
      </c>
      <c r="H13" s="218"/>
      <c r="I13" s="233" t="s">
        <v>220</v>
      </c>
      <c r="J13" s="32"/>
      <c r="K13" s="32"/>
      <c r="L13" s="32"/>
      <c r="M13" s="32"/>
      <c r="N13" s="32"/>
      <c r="O13" s="32"/>
      <c r="P13" s="32"/>
      <c r="Q13" s="32"/>
      <c r="R13" s="32"/>
      <c r="S13" s="32"/>
      <c r="T13" s="32"/>
      <c r="U13" s="32"/>
      <c r="V13" s="32"/>
      <c r="W13" s="32"/>
      <c r="X13" s="32"/>
      <c r="Y13" s="32"/>
      <c r="Z13" s="32"/>
      <c r="AA13" s="32"/>
      <c r="AB13" s="32"/>
      <c r="AC13" s="32"/>
      <c r="AD13" s="32"/>
      <c r="AE13" s="32" t="s">
        <v>221</v>
      </c>
      <c r="AF13" s="32">
        <v>1</v>
      </c>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0">
        <v>4</v>
      </c>
      <c r="B14" s="207" t="s">
        <v>116</v>
      </c>
      <c r="C14" s="221" t="s">
        <v>1250</v>
      </c>
      <c r="D14" s="210" t="s">
        <v>273</v>
      </c>
      <c r="E14" s="213">
        <v>1</v>
      </c>
      <c r="F14" s="216"/>
      <c r="G14" s="217">
        <f>ROUND(E14*F14,2)</f>
        <v>0</v>
      </c>
      <c r="H14" s="218"/>
      <c r="I14" s="233" t="s">
        <v>220</v>
      </c>
      <c r="J14" s="32"/>
      <c r="K14" s="32"/>
      <c r="L14" s="32"/>
      <c r="M14" s="32"/>
      <c r="N14" s="32"/>
      <c r="O14" s="32"/>
      <c r="P14" s="32"/>
      <c r="Q14" s="32"/>
      <c r="R14" s="32"/>
      <c r="S14" s="32"/>
      <c r="T14" s="32"/>
      <c r="U14" s="32"/>
      <c r="V14" s="32"/>
      <c r="W14" s="32"/>
      <c r="X14" s="32"/>
      <c r="Y14" s="32"/>
      <c r="Z14" s="32"/>
      <c r="AA14" s="32"/>
      <c r="AB14" s="32"/>
      <c r="AC14" s="32"/>
      <c r="AD14" s="32"/>
      <c r="AE14" s="32" t="s">
        <v>221</v>
      </c>
      <c r="AF14" s="32">
        <v>1</v>
      </c>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0">
        <v>5</v>
      </c>
      <c r="B15" s="207" t="s">
        <v>121</v>
      </c>
      <c r="C15" s="221" t="s">
        <v>702</v>
      </c>
      <c r="D15" s="210" t="s">
        <v>273</v>
      </c>
      <c r="E15" s="213">
        <v>1</v>
      </c>
      <c r="F15" s="216"/>
      <c r="G15" s="217">
        <f>ROUND(E15*F15,2)</f>
        <v>0</v>
      </c>
      <c r="H15" s="218"/>
      <c r="I15" s="233" t="s">
        <v>220</v>
      </c>
      <c r="J15" s="32"/>
      <c r="K15" s="32"/>
      <c r="L15" s="32"/>
      <c r="M15" s="32"/>
      <c r="N15" s="32"/>
      <c r="O15" s="32"/>
      <c r="P15" s="32"/>
      <c r="Q15" s="32"/>
      <c r="R15" s="32"/>
      <c r="S15" s="32"/>
      <c r="T15" s="32"/>
      <c r="U15" s="32"/>
      <c r="V15" s="32"/>
      <c r="W15" s="32"/>
      <c r="X15" s="32"/>
      <c r="Y15" s="32"/>
      <c r="Z15" s="32"/>
      <c r="AA15" s="32"/>
      <c r="AB15" s="32"/>
      <c r="AC15" s="32"/>
      <c r="AD15" s="32"/>
      <c r="AE15" s="32" t="s">
        <v>221</v>
      </c>
      <c r="AF15" s="32">
        <v>1</v>
      </c>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ht="13.5" outlineLevel="1" thickBot="1" x14ac:dyDescent="0.25">
      <c r="A16" s="239">
        <v>6</v>
      </c>
      <c r="B16" s="240" t="s">
        <v>125</v>
      </c>
      <c r="C16" s="241" t="s">
        <v>703</v>
      </c>
      <c r="D16" s="242" t="s">
        <v>273</v>
      </c>
      <c r="E16" s="243">
        <v>1</v>
      </c>
      <c r="F16" s="244"/>
      <c r="G16" s="245">
        <f>ROUND(E16*F16,2)</f>
        <v>0</v>
      </c>
      <c r="H16" s="246"/>
      <c r="I16" s="247" t="s">
        <v>220</v>
      </c>
      <c r="J16" s="32"/>
      <c r="K16" s="32"/>
      <c r="L16" s="32"/>
      <c r="M16" s="32"/>
      <c r="N16" s="32"/>
      <c r="O16" s="32"/>
      <c r="P16" s="32"/>
      <c r="Q16" s="32"/>
      <c r="R16" s="32"/>
      <c r="S16" s="32"/>
      <c r="T16" s="32"/>
      <c r="U16" s="32"/>
      <c r="V16" s="32"/>
      <c r="W16" s="32"/>
      <c r="X16" s="32"/>
      <c r="Y16" s="32"/>
      <c r="Z16" s="32"/>
      <c r="AA16" s="32"/>
      <c r="AB16" s="32"/>
      <c r="AC16" s="32"/>
      <c r="AD16" s="32"/>
      <c r="AE16" s="32" t="s">
        <v>221</v>
      </c>
      <c r="AF16" s="32">
        <v>1</v>
      </c>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41" hidden="1" x14ac:dyDescent="0.2">
      <c r="A17" s="54"/>
      <c r="B17" s="61" t="s">
        <v>233</v>
      </c>
      <c r="C17" s="223" t="s">
        <v>233</v>
      </c>
      <c r="D17" s="198"/>
      <c r="E17" s="196"/>
      <c r="F17" s="196"/>
      <c r="G17" s="196"/>
      <c r="H17" s="196"/>
      <c r="I17" s="197"/>
    </row>
    <row r="18" spans="1:41" hidden="1" x14ac:dyDescent="0.2">
      <c r="A18" s="224"/>
      <c r="B18" s="225" t="s">
        <v>232</v>
      </c>
      <c r="C18" s="226"/>
      <c r="D18" s="227"/>
      <c r="E18" s="224"/>
      <c r="F18" s="224"/>
      <c r="G18" s="228">
        <f>F8</f>
        <v>0</v>
      </c>
      <c r="H18" s="46"/>
      <c r="I18" s="46"/>
      <c r="AN18">
        <v>15</v>
      </c>
      <c r="AO18">
        <v>21</v>
      </c>
    </row>
    <row r="19" spans="1:41" x14ac:dyDescent="0.2">
      <c r="A19" s="46"/>
      <c r="B19" s="219"/>
      <c r="C19" s="219"/>
      <c r="D19" s="175"/>
      <c r="E19" s="46"/>
      <c r="F19" s="46"/>
      <c r="G19" s="46"/>
      <c r="H19" s="46"/>
      <c r="I19" s="46"/>
      <c r="AN19">
        <f>SUMIF(AM8:AM18,AN18,G8:G18)</f>
        <v>0</v>
      </c>
      <c r="AO19">
        <f>SUMIF(AM8:AM18,AO18,G8:G18)</f>
        <v>0</v>
      </c>
    </row>
    <row r="20" spans="1:41" x14ac:dyDescent="0.2">
      <c r="D20" s="174"/>
    </row>
    <row r="21" spans="1:41" x14ac:dyDescent="0.2">
      <c r="D21" s="174"/>
    </row>
    <row r="22" spans="1:41" x14ac:dyDescent="0.2">
      <c r="D22" s="174"/>
    </row>
    <row r="23" spans="1:41" x14ac:dyDescent="0.2">
      <c r="D23" s="174"/>
    </row>
    <row r="24" spans="1:41" x14ac:dyDescent="0.2">
      <c r="D24" s="174"/>
    </row>
    <row r="25" spans="1:41" x14ac:dyDescent="0.2">
      <c r="D25" s="174"/>
    </row>
    <row r="26" spans="1:41" x14ac:dyDescent="0.2">
      <c r="D26" s="174"/>
    </row>
    <row r="27" spans="1:41" x14ac:dyDescent="0.2">
      <c r="D27" s="174"/>
    </row>
    <row r="28" spans="1:41" x14ac:dyDescent="0.2">
      <c r="D28" s="174"/>
    </row>
    <row r="29" spans="1:41" x14ac:dyDescent="0.2">
      <c r="D29" s="174"/>
    </row>
    <row r="30" spans="1:41" x14ac:dyDescent="0.2">
      <c r="D30" s="174"/>
    </row>
    <row r="31" spans="1:41" x14ac:dyDescent="0.2">
      <c r="D31" s="174"/>
    </row>
    <row r="32" spans="1:41" x14ac:dyDescent="0.2">
      <c r="D32" s="174"/>
    </row>
    <row r="33" spans="4:4" x14ac:dyDescent="0.2">
      <c r="D33" s="174"/>
    </row>
    <row r="34" spans="4:4" x14ac:dyDescent="0.2">
      <c r="D34" s="174"/>
    </row>
    <row r="35" spans="4:4" x14ac:dyDescent="0.2">
      <c r="D35" s="174"/>
    </row>
    <row r="36" spans="4:4" x14ac:dyDescent="0.2">
      <c r="D36" s="174"/>
    </row>
    <row r="37" spans="4:4" x14ac:dyDescent="0.2">
      <c r="D37" s="174"/>
    </row>
    <row r="38" spans="4:4" x14ac:dyDescent="0.2">
      <c r="D38" s="174"/>
    </row>
    <row r="39" spans="4:4" x14ac:dyDescent="0.2">
      <c r="D39" s="174"/>
    </row>
    <row r="40" spans="4:4" x14ac:dyDescent="0.2">
      <c r="D40" s="174"/>
    </row>
    <row r="41" spans="4:4" x14ac:dyDescent="0.2">
      <c r="D41" s="174"/>
    </row>
    <row r="42" spans="4:4" x14ac:dyDescent="0.2">
      <c r="D42" s="174"/>
    </row>
    <row r="43" spans="4:4" x14ac:dyDescent="0.2">
      <c r="D43" s="174"/>
    </row>
    <row r="44" spans="4:4" x14ac:dyDescent="0.2">
      <c r="D44" s="174"/>
    </row>
    <row r="45" spans="4:4" x14ac:dyDescent="0.2">
      <c r="D45" s="174"/>
    </row>
    <row r="46" spans="4:4" x14ac:dyDescent="0.2">
      <c r="D46" s="174"/>
    </row>
    <row r="47" spans="4:4" x14ac:dyDescent="0.2">
      <c r="D47" s="174"/>
    </row>
    <row r="48" spans="4:4" x14ac:dyDescent="0.2">
      <c r="D48" s="174"/>
    </row>
    <row r="49" spans="4:4" x14ac:dyDescent="0.2">
      <c r="D49" s="174"/>
    </row>
    <row r="50" spans="4:4" x14ac:dyDescent="0.2">
      <c r="D50" s="174"/>
    </row>
    <row r="51" spans="4:4" x14ac:dyDescent="0.2">
      <c r="D51" s="174"/>
    </row>
    <row r="52" spans="4:4" x14ac:dyDescent="0.2">
      <c r="D52" s="174"/>
    </row>
    <row r="53" spans="4:4" x14ac:dyDescent="0.2">
      <c r="D53" s="174"/>
    </row>
    <row r="54" spans="4:4" x14ac:dyDescent="0.2">
      <c r="D54" s="174"/>
    </row>
    <row r="55" spans="4:4" x14ac:dyDescent="0.2">
      <c r="D55" s="174"/>
    </row>
    <row r="56" spans="4:4" x14ac:dyDescent="0.2">
      <c r="D56" s="174"/>
    </row>
    <row r="57" spans="4:4" x14ac:dyDescent="0.2">
      <c r="D57" s="174"/>
    </row>
    <row r="58" spans="4:4" x14ac:dyDescent="0.2">
      <c r="D58" s="174"/>
    </row>
    <row r="59" spans="4:4" x14ac:dyDescent="0.2">
      <c r="D59" s="174"/>
    </row>
    <row r="60" spans="4:4" x14ac:dyDescent="0.2">
      <c r="D60" s="174"/>
    </row>
    <row r="61" spans="4:4" x14ac:dyDescent="0.2">
      <c r="D61" s="174"/>
    </row>
    <row r="62" spans="4:4" x14ac:dyDescent="0.2">
      <c r="D62" s="174"/>
    </row>
    <row r="63" spans="4:4" x14ac:dyDescent="0.2">
      <c r="D63" s="174"/>
    </row>
    <row r="64" spans="4:4" x14ac:dyDescent="0.2">
      <c r="D64" s="174"/>
    </row>
    <row r="65" spans="4:4" x14ac:dyDescent="0.2">
      <c r="D65" s="174"/>
    </row>
    <row r="66" spans="4:4" x14ac:dyDescent="0.2">
      <c r="D66" s="174"/>
    </row>
    <row r="67" spans="4:4" x14ac:dyDescent="0.2">
      <c r="D67" s="174"/>
    </row>
    <row r="68" spans="4:4" x14ac:dyDescent="0.2">
      <c r="D68" s="174"/>
    </row>
    <row r="69" spans="4:4" x14ac:dyDescent="0.2">
      <c r="D69" s="174"/>
    </row>
    <row r="70" spans="4:4" x14ac:dyDescent="0.2">
      <c r="D70" s="174"/>
    </row>
    <row r="71" spans="4:4" x14ac:dyDescent="0.2">
      <c r="D71" s="174"/>
    </row>
    <row r="72" spans="4:4" x14ac:dyDescent="0.2">
      <c r="D72" s="174"/>
    </row>
    <row r="73" spans="4:4" x14ac:dyDescent="0.2">
      <c r="D73" s="174"/>
    </row>
    <row r="74" spans="4:4" x14ac:dyDescent="0.2">
      <c r="D74" s="174"/>
    </row>
    <row r="75" spans="4:4" x14ac:dyDescent="0.2">
      <c r="D75" s="174"/>
    </row>
    <row r="76" spans="4:4" x14ac:dyDescent="0.2">
      <c r="D76" s="174"/>
    </row>
    <row r="77" spans="4:4" x14ac:dyDescent="0.2">
      <c r="D77" s="174"/>
    </row>
    <row r="78" spans="4:4" x14ac:dyDescent="0.2">
      <c r="D78" s="174"/>
    </row>
    <row r="79" spans="4:4" x14ac:dyDescent="0.2">
      <c r="D79" s="174"/>
    </row>
    <row r="80" spans="4:4" x14ac:dyDescent="0.2">
      <c r="D80" s="174"/>
    </row>
    <row r="81" spans="4:4" x14ac:dyDescent="0.2">
      <c r="D81" s="174"/>
    </row>
    <row r="82" spans="4:4" x14ac:dyDescent="0.2">
      <c r="D82" s="174"/>
    </row>
    <row r="83" spans="4:4" x14ac:dyDescent="0.2">
      <c r="D83" s="174"/>
    </row>
    <row r="84" spans="4:4" x14ac:dyDescent="0.2">
      <c r="D84" s="174"/>
    </row>
    <row r="85" spans="4:4" x14ac:dyDescent="0.2">
      <c r="D85" s="174"/>
    </row>
    <row r="86" spans="4:4" x14ac:dyDescent="0.2">
      <c r="D86" s="174"/>
    </row>
    <row r="87" spans="4:4" x14ac:dyDescent="0.2">
      <c r="D87" s="174"/>
    </row>
    <row r="88" spans="4:4" x14ac:dyDescent="0.2">
      <c r="D88" s="174"/>
    </row>
    <row r="89" spans="4:4" x14ac:dyDescent="0.2">
      <c r="D89" s="174"/>
    </row>
    <row r="90" spans="4:4" x14ac:dyDescent="0.2">
      <c r="D90" s="174"/>
    </row>
    <row r="91" spans="4:4" x14ac:dyDescent="0.2">
      <c r="D91" s="174"/>
    </row>
    <row r="92" spans="4:4" x14ac:dyDescent="0.2">
      <c r="D92" s="174"/>
    </row>
    <row r="93" spans="4:4" x14ac:dyDescent="0.2">
      <c r="D93" s="174"/>
    </row>
    <row r="94" spans="4:4" x14ac:dyDescent="0.2">
      <c r="D94" s="174"/>
    </row>
    <row r="95" spans="4:4" x14ac:dyDescent="0.2">
      <c r="D95" s="174"/>
    </row>
    <row r="96" spans="4:4" x14ac:dyDescent="0.2">
      <c r="D96" s="174"/>
    </row>
    <row r="97" spans="4:4" x14ac:dyDescent="0.2">
      <c r="D97" s="174"/>
    </row>
    <row r="98" spans="4:4" x14ac:dyDescent="0.2">
      <c r="D98" s="174"/>
    </row>
    <row r="99" spans="4:4" x14ac:dyDescent="0.2">
      <c r="D99" s="174"/>
    </row>
    <row r="100" spans="4:4" x14ac:dyDescent="0.2">
      <c r="D100" s="174"/>
    </row>
    <row r="101" spans="4:4" x14ac:dyDescent="0.2">
      <c r="D101" s="174"/>
    </row>
    <row r="102" spans="4:4" x14ac:dyDescent="0.2">
      <c r="D102" s="174"/>
    </row>
    <row r="103" spans="4:4" x14ac:dyDescent="0.2">
      <c r="D103" s="174"/>
    </row>
    <row r="104" spans="4:4" x14ac:dyDescent="0.2">
      <c r="D104" s="174"/>
    </row>
    <row r="105" spans="4:4" x14ac:dyDescent="0.2">
      <c r="D105" s="174"/>
    </row>
    <row r="106" spans="4:4" x14ac:dyDescent="0.2">
      <c r="D106" s="174"/>
    </row>
    <row r="107" spans="4:4" x14ac:dyDescent="0.2">
      <c r="D107" s="174"/>
    </row>
    <row r="108" spans="4:4" x14ac:dyDescent="0.2">
      <c r="D108" s="174"/>
    </row>
    <row r="109" spans="4:4" x14ac:dyDescent="0.2">
      <c r="D109" s="174"/>
    </row>
    <row r="110" spans="4:4" x14ac:dyDescent="0.2">
      <c r="D110" s="174"/>
    </row>
    <row r="111" spans="4:4" x14ac:dyDescent="0.2">
      <c r="D111" s="174"/>
    </row>
    <row r="112" spans="4:4" x14ac:dyDescent="0.2">
      <c r="D112" s="174"/>
    </row>
    <row r="113" spans="4:4" x14ac:dyDescent="0.2">
      <c r="D113" s="174"/>
    </row>
    <row r="114" spans="4:4" x14ac:dyDescent="0.2">
      <c r="D114" s="174"/>
    </row>
    <row r="115" spans="4:4" x14ac:dyDescent="0.2">
      <c r="D115" s="174"/>
    </row>
    <row r="116" spans="4:4" x14ac:dyDescent="0.2">
      <c r="D116" s="174"/>
    </row>
    <row r="117" spans="4:4" x14ac:dyDescent="0.2">
      <c r="D117" s="174"/>
    </row>
    <row r="118" spans="4:4" x14ac:dyDescent="0.2">
      <c r="D118" s="174"/>
    </row>
    <row r="119" spans="4:4" x14ac:dyDescent="0.2">
      <c r="D119" s="174"/>
    </row>
    <row r="120" spans="4:4" x14ac:dyDescent="0.2">
      <c r="D120" s="174"/>
    </row>
    <row r="121" spans="4:4" x14ac:dyDescent="0.2">
      <c r="D121" s="174"/>
    </row>
    <row r="122" spans="4:4" x14ac:dyDescent="0.2">
      <c r="D122" s="174"/>
    </row>
    <row r="123" spans="4:4" x14ac:dyDescent="0.2">
      <c r="D123" s="174"/>
    </row>
    <row r="124" spans="4:4" x14ac:dyDescent="0.2">
      <c r="D124" s="174"/>
    </row>
    <row r="125" spans="4:4" x14ac:dyDescent="0.2">
      <c r="D125" s="174"/>
    </row>
    <row r="126" spans="4:4" x14ac:dyDescent="0.2">
      <c r="D126" s="174"/>
    </row>
    <row r="127" spans="4:4" x14ac:dyDescent="0.2">
      <c r="D127" s="174"/>
    </row>
    <row r="128" spans="4:4" x14ac:dyDescent="0.2">
      <c r="D128" s="174"/>
    </row>
    <row r="129" spans="4:4" x14ac:dyDescent="0.2">
      <c r="D129" s="174"/>
    </row>
    <row r="130" spans="4:4" x14ac:dyDescent="0.2">
      <c r="D130" s="174"/>
    </row>
    <row r="131" spans="4:4" x14ac:dyDescent="0.2">
      <c r="D131" s="174"/>
    </row>
    <row r="132" spans="4:4" x14ac:dyDescent="0.2">
      <c r="D132" s="174"/>
    </row>
    <row r="133" spans="4:4" x14ac:dyDescent="0.2">
      <c r="D133" s="174"/>
    </row>
    <row r="134" spans="4:4" x14ac:dyDescent="0.2">
      <c r="D134" s="174"/>
    </row>
    <row r="135" spans="4:4" x14ac:dyDescent="0.2">
      <c r="D135" s="174"/>
    </row>
    <row r="136" spans="4:4" x14ac:dyDescent="0.2">
      <c r="D136" s="174"/>
    </row>
    <row r="137" spans="4:4" x14ac:dyDescent="0.2">
      <c r="D137" s="174"/>
    </row>
    <row r="138" spans="4:4" x14ac:dyDescent="0.2">
      <c r="D138" s="174"/>
    </row>
    <row r="139" spans="4:4" x14ac:dyDescent="0.2">
      <c r="D139" s="174"/>
    </row>
    <row r="140" spans="4:4" x14ac:dyDescent="0.2">
      <c r="D140" s="174"/>
    </row>
    <row r="141" spans="4:4" x14ac:dyDescent="0.2">
      <c r="D141" s="174"/>
    </row>
    <row r="142" spans="4:4" x14ac:dyDescent="0.2">
      <c r="D142" s="174"/>
    </row>
    <row r="143" spans="4:4" x14ac:dyDescent="0.2">
      <c r="D143" s="174"/>
    </row>
    <row r="144" spans="4:4" x14ac:dyDescent="0.2">
      <c r="D144" s="174"/>
    </row>
    <row r="145" spans="4:4" x14ac:dyDescent="0.2">
      <c r="D145" s="174"/>
    </row>
    <row r="146" spans="4:4" x14ac:dyDescent="0.2">
      <c r="D146" s="174"/>
    </row>
    <row r="147" spans="4:4" x14ac:dyDescent="0.2">
      <c r="D147" s="174"/>
    </row>
    <row r="148" spans="4:4" x14ac:dyDescent="0.2">
      <c r="D148" s="174"/>
    </row>
    <row r="149" spans="4:4" x14ac:dyDescent="0.2">
      <c r="D149" s="174"/>
    </row>
    <row r="150" spans="4:4" x14ac:dyDescent="0.2">
      <c r="D150" s="174"/>
    </row>
    <row r="151" spans="4:4" x14ac:dyDescent="0.2">
      <c r="D151" s="174"/>
    </row>
    <row r="152" spans="4:4" x14ac:dyDescent="0.2">
      <c r="D152" s="174"/>
    </row>
    <row r="153" spans="4:4" x14ac:dyDescent="0.2">
      <c r="D153" s="174"/>
    </row>
    <row r="154" spans="4:4" x14ac:dyDescent="0.2">
      <c r="D154" s="174"/>
    </row>
    <row r="155" spans="4:4" x14ac:dyDescent="0.2">
      <c r="D155" s="174"/>
    </row>
    <row r="156" spans="4:4" x14ac:dyDescent="0.2">
      <c r="D156" s="174"/>
    </row>
    <row r="157" spans="4:4" x14ac:dyDescent="0.2">
      <c r="D157" s="174"/>
    </row>
    <row r="158" spans="4:4" x14ac:dyDescent="0.2">
      <c r="D158" s="174"/>
    </row>
    <row r="159" spans="4:4" x14ac:dyDescent="0.2">
      <c r="D159" s="174"/>
    </row>
    <row r="160" spans="4:4" x14ac:dyDescent="0.2">
      <c r="D160" s="174"/>
    </row>
    <row r="161" spans="4:4" x14ac:dyDescent="0.2">
      <c r="D161" s="174"/>
    </row>
    <row r="162" spans="4:4" x14ac:dyDescent="0.2">
      <c r="D162" s="174"/>
    </row>
    <row r="163" spans="4:4" x14ac:dyDescent="0.2">
      <c r="D163" s="174"/>
    </row>
    <row r="164" spans="4:4" x14ac:dyDescent="0.2">
      <c r="D164" s="174"/>
    </row>
    <row r="165" spans="4:4" x14ac:dyDescent="0.2">
      <c r="D165" s="174"/>
    </row>
    <row r="166" spans="4:4" x14ac:dyDescent="0.2">
      <c r="D166" s="174"/>
    </row>
    <row r="167" spans="4:4" x14ac:dyDescent="0.2">
      <c r="D167" s="174"/>
    </row>
    <row r="168" spans="4:4" x14ac:dyDescent="0.2">
      <c r="D168" s="174"/>
    </row>
    <row r="169" spans="4:4" x14ac:dyDescent="0.2">
      <c r="D169" s="174"/>
    </row>
    <row r="170" spans="4:4" x14ac:dyDescent="0.2">
      <c r="D170" s="174"/>
    </row>
    <row r="171" spans="4:4" x14ac:dyDescent="0.2">
      <c r="D171" s="174"/>
    </row>
    <row r="172" spans="4:4" x14ac:dyDescent="0.2">
      <c r="D172" s="174"/>
    </row>
    <row r="173" spans="4:4" x14ac:dyDescent="0.2">
      <c r="D173" s="174"/>
    </row>
    <row r="174" spans="4:4" x14ac:dyDescent="0.2">
      <c r="D174" s="174"/>
    </row>
    <row r="175" spans="4:4" x14ac:dyDescent="0.2">
      <c r="D175" s="174"/>
    </row>
    <row r="176" spans="4:4" x14ac:dyDescent="0.2">
      <c r="D176" s="174"/>
    </row>
    <row r="177" spans="4:4" x14ac:dyDescent="0.2">
      <c r="D177" s="174"/>
    </row>
    <row r="178" spans="4:4" x14ac:dyDescent="0.2">
      <c r="D178" s="174"/>
    </row>
    <row r="179" spans="4:4" x14ac:dyDescent="0.2">
      <c r="D179" s="174"/>
    </row>
    <row r="180" spans="4:4" x14ac:dyDescent="0.2">
      <c r="D180" s="174"/>
    </row>
    <row r="181" spans="4:4" x14ac:dyDescent="0.2">
      <c r="D181" s="174"/>
    </row>
    <row r="182" spans="4:4" x14ac:dyDescent="0.2">
      <c r="D182" s="174"/>
    </row>
    <row r="183" spans="4:4" x14ac:dyDescent="0.2">
      <c r="D183" s="174"/>
    </row>
    <row r="184" spans="4:4" x14ac:dyDescent="0.2">
      <c r="D184" s="174"/>
    </row>
    <row r="185" spans="4:4" x14ac:dyDescent="0.2">
      <c r="D185" s="174"/>
    </row>
    <row r="186" spans="4:4" x14ac:dyDescent="0.2">
      <c r="D186" s="174"/>
    </row>
    <row r="187" spans="4:4" x14ac:dyDescent="0.2">
      <c r="D187" s="174"/>
    </row>
    <row r="188" spans="4:4" x14ac:dyDescent="0.2">
      <c r="D188" s="174"/>
    </row>
    <row r="189" spans="4:4" x14ac:dyDescent="0.2">
      <c r="D189" s="174"/>
    </row>
    <row r="190" spans="4:4" x14ac:dyDescent="0.2">
      <c r="D190" s="174"/>
    </row>
    <row r="191" spans="4:4" x14ac:dyDescent="0.2">
      <c r="D191" s="174"/>
    </row>
    <row r="192" spans="4:4" x14ac:dyDescent="0.2">
      <c r="D192" s="174"/>
    </row>
    <row r="193" spans="4:4" x14ac:dyDescent="0.2">
      <c r="D193" s="174"/>
    </row>
    <row r="194" spans="4:4" x14ac:dyDescent="0.2">
      <c r="D194" s="174"/>
    </row>
    <row r="195" spans="4:4" x14ac:dyDescent="0.2">
      <c r="D195" s="174"/>
    </row>
    <row r="196" spans="4:4" x14ac:dyDescent="0.2">
      <c r="D196" s="174"/>
    </row>
    <row r="197" spans="4:4" x14ac:dyDescent="0.2">
      <c r="D197" s="174"/>
    </row>
    <row r="198" spans="4:4" x14ac:dyDescent="0.2">
      <c r="D198" s="174"/>
    </row>
    <row r="199" spans="4:4" x14ac:dyDescent="0.2">
      <c r="D199" s="174"/>
    </row>
    <row r="200" spans="4:4" x14ac:dyDescent="0.2">
      <c r="D200" s="174"/>
    </row>
    <row r="201" spans="4:4" x14ac:dyDescent="0.2">
      <c r="D201" s="174"/>
    </row>
    <row r="202" spans="4:4" x14ac:dyDescent="0.2">
      <c r="D202" s="174"/>
    </row>
    <row r="203" spans="4:4" x14ac:dyDescent="0.2">
      <c r="D203" s="174"/>
    </row>
    <row r="204" spans="4:4" x14ac:dyDescent="0.2">
      <c r="D204" s="174"/>
    </row>
    <row r="205" spans="4:4" x14ac:dyDescent="0.2">
      <c r="D205" s="174"/>
    </row>
    <row r="206" spans="4:4" x14ac:dyDescent="0.2">
      <c r="D206" s="174"/>
    </row>
    <row r="207" spans="4:4" x14ac:dyDescent="0.2">
      <c r="D207" s="174"/>
    </row>
    <row r="208" spans="4:4"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row r="5000" spans="4:4" x14ac:dyDescent="0.2">
      <c r="D5000" s="174"/>
    </row>
  </sheetData>
  <sheetProtection password="806D" sheet="1" objects="1" scenarios="1"/>
  <mergeCells count="3">
    <mergeCell ref="A1:G1"/>
    <mergeCell ref="C7:G7"/>
    <mergeCell ref="F8:G8"/>
  </mergeCells>
  <pageMargins left="0.59055118110236204" right="0.39370078740157499"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13" zoomScaleNormal="100" workbookViewId="0">
      <selection activeCell="H24" sqref="H24"/>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56</v>
      </c>
      <c r="C2" s="354" t="s">
        <v>57</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SIL</v>
      </c>
      <c r="H6" s="35"/>
    </row>
    <row r="7" spans="1:15" ht="15.75" customHeight="1" x14ac:dyDescent="0.25">
      <c r="B7" s="344" t="str">
        <f>C2</f>
        <v>Silnoproud</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697</v>
      </c>
      <c r="C18" s="139"/>
      <c r="D18" s="139"/>
      <c r="E18" s="139"/>
      <c r="F18" s="139"/>
      <c r="G18" s="141"/>
      <c r="H18" s="143">
        <f>H35</f>
        <v>0</v>
      </c>
      <c r="I18" s="32"/>
      <c r="J18" s="32"/>
      <c r="O18">
        <f>'SIL 1 Pol'!AN60</f>
        <v>0</v>
      </c>
      <c r="P18">
        <f>'SIL 1 Pol'!AO60</f>
        <v>0</v>
      </c>
    </row>
    <row r="19" spans="1:55" ht="12.75" customHeight="1" thickBot="1" x14ac:dyDescent="0.25">
      <c r="A19" s="149"/>
      <c r="B19" s="150" t="s">
        <v>203</v>
      </c>
      <c r="C19" s="151"/>
      <c r="D19" s="152" t="str">
        <f>B2</f>
        <v>SIL</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697</v>
      </c>
      <c r="F28" s="355"/>
      <c r="G28" s="355"/>
      <c r="H28" s="355"/>
      <c r="I28" s="32"/>
      <c r="J28" s="32"/>
      <c r="BC28" s="129" t="str">
        <f>E28</f>
        <v>položkový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101</v>
      </c>
      <c r="B30" s="140" t="s">
        <v>104</v>
      </c>
      <c r="C30" s="139"/>
      <c r="D30" s="139"/>
      <c r="E30" s="139"/>
      <c r="F30" s="139"/>
      <c r="G30" s="141"/>
      <c r="H30" s="248">
        <f>'SIL 1 Pol'!F8</f>
        <v>0</v>
      </c>
      <c r="I30" s="32"/>
      <c r="J30" s="32"/>
    </row>
    <row r="31" spans="1:55" ht="12.75" customHeight="1" x14ac:dyDescent="0.2">
      <c r="A31" s="142" t="s">
        <v>107</v>
      </c>
      <c r="B31" s="140" t="s">
        <v>108</v>
      </c>
      <c r="C31" s="139"/>
      <c r="D31" s="139"/>
      <c r="E31" s="139"/>
      <c r="F31" s="139"/>
      <c r="G31" s="141"/>
      <c r="H31" s="248">
        <f>'SIL 1 Pol'!F16</f>
        <v>0</v>
      </c>
      <c r="I31" s="32"/>
      <c r="J31" s="32"/>
    </row>
    <row r="32" spans="1:55" ht="12.75" customHeight="1" x14ac:dyDescent="0.2">
      <c r="A32" s="142" t="s">
        <v>111</v>
      </c>
      <c r="B32" s="140" t="s">
        <v>112</v>
      </c>
      <c r="C32" s="139"/>
      <c r="D32" s="139"/>
      <c r="E32" s="139"/>
      <c r="F32" s="139"/>
      <c r="G32" s="141"/>
      <c r="H32" s="248">
        <f>'SIL 1 Pol'!F30</f>
        <v>0</v>
      </c>
      <c r="I32" s="32"/>
      <c r="J32" s="32"/>
    </row>
    <row r="33" spans="1:10" ht="12.75" customHeight="1" x14ac:dyDescent="0.2">
      <c r="A33" s="142" t="s">
        <v>116</v>
      </c>
      <c r="B33" s="140" t="s">
        <v>119</v>
      </c>
      <c r="C33" s="139"/>
      <c r="D33" s="139"/>
      <c r="E33" s="139"/>
      <c r="F33" s="139"/>
      <c r="G33" s="141"/>
      <c r="H33" s="248">
        <f>'SIL 1 Pol'!F42</f>
        <v>0</v>
      </c>
      <c r="I33" s="32"/>
      <c r="J33" s="32"/>
    </row>
    <row r="34" spans="1:10" ht="12.75" customHeight="1" x14ac:dyDescent="0.2">
      <c r="A34" s="142" t="s">
        <v>121</v>
      </c>
      <c r="B34" s="140" t="s">
        <v>124</v>
      </c>
      <c r="C34" s="139"/>
      <c r="D34" s="139"/>
      <c r="E34" s="139"/>
      <c r="F34" s="139"/>
      <c r="G34" s="141"/>
      <c r="H34" s="248">
        <f>'SIL 1 Pol'!F48</f>
        <v>0</v>
      </c>
      <c r="I34" s="32"/>
      <c r="J34" s="32"/>
    </row>
    <row r="35" spans="1:10" ht="12.75" customHeight="1" thickBot="1" x14ac:dyDescent="0.25">
      <c r="A35" s="149"/>
      <c r="B35" s="150" t="s">
        <v>236</v>
      </c>
      <c r="C35" s="151"/>
      <c r="D35" s="152" t="str">
        <f>D28</f>
        <v>1</v>
      </c>
      <c r="E35" s="151"/>
      <c r="F35" s="151"/>
      <c r="G35" s="153"/>
      <c r="H35" s="249">
        <f>SUM(H30:H34)</f>
        <v>0</v>
      </c>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4999"/>
  <sheetViews>
    <sheetView topLeftCell="A25" workbookViewId="0">
      <selection activeCell="F49" sqref="F49:F57"/>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56</v>
      </c>
      <c r="C3" s="201" t="s">
        <v>57</v>
      </c>
      <c r="D3" s="177"/>
      <c r="E3" s="176"/>
      <c r="F3" s="176"/>
      <c r="G3" s="179"/>
      <c r="AC3" s="8" t="s">
        <v>197</v>
      </c>
    </row>
    <row r="4" spans="1:60" ht="13.5" thickBot="1" x14ac:dyDescent="0.25">
      <c r="A4" s="186" t="s">
        <v>29</v>
      </c>
      <c r="B4" s="187" t="s">
        <v>101</v>
      </c>
      <c r="C4" s="202" t="s">
        <v>697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59"/>
      <c r="E7" s="360"/>
      <c r="F7" s="361"/>
      <c r="G7" s="361"/>
      <c r="H7" s="237"/>
      <c r="I7" s="238"/>
    </row>
    <row r="8" spans="1:60" x14ac:dyDescent="0.2">
      <c r="A8" s="229" t="s">
        <v>211</v>
      </c>
      <c r="B8" s="206" t="s">
        <v>101</v>
      </c>
      <c r="C8" s="220" t="s">
        <v>104</v>
      </c>
      <c r="D8" s="209"/>
      <c r="E8" s="212"/>
      <c r="F8" s="362">
        <f>SUM(G9:G15)</f>
        <v>0</v>
      </c>
      <c r="G8" s="363"/>
      <c r="H8" s="215"/>
      <c r="I8" s="232"/>
      <c r="AE8" t="s">
        <v>212</v>
      </c>
    </row>
    <row r="9" spans="1:60" outlineLevel="1" x14ac:dyDescent="0.2">
      <c r="A9" s="230">
        <v>1</v>
      </c>
      <c r="B9" s="207" t="s">
        <v>704</v>
      </c>
      <c r="C9" s="221" t="s">
        <v>705</v>
      </c>
      <c r="D9" s="210" t="s">
        <v>706</v>
      </c>
      <c r="E9" s="213">
        <v>24</v>
      </c>
      <c r="F9" s="216"/>
      <c r="G9" s="217">
        <f t="shared" ref="G9:G15" si="0">ROUND(E9*F9,2)</f>
        <v>0</v>
      </c>
      <c r="H9" s="218"/>
      <c r="I9" s="233" t="s">
        <v>220</v>
      </c>
      <c r="J9" s="32"/>
      <c r="K9" s="32"/>
      <c r="L9" s="32"/>
      <c r="M9" s="32"/>
      <c r="N9" s="32"/>
      <c r="O9" s="32"/>
      <c r="P9" s="32"/>
      <c r="Q9" s="32"/>
      <c r="R9" s="32"/>
      <c r="S9" s="32"/>
      <c r="T9" s="32"/>
      <c r="U9" s="32"/>
      <c r="V9" s="32"/>
      <c r="W9" s="32"/>
      <c r="X9" s="32"/>
      <c r="Y9" s="32"/>
      <c r="Z9" s="32"/>
      <c r="AA9" s="32"/>
      <c r="AB9" s="32"/>
      <c r="AC9" s="32"/>
      <c r="AD9" s="32"/>
      <c r="AE9" s="32" t="s">
        <v>221</v>
      </c>
      <c r="AF9" s="32">
        <v>3</v>
      </c>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0">
        <v>2</v>
      </c>
      <c r="B10" s="207" t="s">
        <v>707</v>
      </c>
      <c r="C10" s="221" t="s">
        <v>708</v>
      </c>
      <c r="D10" s="210" t="s">
        <v>706</v>
      </c>
      <c r="E10" s="213">
        <v>31</v>
      </c>
      <c r="F10" s="216"/>
      <c r="G10" s="217">
        <f t="shared" si="0"/>
        <v>0</v>
      </c>
      <c r="H10" s="218"/>
      <c r="I10" s="233" t="s">
        <v>220</v>
      </c>
      <c r="J10" s="32"/>
      <c r="K10" s="32"/>
      <c r="L10" s="32"/>
      <c r="M10" s="32"/>
      <c r="N10" s="32"/>
      <c r="O10" s="32"/>
      <c r="P10" s="32"/>
      <c r="Q10" s="32"/>
      <c r="R10" s="32"/>
      <c r="S10" s="32"/>
      <c r="T10" s="32"/>
      <c r="U10" s="32"/>
      <c r="V10" s="32"/>
      <c r="W10" s="32"/>
      <c r="X10" s="32"/>
      <c r="Y10" s="32"/>
      <c r="Z10" s="32"/>
      <c r="AA10" s="32"/>
      <c r="AB10" s="32"/>
      <c r="AC10" s="32"/>
      <c r="AD10" s="32"/>
      <c r="AE10" s="32" t="s">
        <v>221</v>
      </c>
      <c r="AF10" s="32">
        <v>3</v>
      </c>
      <c r="AG10" s="32"/>
      <c r="AH10" s="32"/>
      <c r="AI10" s="32"/>
      <c r="AJ10" s="32"/>
      <c r="AK10" s="32"/>
      <c r="AL10" s="32"/>
      <c r="AM10" s="32">
        <v>21</v>
      </c>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0">
        <v>3</v>
      </c>
      <c r="B11" s="207" t="s">
        <v>709</v>
      </c>
      <c r="C11" s="221" t="s">
        <v>710</v>
      </c>
      <c r="D11" s="210" t="s">
        <v>706</v>
      </c>
      <c r="E11" s="213">
        <v>2</v>
      </c>
      <c r="F11" s="216"/>
      <c r="G11" s="217">
        <f t="shared" si="0"/>
        <v>0</v>
      </c>
      <c r="H11" s="218"/>
      <c r="I11" s="233" t="s">
        <v>220</v>
      </c>
      <c r="J11" s="32"/>
      <c r="K11" s="32"/>
      <c r="L11" s="32"/>
      <c r="M11" s="32"/>
      <c r="N11" s="32"/>
      <c r="O11" s="32"/>
      <c r="P11" s="32"/>
      <c r="Q11" s="32"/>
      <c r="R11" s="32"/>
      <c r="S11" s="32"/>
      <c r="T11" s="32"/>
      <c r="U11" s="32"/>
      <c r="V11" s="32"/>
      <c r="W11" s="32"/>
      <c r="X11" s="32"/>
      <c r="Y11" s="32"/>
      <c r="Z11" s="32"/>
      <c r="AA11" s="32"/>
      <c r="AB11" s="32"/>
      <c r="AC11" s="32"/>
      <c r="AD11" s="32"/>
      <c r="AE11" s="32" t="s">
        <v>221</v>
      </c>
      <c r="AF11" s="32">
        <v>3</v>
      </c>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0">
        <v>4</v>
      </c>
      <c r="B12" s="207" t="s">
        <v>711</v>
      </c>
      <c r="C12" s="221" t="s">
        <v>712</v>
      </c>
      <c r="D12" s="210" t="s">
        <v>706</v>
      </c>
      <c r="E12" s="213">
        <v>88</v>
      </c>
      <c r="F12" s="216"/>
      <c r="G12" s="217">
        <f t="shared" si="0"/>
        <v>0</v>
      </c>
      <c r="H12" s="218"/>
      <c r="I12" s="233" t="s">
        <v>220</v>
      </c>
      <c r="J12" s="32"/>
      <c r="K12" s="32"/>
      <c r="L12" s="32"/>
      <c r="M12" s="32"/>
      <c r="N12" s="32"/>
      <c r="O12" s="32"/>
      <c r="P12" s="32"/>
      <c r="Q12" s="32"/>
      <c r="R12" s="32"/>
      <c r="S12" s="32"/>
      <c r="T12" s="32"/>
      <c r="U12" s="32"/>
      <c r="V12" s="32"/>
      <c r="W12" s="32"/>
      <c r="X12" s="32"/>
      <c r="Y12" s="32"/>
      <c r="Z12" s="32"/>
      <c r="AA12" s="32"/>
      <c r="AB12" s="32"/>
      <c r="AC12" s="32"/>
      <c r="AD12" s="32"/>
      <c r="AE12" s="32" t="s">
        <v>221</v>
      </c>
      <c r="AF12" s="32">
        <v>3</v>
      </c>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0">
        <v>5</v>
      </c>
      <c r="B13" s="207" t="s">
        <v>713</v>
      </c>
      <c r="C13" s="221" t="s">
        <v>714</v>
      </c>
      <c r="D13" s="210" t="s">
        <v>706</v>
      </c>
      <c r="E13" s="213">
        <v>3</v>
      </c>
      <c r="F13" s="216"/>
      <c r="G13" s="217">
        <f t="shared" si="0"/>
        <v>0</v>
      </c>
      <c r="H13" s="218"/>
      <c r="I13" s="233" t="s">
        <v>220</v>
      </c>
      <c r="J13" s="32"/>
      <c r="K13" s="32"/>
      <c r="L13" s="32"/>
      <c r="M13" s="32"/>
      <c r="N13" s="32"/>
      <c r="O13" s="32"/>
      <c r="P13" s="32"/>
      <c r="Q13" s="32"/>
      <c r="R13" s="32"/>
      <c r="S13" s="32"/>
      <c r="T13" s="32"/>
      <c r="U13" s="32"/>
      <c r="V13" s="32"/>
      <c r="W13" s="32"/>
      <c r="X13" s="32"/>
      <c r="Y13" s="32"/>
      <c r="Z13" s="32"/>
      <c r="AA13" s="32"/>
      <c r="AB13" s="32"/>
      <c r="AC13" s="32"/>
      <c r="AD13" s="32"/>
      <c r="AE13" s="32" t="s">
        <v>221</v>
      </c>
      <c r="AF13" s="32">
        <v>3</v>
      </c>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0">
        <v>6</v>
      </c>
      <c r="B14" s="207" t="s">
        <v>715</v>
      </c>
      <c r="C14" s="221" t="s">
        <v>716</v>
      </c>
      <c r="D14" s="210" t="s">
        <v>706</v>
      </c>
      <c r="E14" s="213">
        <v>32</v>
      </c>
      <c r="F14" s="216"/>
      <c r="G14" s="217">
        <f t="shared" si="0"/>
        <v>0</v>
      </c>
      <c r="H14" s="218"/>
      <c r="I14" s="233" t="s">
        <v>220</v>
      </c>
      <c r="J14" s="32"/>
      <c r="K14" s="32"/>
      <c r="L14" s="32"/>
      <c r="M14" s="32"/>
      <c r="N14" s="32"/>
      <c r="O14" s="32"/>
      <c r="P14" s="32"/>
      <c r="Q14" s="32"/>
      <c r="R14" s="32"/>
      <c r="S14" s="32"/>
      <c r="T14" s="32"/>
      <c r="U14" s="32"/>
      <c r="V14" s="32"/>
      <c r="W14" s="32"/>
      <c r="X14" s="32"/>
      <c r="Y14" s="32"/>
      <c r="Z14" s="32"/>
      <c r="AA14" s="32"/>
      <c r="AB14" s="32"/>
      <c r="AC14" s="32"/>
      <c r="AD14" s="32"/>
      <c r="AE14" s="32" t="s">
        <v>221</v>
      </c>
      <c r="AF14" s="32">
        <v>3</v>
      </c>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0">
        <v>7</v>
      </c>
      <c r="B15" s="207" t="s">
        <v>717</v>
      </c>
      <c r="C15" s="221" t="s">
        <v>718</v>
      </c>
      <c r="D15" s="210" t="s">
        <v>706</v>
      </c>
      <c r="E15" s="213">
        <v>6</v>
      </c>
      <c r="F15" s="216"/>
      <c r="G15" s="217">
        <f t="shared" si="0"/>
        <v>0</v>
      </c>
      <c r="H15" s="218"/>
      <c r="I15" s="233" t="s">
        <v>220</v>
      </c>
      <c r="J15" s="32"/>
      <c r="K15" s="32"/>
      <c r="L15" s="32"/>
      <c r="M15" s="32"/>
      <c r="N15" s="32"/>
      <c r="O15" s="32"/>
      <c r="P15" s="32"/>
      <c r="Q15" s="32"/>
      <c r="R15" s="32"/>
      <c r="S15" s="32"/>
      <c r="T15" s="32"/>
      <c r="U15" s="32"/>
      <c r="V15" s="32"/>
      <c r="W15" s="32"/>
      <c r="X15" s="32"/>
      <c r="Y15" s="32"/>
      <c r="Z15" s="32"/>
      <c r="AA15" s="32"/>
      <c r="AB15" s="32"/>
      <c r="AC15" s="32"/>
      <c r="AD15" s="32"/>
      <c r="AE15" s="32" t="s">
        <v>221</v>
      </c>
      <c r="AF15" s="32">
        <v>3</v>
      </c>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x14ac:dyDescent="0.2">
      <c r="A16" s="229" t="s">
        <v>211</v>
      </c>
      <c r="B16" s="206" t="s">
        <v>107</v>
      </c>
      <c r="C16" s="220" t="s">
        <v>108</v>
      </c>
      <c r="D16" s="209"/>
      <c r="E16" s="212"/>
      <c r="F16" s="364">
        <f>SUM(G17:G29)</f>
        <v>0</v>
      </c>
      <c r="G16" s="365"/>
      <c r="H16" s="215"/>
      <c r="I16" s="232"/>
      <c r="AE16" t="s">
        <v>212</v>
      </c>
    </row>
    <row r="17" spans="1:60" outlineLevel="1" x14ac:dyDescent="0.2">
      <c r="A17" s="230">
        <v>8</v>
      </c>
      <c r="B17" s="207" t="s">
        <v>719</v>
      </c>
      <c r="C17" s="221" t="s">
        <v>720</v>
      </c>
      <c r="D17" s="210" t="s">
        <v>706</v>
      </c>
      <c r="E17" s="213">
        <v>26</v>
      </c>
      <c r="F17" s="216"/>
      <c r="G17" s="217">
        <f t="shared" ref="G17:G29" si="1">ROUND(E17*F17,2)</f>
        <v>0</v>
      </c>
      <c r="H17" s="218"/>
      <c r="I17" s="233" t="s">
        <v>220</v>
      </c>
      <c r="J17" s="32"/>
      <c r="K17" s="32"/>
      <c r="L17" s="32"/>
      <c r="M17" s="32"/>
      <c r="N17" s="32"/>
      <c r="O17" s="32"/>
      <c r="P17" s="32"/>
      <c r="Q17" s="32"/>
      <c r="R17" s="32"/>
      <c r="S17" s="32"/>
      <c r="T17" s="32"/>
      <c r="U17" s="32"/>
      <c r="V17" s="32"/>
      <c r="W17" s="32"/>
      <c r="X17" s="32"/>
      <c r="Y17" s="32"/>
      <c r="Z17" s="32"/>
      <c r="AA17" s="32"/>
      <c r="AB17" s="32"/>
      <c r="AC17" s="32"/>
      <c r="AD17" s="32"/>
      <c r="AE17" s="32" t="s">
        <v>221</v>
      </c>
      <c r="AF17" s="32">
        <v>1</v>
      </c>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30">
        <v>9</v>
      </c>
      <c r="B18" s="207" t="s">
        <v>721</v>
      </c>
      <c r="C18" s="221" t="s">
        <v>722</v>
      </c>
      <c r="D18" s="210" t="s">
        <v>706</v>
      </c>
      <c r="E18" s="213">
        <v>10</v>
      </c>
      <c r="F18" s="216"/>
      <c r="G18" s="217">
        <f t="shared" si="1"/>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t="s">
        <v>221</v>
      </c>
      <c r="AF18" s="32">
        <v>1</v>
      </c>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0">
        <v>10</v>
      </c>
      <c r="B19" s="207" t="s">
        <v>723</v>
      </c>
      <c r="C19" s="221" t="s">
        <v>724</v>
      </c>
      <c r="D19" s="210" t="s">
        <v>706</v>
      </c>
      <c r="E19" s="213">
        <v>6</v>
      </c>
      <c r="F19" s="216"/>
      <c r="G19" s="217">
        <f t="shared" si="1"/>
        <v>0</v>
      </c>
      <c r="H19" s="218"/>
      <c r="I19" s="233" t="s">
        <v>220</v>
      </c>
      <c r="J19" s="32"/>
      <c r="K19" s="32"/>
      <c r="L19" s="32"/>
      <c r="M19" s="32"/>
      <c r="N19" s="32"/>
      <c r="O19" s="32"/>
      <c r="P19" s="32"/>
      <c r="Q19" s="32"/>
      <c r="R19" s="32"/>
      <c r="S19" s="32"/>
      <c r="T19" s="32"/>
      <c r="U19" s="32"/>
      <c r="V19" s="32"/>
      <c r="W19" s="32"/>
      <c r="X19" s="32"/>
      <c r="Y19" s="32"/>
      <c r="Z19" s="32"/>
      <c r="AA19" s="32"/>
      <c r="AB19" s="32"/>
      <c r="AC19" s="32"/>
      <c r="AD19" s="32"/>
      <c r="AE19" s="32" t="s">
        <v>221</v>
      </c>
      <c r="AF19" s="32">
        <v>1</v>
      </c>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0">
        <v>11</v>
      </c>
      <c r="B20" s="207" t="s">
        <v>725</v>
      </c>
      <c r="C20" s="221" t="s">
        <v>726</v>
      </c>
      <c r="D20" s="210" t="s">
        <v>706</v>
      </c>
      <c r="E20" s="213">
        <v>10</v>
      </c>
      <c r="F20" s="216"/>
      <c r="G20" s="217">
        <f t="shared" si="1"/>
        <v>0</v>
      </c>
      <c r="H20" s="218"/>
      <c r="I20" s="233" t="s">
        <v>220</v>
      </c>
      <c r="J20" s="32"/>
      <c r="K20" s="32"/>
      <c r="L20" s="32"/>
      <c r="M20" s="32"/>
      <c r="N20" s="32"/>
      <c r="O20" s="32"/>
      <c r="P20" s="32"/>
      <c r="Q20" s="32"/>
      <c r="R20" s="32"/>
      <c r="S20" s="32"/>
      <c r="T20" s="32"/>
      <c r="U20" s="32"/>
      <c r="V20" s="32"/>
      <c r="W20" s="32"/>
      <c r="X20" s="32"/>
      <c r="Y20" s="32"/>
      <c r="Z20" s="32"/>
      <c r="AA20" s="32"/>
      <c r="AB20" s="32"/>
      <c r="AC20" s="32"/>
      <c r="AD20" s="32"/>
      <c r="AE20" s="32" t="s">
        <v>221</v>
      </c>
      <c r="AF20" s="32">
        <v>1</v>
      </c>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0">
        <v>12</v>
      </c>
      <c r="B21" s="207" t="s">
        <v>727</v>
      </c>
      <c r="C21" s="221" t="s">
        <v>728</v>
      </c>
      <c r="D21" s="210" t="s">
        <v>706</v>
      </c>
      <c r="E21" s="213">
        <v>5</v>
      </c>
      <c r="F21" s="216"/>
      <c r="G21" s="217">
        <f t="shared" si="1"/>
        <v>0</v>
      </c>
      <c r="H21" s="218"/>
      <c r="I21" s="233" t="s">
        <v>220</v>
      </c>
      <c r="J21" s="32"/>
      <c r="K21" s="32"/>
      <c r="L21" s="32"/>
      <c r="M21" s="32"/>
      <c r="N21" s="32"/>
      <c r="O21" s="32"/>
      <c r="P21" s="32"/>
      <c r="Q21" s="32"/>
      <c r="R21" s="32"/>
      <c r="S21" s="32"/>
      <c r="T21" s="32"/>
      <c r="U21" s="32"/>
      <c r="V21" s="32"/>
      <c r="W21" s="32"/>
      <c r="X21" s="32"/>
      <c r="Y21" s="32"/>
      <c r="Z21" s="32"/>
      <c r="AA21" s="32"/>
      <c r="AB21" s="32"/>
      <c r="AC21" s="32"/>
      <c r="AD21" s="32"/>
      <c r="AE21" s="32" t="s">
        <v>221</v>
      </c>
      <c r="AF21" s="32">
        <v>3</v>
      </c>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0">
        <v>13</v>
      </c>
      <c r="B22" s="207" t="s">
        <v>729</v>
      </c>
      <c r="C22" s="221" t="s">
        <v>730</v>
      </c>
      <c r="D22" s="210" t="s">
        <v>706</v>
      </c>
      <c r="E22" s="213">
        <v>5</v>
      </c>
      <c r="F22" s="216"/>
      <c r="G22" s="217">
        <f t="shared" si="1"/>
        <v>0</v>
      </c>
      <c r="H22" s="218"/>
      <c r="I22" s="233" t="s">
        <v>220</v>
      </c>
      <c r="J22" s="32"/>
      <c r="K22" s="32"/>
      <c r="L22" s="32"/>
      <c r="M22" s="32"/>
      <c r="N22" s="32"/>
      <c r="O22" s="32"/>
      <c r="P22" s="32"/>
      <c r="Q22" s="32"/>
      <c r="R22" s="32"/>
      <c r="S22" s="32"/>
      <c r="T22" s="32"/>
      <c r="U22" s="32"/>
      <c r="V22" s="32"/>
      <c r="W22" s="32"/>
      <c r="X22" s="32"/>
      <c r="Y22" s="32"/>
      <c r="Z22" s="32"/>
      <c r="AA22" s="32"/>
      <c r="AB22" s="32"/>
      <c r="AC22" s="32"/>
      <c r="AD22" s="32"/>
      <c r="AE22" s="32" t="s">
        <v>221</v>
      </c>
      <c r="AF22" s="32">
        <v>3</v>
      </c>
      <c r="AG22" s="32"/>
      <c r="AH22" s="32"/>
      <c r="AI22" s="32"/>
      <c r="AJ22" s="32"/>
      <c r="AK22" s="32"/>
      <c r="AL22" s="32"/>
      <c r="AM22" s="32">
        <v>21</v>
      </c>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0">
        <v>14</v>
      </c>
      <c r="B23" s="207" t="s">
        <v>731</v>
      </c>
      <c r="C23" s="221" t="s">
        <v>732</v>
      </c>
      <c r="D23" s="210" t="s">
        <v>706</v>
      </c>
      <c r="E23" s="213">
        <v>25</v>
      </c>
      <c r="F23" s="216"/>
      <c r="G23" s="217">
        <f t="shared" si="1"/>
        <v>0</v>
      </c>
      <c r="H23" s="218"/>
      <c r="I23" s="233" t="s">
        <v>220</v>
      </c>
      <c r="J23" s="32"/>
      <c r="K23" s="32"/>
      <c r="L23" s="32"/>
      <c r="M23" s="32"/>
      <c r="N23" s="32"/>
      <c r="O23" s="32"/>
      <c r="P23" s="32"/>
      <c r="Q23" s="32"/>
      <c r="R23" s="32"/>
      <c r="S23" s="32"/>
      <c r="T23" s="32"/>
      <c r="U23" s="32"/>
      <c r="V23" s="32"/>
      <c r="W23" s="32"/>
      <c r="X23" s="32"/>
      <c r="Y23" s="32"/>
      <c r="Z23" s="32"/>
      <c r="AA23" s="32"/>
      <c r="AB23" s="32"/>
      <c r="AC23" s="32"/>
      <c r="AD23" s="32"/>
      <c r="AE23" s="32" t="s">
        <v>221</v>
      </c>
      <c r="AF23" s="32">
        <v>3</v>
      </c>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0">
        <v>15</v>
      </c>
      <c r="B24" s="207" t="s">
        <v>733</v>
      </c>
      <c r="C24" s="221" t="s">
        <v>734</v>
      </c>
      <c r="D24" s="210" t="s">
        <v>706</v>
      </c>
      <c r="E24" s="213">
        <v>25</v>
      </c>
      <c r="F24" s="216"/>
      <c r="G24" s="217">
        <f t="shared" si="1"/>
        <v>0</v>
      </c>
      <c r="H24" s="218"/>
      <c r="I24" s="233" t="s">
        <v>220</v>
      </c>
      <c r="J24" s="32"/>
      <c r="K24" s="32"/>
      <c r="L24" s="32"/>
      <c r="M24" s="32"/>
      <c r="N24" s="32"/>
      <c r="O24" s="32"/>
      <c r="P24" s="32"/>
      <c r="Q24" s="32"/>
      <c r="R24" s="32"/>
      <c r="S24" s="32"/>
      <c r="T24" s="32"/>
      <c r="U24" s="32"/>
      <c r="V24" s="32"/>
      <c r="W24" s="32"/>
      <c r="X24" s="32"/>
      <c r="Y24" s="32"/>
      <c r="Z24" s="32"/>
      <c r="AA24" s="32"/>
      <c r="AB24" s="32"/>
      <c r="AC24" s="32"/>
      <c r="AD24" s="32"/>
      <c r="AE24" s="32" t="s">
        <v>221</v>
      </c>
      <c r="AF24" s="32">
        <v>3</v>
      </c>
      <c r="AG24" s="32"/>
      <c r="AH24" s="32"/>
      <c r="AI24" s="32"/>
      <c r="AJ24" s="32"/>
      <c r="AK24" s="32"/>
      <c r="AL24" s="32"/>
      <c r="AM24" s="32">
        <v>21</v>
      </c>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0">
        <v>16</v>
      </c>
      <c r="B25" s="207" t="s">
        <v>735</v>
      </c>
      <c r="C25" s="221" t="s">
        <v>736</v>
      </c>
      <c r="D25" s="210" t="s">
        <v>706</v>
      </c>
      <c r="E25" s="213">
        <v>25</v>
      </c>
      <c r="F25" s="216"/>
      <c r="G25" s="217">
        <f t="shared" si="1"/>
        <v>0</v>
      </c>
      <c r="H25" s="218"/>
      <c r="I25" s="233" t="s">
        <v>220</v>
      </c>
      <c r="J25" s="32"/>
      <c r="K25" s="32"/>
      <c r="L25" s="32"/>
      <c r="M25" s="32"/>
      <c r="N25" s="32"/>
      <c r="O25" s="32"/>
      <c r="P25" s="32"/>
      <c r="Q25" s="32"/>
      <c r="R25" s="32"/>
      <c r="S25" s="32"/>
      <c r="T25" s="32"/>
      <c r="U25" s="32"/>
      <c r="V25" s="32"/>
      <c r="W25" s="32"/>
      <c r="X25" s="32"/>
      <c r="Y25" s="32"/>
      <c r="Z25" s="32"/>
      <c r="AA25" s="32"/>
      <c r="AB25" s="32"/>
      <c r="AC25" s="32"/>
      <c r="AD25" s="32"/>
      <c r="AE25" s="32" t="s">
        <v>221</v>
      </c>
      <c r="AF25" s="32">
        <v>3</v>
      </c>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30">
        <v>17</v>
      </c>
      <c r="B26" s="207" t="s">
        <v>737</v>
      </c>
      <c r="C26" s="221" t="s">
        <v>738</v>
      </c>
      <c r="D26" s="210" t="s">
        <v>706</v>
      </c>
      <c r="E26" s="213">
        <v>5</v>
      </c>
      <c r="F26" s="216"/>
      <c r="G26" s="217">
        <f t="shared" si="1"/>
        <v>0</v>
      </c>
      <c r="H26" s="218"/>
      <c r="I26" s="233" t="s">
        <v>220</v>
      </c>
      <c r="J26" s="32"/>
      <c r="K26" s="32"/>
      <c r="L26" s="32"/>
      <c r="M26" s="32"/>
      <c r="N26" s="32"/>
      <c r="O26" s="32"/>
      <c r="P26" s="32"/>
      <c r="Q26" s="32"/>
      <c r="R26" s="32"/>
      <c r="S26" s="32"/>
      <c r="T26" s="32"/>
      <c r="U26" s="32"/>
      <c r="V26" s="32"/>
      <c r="W26" s="32"/>
      <c r="X26" s="32"/>
      <c r="Y26" s="32"/>
      <c r="Z26" s="32"/>
      <c r="AA26" s="32"/>
      <c r="AB26" s="32"/>
      <c r="AC26" s="32"/>
      <c r="AD26" s="32"/>
      <c r="AE26" s="32" t="s">
        <v>221</v>
      </c>
      <c r="AF26" s="32">
        <v>3</v>
      </c>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0">
        <v>18</v>
      </c>
      <c r="B27" s="207" t="s">
        <v>739</v>
      </c>
      <c r="C27" s="221" t="s">
        <v>740</v>
      </c>
      <c r="D27" s="210" t="s">
        <v>706</v>
      </c>
      <c r="E27" s="213">
        <v>24</v>
      </c>
      <c r="F27" s="216"/>
      <c r="G27" s="217">
        <f t="shared" si="1"/>
        <v>0</v>
      </c>
      <c r="H27" s="218"/>
      <c r="I27" s="233" t="s">
        <v>220</v>
      </c>
      <c r="J27" s="32"/>
      <c r="K27" s="32"/>
      <c r="L27" s="32"/>
      <c r="M27" s="32"/>
      <c r="N27" s="32"/>
      <c r="O27" s="32"/>
      <c r="P27" s="32"/>
      <c r="Q27" s="32"/>
      <c r="R27" s="32"/>
      <c r="S27" s="32"/>
      <c r="T27" s="32"/>
      <c r="U27" s="32"/>
      <c r="V27" s="32"/>
      <c r="W27" s="32"/>
      <c r="X27" s="32"/>
      <c r="Y27" s="32"/>
      <c r="Z27" s="32"/>
      <c r="AA27" s="32"/>
      <c r="AB27" s="32"/>
      <c r="AC27" s="32"/>
      <c r="AD27" s="32"/>
      <c r="AE27" s="32" t="s">
        <v>221</v>
      </c>
      <c r="AF27" s="32">
        <v>1</v>
      </c>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0">
        <v>19</v>
      </c>
      <c r="B28" s="207" t="s">
        <v>741</v>
      </c>
      <c r="C28" s="221" t="s">
        <v>742</v>
      </c>
      <c r="D28" s="210" t="s">
        <v>706</v>
      </c>
      <c r="E28" s="213">
        <v>96</v>
      </c>
      <c r="F28" s="216"/>
      <c r="G28" s="217">
        <f t="shared" si="1"/>
        <v>0</v>
      </c>
      <c r="H28" s="218"/>
      <c r="I28" s="233" t="s">
        <v>220</v>
      </c>
      <c r="J28" s="32"/>
      <c r="K28" s="32"/>
      <c r="L28" s="32"/>
      <c r="M28" s="32"/>
      <c r="N28" s="32"/>
      <c r="O28" s="32"/>
      <c r="P28" s="32"/>
      <c r="Q28" s="32"/>
      <c r="R28" s="32"/>
      <c r="S28" s="32"/>
      <c r="T28" s="32"/>
      <c r="U28" s="32"/>
      <c r="V28" s="32"/>
      <c r="W28" s="32"/>
      <c r="X28" s="32"/>
      <c r="Y28" s="32"/>
      <c r="Z28" s="32"/>
      <c r="AA28" s="32"/>
      <c r="AB28" s="32"/>
      <c r="AC28" s="32"/>
      <c r="AD28" s="32"/>
      <c r="AE28" s="32" t="s">
        <v>221</v>
      </c>
      <c r="AF28" s="32">
        <v>3</v>
      </c>
      <c r="AG28" s="32"/>
      <c r="AH28" s="32"/>
      <c r="AI28" s="32"/>
      <c r="AJ28" s="32"/>
      <c r="AK28" s="32"/>
      <c r="AL28" s="32"/>
      <c r="AM28" s="32">
        <v>21</v>
      </c>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0">
        <v>20</v>
      </c>
      <c r="B29" s="207" t="s">
        <v>743</v>
      </c>
      <c r="C29" s="221" t="s">
        <v>744</v>
      </c>
      <c r="D29" s="210" t="s">
        <v>706</v>
      </c>
      <c r="E29" s="213">
        <v>241</v>
      </c>
      <c r="F29" s="216"/>
      <c r="G29" s="217">
        <f t="shared" si="1"/>
        <v>0</v>
      </c>
      <c r="H29" s="218"/>
      <c r="I29" s="233" t="s">
        <v>220</v>
      </c>
      <c r="J29" s="32"/>
      <c r="K29" s="32"/>
      <c r="L29" s="32"/>
      <c r="M29" s="32"/>
      <c r="N29" s="32"/>
      <c r="O29" s="32"/>
      <c r="P29" s="32"/>
      <c r="Q29" s="32"/>
      <c r="R29" s="32"/>
      <c r="S29" s="32"/>
      <c r="T29" s="32"/>
      <c r="U29" s="32"/>
      <c r="V29" s="32"/>
      <c r="W29" s="32"/>
      <c r="X29" s="32"/>
      <c r="Y29" s="32"/>
      <c r="Z29" s="32"/>
      <c r="AA29" s="32"/>
      <c r="AB29" s="32"/>
      <c r="AC29" s="32"/>
      <c r="AD29" s="32"/>
      <c r="AE29" s="32" t="s">
        <v>221</v>
      </c>
      <c r="AF29" s="32">
        <v>3</v>
      </c>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x14ac:dyDescent="0.2">
      <c r="A30" s="229" t="s">
        <v>211</v>
      </c>
      <c r="B30" s="206" t="s">
        <v>111</v>
      </c>
      <c r="C30" s="220" t="s">
        <v>112</v>
      </c>
      <c r="D30" s="209"/>
      <c r="E30" s="212"/>
      <c r="F30" s="364">
        <f>SUM(G31:G41)</f>
        <v>0</v>
      </c>
      <c r="G30" s="365"/>
      <c r="H30" s="215"/>
      <c r="I30" s="232"/>
      <c r="AE30" t="s">
        <v>212</v>
      </c>
    </row>
    <row r="31" spans="1:60" outlineLevel="1" x14ac:dyDescent="0.2">
      <c r="A31" s="230">
        <v>21</v>
      </c>
      <c r="B31" s="207" t="s">
        <v>745</v>
      </c>
      <c r="C31" s="221" t="s">
        <v>746</v>
      </c>
      <c r="D31" s="210" t="s">
        <v>303</v>
      </c>
      <c r="E31" s="213">
        <v>1000</v>
      </c>
      <c r="F31" s="216"/>
      <c r="G31" s="217">
        <f t="shared" ref="G31:G41" si="2">ROUND(E31*F31,2)</f>
        <v>0</v>
      </c>
      <c r="H31" s="218"/>
      <c r="I31" s="233" t="s">
        <v>220</v>
      </c>
      <c r="J31" s="32"/>
      <c r="K31" s="32"/>
      <c r="L31" s="32"/>
      <c r="M31" s="32"/>
      <c r="N31" s="32"/>
      <c r="O31" s="32"/>
      <c r="P31" s="32"/>
      <c r="Q31" s="32"/>
      <c r="R31" s="32"/>
      <c r="S31" s="32"/>
      <c r="T31" s="32"/>
      <c r="U31" s="32"/>
      <c r="V31" s="32"/>
      <c r="W31" s="32"/>
      <c r="X31" s="32"/>
      <c r="Y31" s="32"/>
      <c r="Z31" s="32"/>
      <c r="AA31" s="32"/>
      <c r="AB31" s="32"/>
      <c r="AC31" s="32"/>
      <c r="AD31" s="32"/>
      <c r="AE31" s="32" t="s">
        <v>221</v>
      </c>
      <c r="AF31" s="32">
        <v>3</v>
      </c>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0">
        <v>22</v>
      </c>
      <c r="B32" s="207" t="s">
        <v>747</v>
      </c>
      <c r="C32" s="221" t="s">
        <v>748</v>
      </c>
      <c r="D32" s="210" t="s">
        <v>303</v>
      </c>
      <c r="E32" s="213">
        <v>500</v>
      </c>
      <c r="F32" s="216"/>
      <c r="G32" s="217">
        <f t="shared" si="2"/>
        <v>0</v>
      </c>
      <c r="H32" s="218"/>
      <c r="I32" s="233" t="s">
        <v>220</v>
      </c>
      <c r="J32" s="32"/>
      <c r="K32" s="32"/>
      <c r="L32" s="32"/>
      <c r="M32" s="32"/>
      <c r="N32" s="32"/>
      <c r="O32" s="32"/>
      <c r="P32" s="32"/>
      <c r="Q32" s="32"/>
      <c r="R32" s="32"/>
      <c r="S32" s="32"/>
      <c r="T32" s="32"/>
      <c r="U32" s="32"/>
      <c r="V32" s="32"/>
      <c r="W32" s="32"/>
      <c r="X32" s="32"/>
      <c r="Y32" s="32"/>
      <c r="Z32" s="32"/>
      <c r="AA32" s="32"/>
      <c r="AB32" s="32"/>
      <c r="AC32" s="32"/>
      <c r="AD32" s="32"/>
      <c r="AE32" s="32" t="s">
        <v>221</v>
      </c>
      <c r="AF32" s="32">
        <v>3</v>
      </c>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0">
        <v>23</v>
      </c>
      <c r="B33" s="207" t="s">
        <v>749</v>
      </c>
      <c r="C33" s="221" t="s">
        <v>750</v>
      </c>
      <c r="D33" s="210" t="s">
        <v>303</v>
      </c>
      <c r="E33" s="213">
        <v>3000</v>
      </c>
      <c r="F33" s="216"/>
      <c r="G33" s="217">
        <f t="shared" si="2"/>
        <v>0</v>
      </c>
      <c r="H33" s="218"/>
      <c r="I33" s="233" t="s">
        <v>220</v>
      </c>
      <c r="J33" s="32"/>
      <c r="K33" s="32"/>
      <c r="L33" s="32"/>
      <c r="M33" s="32"/>
      <c r="N33" s="32"/>
      <c r="O33" s="32"/>
      <c r="P33" s="32"/>
      <c r="Q33" s="32"/>
      <c r="R33" s="32"/>
      <c r="S33" s="32"/>
      <c r="T33" s="32"/>
      <c r="U33" s="32"/>
      <c r="V33" s="32"/>
      <c r="W33" s="32"/>
      <c r="X33" s="32"/>
      <c r="Y33" s="32"/>
      <c r="Z33" s="32"/>
      <c r="AA33" s="32"/>
      <c r="AB33" s="32"/>
      <c r="AC33" s="32"/>
      <c r="AD33" s="32"/>
      <c r="AE33" s="32" t="s">
        <v>221</v>
      </c>
      <c r="AF33" s="32">
        <v>3</v>
      </c>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30">
        <v>24</v>
      </c>
      <c r="B34" s="207" t="s">
        <v>751</v>
      </c>
      <c r="C34" s="221" t="s">
        <v>752</v>
      </c>
      <c r="D34" s="210" t="s">
        <v>303</v>
      </c>
      <c r="E34" s="213">
        <v>150</v>
      </c>
      <c r="F34" s="216"/>
      <c r="G34" s="217">
        <f t="shared" si="2"/>
        <v>0</v>
      </c>
      <c r="H34" s="218"/>
      <c r="I34" s="233" t="s">
        <v>220</v>
      </c>
      <c r="J34" s="32"/>
      <c r="K34" s="32"/>
      <c r="L34" s="32"/>
      <c r="M34" s="32"/>
      <c r="N34" s="32"/>
      <c r="O34" s="32"/>
      <c r="P34" s="32"/>
      <c r="Q34" s="32"/>
      <c r="R34" s="32"/>
      <c r="S34" s="32"/>
      <c r="T34" s="32"/>
      <c r="U34" s="32"/>
      <c r="V34" s="32"/>
      <c r="W34" s="32"/>
      <c r="X34" s="32"/>
      <c r="Y34" s="32"/>
      <c r="Z34" s="32"/>
      <c r="AA34" s="32"/>
      <c r="AB34" s="32"/>
      <c r="AC34" s="32"/>
      <c r="AD34" s="32"/>
      <c r="AE34" s="32" t="s">
        <v>221</v>
      </c>
      <c r="AF34" s="32">
        <v>3</v>
      </c>
      <c r="AG34" s="32"/>
      <c r="AH34" s="32"/>
      <c r="AI34" s="32"/>
      <c r="AJ34" s="32"/>
      <c r="AK34" s="32"/>
      <c r="AL34" s="32"/>
      <c r="AM34" s="32">
        <v>21</v>
      </c>
      <c r="AN34" s="32"/>
      <c r="AO34" s="32"/>
      <c r="AP34" s="32"/>
      <c r="AQ34" s="32"/>
      <c r="AR34" s="32"/>
      <c r="AS34" s="32"/>
      <c r="AT34" s="32"/>
      <c r="AU34" s="32"/>
      <c r="AV34" s="32"/>
      <c r="AW34" s="32"/>
      <c r="AX34" s="32"/>
      <c r="AY34" s="32"/>
      <c r="AZ34" s="32"/>
      <c r="BA34" s="32"/>
      <c r="BB34" s="32"/>
      <c r="BC34" s="32"/>
      <c r="BD34" s="32"/>
      <c r="BE34" s="32"/>
      <c r="BF34" s="32"/>
      <c r="BG34" s="32"/>
      <c r="BH34" s="32"/>
    </row>
    <row r="35" spans="1:60" outlineLevel="1" x14ac:dyDescent="0.2">
      <c r="A35" s="230">
        <v>25</v>
      </c>
      <c r="B35" s="207" t="s">
        <v>753</v>
      </c>
      <c r="C35" s="221" t="s">
        <v>754</v>
      </c>
      <c r="D35" s="210" t="s">
        <v>303</v>
      </c>
      <c r="E35" s="213">
        <v>60</v>
      </c>
      <c r="F35" s="216"/>
      <c r="G35" s="217">
        <f t="shared" si="2"/>
        <v>0</v>
      </c>
      <c r="H35" s="218"/>
      <c r="I35" s="233" t="s">
        <v>220</v>
      </c>
      <c r="J35" s="32"/>
      <c r="K35" s="32"/>
      <c r="L35" s="32"/>
      <c r="M35" s="32"/>
      <c r="N35" s="32"/>
      <c r="O35" s="32"/>
      <c r="P35" s="32"/>
      <c r="Q35" s="32"/>
      <c r="R35" s="32"/>
      <c r="S35" s="32"/>
      <c r="T35" s="32"/>
      <c r="U35" s="32"/>
      <c r="V35" s="32"/>
      <c r="W35" s="32"/>
      <c r="X35" s="32"/>
      <c r="Y35" s="32"/>
      <c r="Z35" s="32"/>
      <c r="AA35" s="32"/>
      <c r="AB35" s="32"/>
      <c r="AC35" s="32"/>
      <c r="AD35" s="32"/>
      <c r="AE35" s="32" t="s">
        <v>221</v>
      </c>
      <c r="AF35" s="32">
        <v>3</v>
      </c>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30">
        <v>26</v>
      </c>
      <c r="B36" s="207" t="s">
        <v>755</v>
      </c>
      <c r="C36" s="221" t="s">
        <v>756</v>
      </c>
      <c r="D36" s="210" t="s">
        <v>303</v>
      </c>
      <c r="E36" s="213">
        <v>285</v>
      </c>
      <c r="F36" s="216"/>
      <c r="G36" s="217">
        <f t="shared" si="2"/>
        <v>0</v>
      </c>
      <c r="H36" s="218"/>
      <c r="I36" s="233" t="s">
        <v>220</v>
      </c>
      <c r="J36" s="32"/>
      <c r="K36" s="32"/>
      <c r="L36" s="32"/>
      <c r="M36" s="32"/>
      <c r="N36" s="32"/>
      <c r="O36" s="32"/>
      <c r="P36" s="32"/>
      <c r="Q36" s="32"/>
      <c r="R36" s="32"/>
      <c r="S36" s="32"/>
      <c r="T36" s="32"/>
      <c r="U36" s="32"/>
      <c r="V36" s="32"/>
      <c r="W36" s="32"/>
      <c r="X36" s="32"/>
      <c r="Y36" s="32"/>
      <c r="Z36" s="32"/>
      <c r="AA36" s="32"/>
      <c r="AB36" s="32"/>
      <c r="AC36" s="32"/>
      <c r="AD36" s="32"/>
      <c r="AE36" s="32" t="s">
        <v>221</v>
      </c>
      <c r="AF36" s="32">
        <v>3</v>
      </c>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0">
        <v>27</v>
      </c>
      <c r="B37" s="207" t="s">
        <v>757</v>
      </c>
      <c r="C37" s="221" t="s">
        <v>758</v>
      </c>
      <c r="D37" s="210" t="s">
        <v>303</v>
      </c>
      <c r="E37" s="213">
        <v>385</v>
      </c>
      <c r="F37" s="216"/>
      <c r="G37" s="217">
        <f t="shared" si="2"/>
        <v>0</v>
      </c>
      <c r="H37" s="218"/>
      <c r="I37" s="233" t="s">
        <v>220</v>
      </c>
      <c r="J37" s="32"/>
      <c r="K37" s="32"/>
      <c r="L37" s="32"/>
      <c r="M37" s="32"/>
      <c r="N37" s="32"/>
      <c r="O37" s="32"/>
      <c r="P37" s="32"/>
      <c r="Q37" s="32"/>
      <c r="R37" s="32"/>
      <c r="S37" s="32"/>
      <c r="T37" s="32"/>
      <c r="U37" s="32"/>
      <c r="V37" s="32"/>
      <c r="W37" s="32"/>
      <c r="X37" s="32"/>
      <c r="Y37" s="32"/>
      <c r="Z37" s="32"/>
      <c r="AA37" s="32"/>
      <c r="AB37" s="32"/>
      <c r="AC37" s="32"/>
      <c r="AD37" s="32"/>
      <c r="AE37" s="32" t="s">
        <v>221</v>
      </c>
      <c r="AF37" s="32">
        <v>1</v>
      </c>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0">
        <v>28</v>
      </c>
      <c r="B38" s="207" t="s">
        <v>759</v>
      </c>
      <c r="C38" s="221" t="s">
        <v>760</v>
      </c>
      <c r="D38" s="210" t="s">
        <v>303</v>
      </c>
      <c r="E38" s="213">
        <v>100</v>
      </c>
      <c r="F38" s="216"/>
      <c r="G38" s="217">
        <f t="shared" si="2"/>
        <v>0</v>
      </c>
      <c r="H38" s="218"/>
      <c r="I38" s="233" t="s">
        <v>220</v>
      </c>
      <c r="J38" s="32"/>
      <c r="K38" s="32"/>
      <c r="L38" s="32"/>
      <c r="M38" s="32"/>
      <c r="N38" s="32"/>
      <c r="O38" s="32"/>
      <c r="P38" s="32"/>
      <c r="Q38" s="32"/>
      <c r="R38" s="32"/>
      <c r="S38" s="32"/>
      <c r="T38" s="32"/>
      <c r="U38" s="32"/>
      <c r="V38" s="32"/>
      <c r="W38" s="32"/>
      <c r="X38" s="32"/>
      <c r="Y38" s="32"/>
      <c r="Z38" s="32"/>
      <c r="AA38" s="32"/>
      <c r="AB38" s="32"/>
      <c r="AC38" s="32"/>
      <c r="AD38" s="32"/>
      <c r="AE38" s="32" t="s">
        <v>221</v>
      </c>
      <c r="AF38" s="32">
        <v>1</v>
      </c>
      <c r="AG38" s="32"/>
      <c r="AH38" s="32"/>
      <c r="AI38" s="32"/>
      <c r="AJ38" s="32"/>
      <c r="AK38" s="32"/>
      <c r="AL38" s="32"/>
      <c r="AM38" s="32">
        <v>21</v>
      </c>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
      <c r="A39" s="230">
        <v>29</v>
      </c>
      <c r="B39" s="207" t="s">
        <v>761</v>
      </c>
      <c r="C39" s="221" t="s">
        <v>762</v>
      </c>
      <c r="D39" s="210" t="s">
        <v>303</v>
      </c>
      <c r="E39" s="213">
        <v>80</v>
      </c>
      <c r="F39" s="216"/>
      <c r="G39" s="217">
        <f t="shared" si="2"/>
        <v>0</v>
      </c>
      <c r="H39" s="218"/>
      <c r="I39" s="233" t="s">
        <v>220</v>
      </c>
      <c r="J39" s="32"/>
      <c r="K39" s="32"/>
      <c r="L39" s="32"/>
      <c r="M39" s="32"/>
      <c r="N39" s="32"/>
      <c r="O39" s="32"/>
      <c r="P39" s="32"/>
      <c r="Q39" s="32"/>
      <c r="R39" s="32"/>
      <c r="S39" s="32"/>
      <c r="T39" s="32"/>
      <c r="U39" s="32"/>
      <c r="V39" s="32"/>
      <c r="W39" s="32"/>
      <c r="X39" s="32"/>
      <c r="Y39" s="32"/>
      <c r="Z39" s="32"/>
      <c r="AA39" s="32"/>
      <c r="AB39" s="32"/>
      <c r="AC39" s="32"/>
      <c r="AD39" s="32"/>
      <c r="AE39" s="32" t="s">
        <v>221</v>
      </c>
      <c r="AF39" s="32">
        <v>3</v>
      </c>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30">
        <v>30</v>
      </c>
      <c r="B40" s="207" t="s">
        <v>763</v>
      </c>
      <c r="C40" s="221" t="s">
        <v>764</v>
      </c>
      <c r="D40" s="210" t="s">
        <v>303</v>
      </c>
      <c r="E40" s="213">
        <v>200</v>
      </c>
      <c r="F40" s="216"/>
      <c r="G40" s="217">
        <f t="shared" si="2"/>
        <v>0</v>
      </c>
      <c r="H40" s="218"/>
      <c r="I40" s="233" t="s">
        <v>220</v>
      </c>
      <c r="J40" s="32"/>
      <c r="K40" s="32"/>
      <c r="L40" s="32"/>
      <c r="M40" s="32"/>
      <c r="N40" s="32"/>
      <c r="O40" s="32"/>
      <c r="P40" s="32"/>
      <c r="Q40" s="32"/>
      <c r="R40" s="32"/>
      <c r="S40" s="32"/>
      <c r="T40" s="32"/>
      <c r="U40" s="32"/>
      <c r="V40" s="32"/>
      <c r="W40" s="32"/>
      <c r="X40" s="32"/>
      <c r="Y40" s="32"/>
      <c r="Z40" s="32"/>
      <c r="AA40" s="32"/>
      <c r="AB40" s="32"/>
      <c r="AC40" s="32"/>
      <c r="AD40" s="32"/>
      <c r="AE40" s="32" t="s">
        <v>221</v>
      </c>
      <c r="AF40" s="32">
        <v>1</v>
      </c>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0">
        <v>31</v>
      </c>
      <c r="B41" s="207" t="s">
        <v>765</v>
      </c>
      <c r="C41" s="221" t="s">
        <v>766</v>
      </c>
      <c r="D41" s="210" t="s">
        <v>303</v>
      </c>
      <c r="E41" s="213">
        <v>50</v>
      </c>
      <c r="F41" s="216"/>
      <c r="G41" s="217">
        <f t="shared" si="2"/>
        <v>0</v>
      </c>
      <c r="H41" s="218"/>
      <c r="I41" s="233" t="s">
        <v>220</v>
      </c>
      <c r="J41" s="32"/>
      <c r="K41" s="32"/>
      <c r="L41" s="32"/>
      <c r="M41" s="32"/>
      <c r="N41" s="32"/>
      <c r="O41" s="32"/>
      <c r="P41" s="32"/>
      <c r="Q41" s="32"/>
      <c r="R41" s="32"/>
      <c r="S41" s="32"/>
      <c r="T41" s="32"/>
      <c r="U41" s="32"/>
      <c r="V41" s="32"/>
      <c r="W41" s="32"/>
      <c r="X41" s="32"/>
      <c r="Y41" s="32"/>
      <c r="Z41" s="32"/>
      <c r="AA41" s="32"/>
      <c r="AB41" s="32"/>
      <c r="AC41" s="32"/>
      <c r="AD41" s="32"/>
      <c r="AE41" s="32" t="s">
        <v>221</v>
      </c>
      <c r="AF41" s="32">
        <v>1</v>
      </c>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x14ac:dyDescent="0.2">
      <c r="A42" s="229" t="s">
        <v>211</v>
      </c>
      <c r="B42" s="206" t="s">
        <v>116</v>
      </c>
      <c r="C42" s="220" t="s">
        <v>119</v>
      </c>
      <c r="D42" s="209"/>
      <c r="E42" s="212"/>
      <c r="F42" s="364">
        <f>SUM(G43:G47)</f>
        <v>0</v>
      </c>
      <c r="G42" s="365"/>
      <c r="H42" s="215"/>
      <c r="I42" s="232"/>
      <c r="AE42" t="s">
        <v>212</v>
      </c>
    </row>
    <row r="43" spans="1:60" outlineLevel="1" x14ac:dyDescent="0.2">
      <c r="A43" s="230">
        <v>32</v>
      </c>
      <c r="B43" s="207" t="s">
        <v>767</v>
      </c>
      <c r="C43" s="221" t="s">
        <v>768</v>
      </c>
      <c r="D43" s="210" t="s">
        <v>273</v>
      </c>
      <c r="E43" s="213">
        <v>1</v>
      </c>
      <c r="F43" s="216"/>
      <c r="G43" s="217">
        <f>ROUND(E43*F43,2)</f>
        <v>0</v>
      </c>
      <c r="H43" s="218"/>
      <c r="I43" s="233" t="s">
        <v>220</v>
      </c>
      <c r="J43" s="32"/>
      <c r="K43" s="32"/>
      <c r="L43" s="32"/>
      <c r="M43" s="32"/>
      <c r="N43" s="32"/>
      <c r="O43" s="32"/>
      <c r="P43" s="32"/>
      <c r="Q43" s="32"/>
      <c r="R43" s="32"/>
      <c r="S43" s="32"/>
      <c r="T43" s="32"/>
      <c r="U43" s="32"/>
      <c r="V43" s="32"/>
      <c r="W43" s="32"/>
      <c r="X43" s="32"/>
      <c r="Y43" s="32"/>
      <c r="Z43" s="32"/>
      <c r="AA43" s="32"/>
      <c r="AB43" s="32"/>
      <c r="AC43" s="32"/>
      <c r="AD43" s="32"/>
      <c r="AE43" s="32" t="s">
        <v>221</v>
      </c>
      <c r="AF43" s="32">
        <v>3</v>
      </c>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0">
        <v>33</v>
      </c>
      <c r="B44" s="207" t="s">
        <v>769</v>
      </c>
      <c r="C44" s="221" t="s">
        <v>770</v>
      </c>
      <c r="D44" s="210" t="s">
        <v>273</v>
      </c>
      <c r="E44" s="213">
        <v>1</v>
      </c>
      <c r="F44" s="216"/>
      <c r="G44" s="217">
        <f>ROUND(E44*F44,2)</f>
        <v>0</v>
      </c>
      <c r="H44" s="218"/>
      <c r="I44" s="233" t="s">
        <v>220</v>
      </c>
      <c r="J44" s="32"/>
      <c r="K44" s="32"/>
      <c r="L44" s="32"/>
      <c r="M44" s="32"/>
      <c r="N44" s="32"/>
      <c r="O44" s="32"/>
      <c r="P44" s="32"/>
      <c r="Q44" s="32"/>
      <c r="R44" s="32"/>
      <c r="S44" s="32"/>
      <c r="T44" s="32"/>
      <c r="U44" s="32"/>
      <c r="V44" s="32"/>
      <c r="W44" s="32"/>
      <c r="X44" s="32"/>
      <c r="Y44" s="32"/>
      <c r="Z44" s="32"/>
      <c r="AA44" s="32"/>
      <c r="AB44" s="32"/>
      <c r="AC44" s="32"/>
      <c r="AD44" s="32"/>
      <c r="AE44" s="32" t="s">
        <v>221</v>
      </c>
      <c r="AF44" s="32">
        <v>3</v>
      </c>
      <c r="AG44" s="32"/>
      <c r="AH44" s="32"/>
      <c r="AI44" s="32"/>
      <c r="AJ44" s="32"/>
      <c r="AK44" s="32"/>
      <c r="AL44" s="32"/>
      <c r="AM44" s="32">
        <v>21</v>
      </c>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0">
        <v>34</v>
      </c>
      <c r="B45" s="207" t="s">
        <v>771</v>
      </c>
      <c r="C45" s="221" t="s">
        <v>772</v>
      </c>
      <c r="D45" s="210" t="s">
        <v>273</v>
      </c>
      <c r="E45" s="213">
        <v>1</v>
      </c>
      <c r="F45" s="216"/>
      <c r="G45" s="217">
        <f>ROUND(E45*F45,2)</f>
        <v>0</v>
      </c>
      <c r="H45" s="218"/>
      <c r="I45" s="233" t="s">
        <v>220</v>
      </c>
      <c r="J45" s="32"/>
      <c r="K45" s="32"/>
      <c r="L45" s="32"/>
      <c r="M45" s="32"/>
      <c r="N45" s="32"/>
      <c r="O45" s="32"/>
      <c r="P45" s="32"/>
      <c r="Q45" s="32"/>
      <c r="R45" s="32"/>
      <c r="S45" s="32"/>
      <c r="T45" s="32"/>
      <c r="U45" s="32"/>
      <c r="V45" s="32"/>
      <c r="W45" s="32"/>
      <c r="X45" s="32"/>
      <c r="Y45" s="32"/>
      <c r="Z45" s="32"/>
      <c r="AA45" s="32"/>
      <c r="AB45" s="32"/>
      <c r="AC45" s="32"/>
      <c r="AD45" s="32"/>
      <c r="AE45" s="32" t="s">
        <v>221</v>
      </c>
      <c r="AF45" s="32">
        <v>3</v>
      </c>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30">
        <v>35</v>
      </c>
      <c r="B46" s="207" t="s">
        <v>773</v>
      </c>
      <c r="C46" s="221" t="s">
        <v>774</v>
      </c>
      <c r="D46" s="210" t="s">
        <v>273</v>
      </c>
      <c r="E46" s="213">
        <v>1</v>
      </c>
      <c r="F46" s="216"/>
      <c r="G46" s="217">
        <f>ROUND(E46*F46,2)</f>
        <v>0</v>
      </c>
      <c r="H46" s="218"/>
      <c r="I46" s="233" t="s">
        <v>220</v>
      </c>
      <c r="J46" s="32"/>
      <c r="K46" s="32"/>
      <c r="L46" s="32"/>
      <c r="M46" s="32"/>
      <c r="N46" s="32"/>
      <c r="O46" s="32"/>
      <c r="P46" s="32"/>
      <c r="Q46" s="32"/>
      <c r="R46" s="32"/>
      <c r="S46" s="32"/>
      <c r="T46" s="32"/>
      <c r="U46" s="32"/>
      <c r="V46" s="32"/>
      <c r="W46" s="32"/>
      <c r="X46" s="32"/>
      <c r="Y46" s="32"/>
      <c r="Z46" s="32"/>
      <c r="AA46" s="32"/>
      <c r="AB46" s="32"/>
      <c r="AC46" s="32"/>
      <c r="AD46" s="32"/>
      <c r="AE46" s="32" t="s">
        <v>221</v>
      </c>
      <c r="AF46" s="32">
        <v>1</v>
      </c>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30">
        <v>36</v>
      </c>
      <c r="B47" s="207" t="s">
        <v>775</v>
      </c>
      <c r="C47" s="221" t="s">
        <v>776</v>
      </c>
      <c r="D47" s="210" t="s">
        <v>273</v>
      </c>
      <c r="E47" s="213">
        <v>1</v>
      </c>
      <c r="F47" s="216"/>
      <c r="G47" s="217">
        <f>ROUND(E47*F47,2)</f>
        <v>0</v>
      </c>
      <c r="H47" s="218"/>
      <c r="I47" s="233" t="s">
        <v>220</v>
      </c>
      <c r="J47" s="32"/>
      <c r="K47" s="32"/>
      <c r="L47" s="32"/>
      <c r="M47" s="32"/>
      <c r="N47" s="32"/>
      <c r="O47" s="32"/>
      <c r="P47" s="32"/>
      <c r="Q47" s="32"/>
      <c r="R47" s="32"/>
      <c r="S47" s="32"/>
      <c r="T47" s="32"/>
      <c r="U47" s="32"/>
      <c r="V47" s="32"/>
      <c r="W47" s="32"/>
      <c r="X47" s="32"/>
      <c r="Y47" s="32"/>
      <c r="Z47" s="32"/>
      <c r="AA47" s="32"/>
      <c r="AB47" s="32"/>
      <c r="AC47" s="32"/>
      <c r="AD47" s="32"/>
      <c r="AE47" s="32" t="s">
        <v>221</v>
      </c>
      <c r="AF47" s="32">
        <v>3</v>
      </c>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x14ac:dyDescent="0.2">
      <c r="A48" s="229" t="s">
        <v>211</v>
      </c>
      <c r="B48" s="206" t="s">
        <v>121</v>
      </c>
      <c r="C48" s="220" t="s">
        <v>124</v>
      </c>
      <c r="D48" s="209"/>
      <c r="E48" s="212"/>
      <c r="F48" s="364">
        <f>SUM(G49:G57)</f>
        <v>0</v>
      </c>
      <c r="G48" s="365"/>
      <c r="H48" s="215"/>
      <c r="I48" s="232"/>
      <c r="AE48" t="s">
        <v>212</v>
      </c>
    </row>
    <row r="49" spans="1:60" outlineLevel="1" x14ac:dyDescent="0.2">
      <c r="A49" s="230">
        <v>37</v>
      </c>
      <c r="B49" s="207" t="s">
        <v>777</v>
      </c>
      <c r="C49" s="221" t="s">
        <v>778</v>
      </c>
      <c r="D49" s="210" t="s">
        <v>273</v>
      </c>
      <c r="E49" s="213">
        <v>1</v>
      </c>
      <c r="F49" s="216"/>
      <c r="G49" s="217">
        <f t="shared" ref="G49:G57" si="3">ROUND(E49*F49,2)</f>
        <v>0</v>
      </c>
      <c r="H49" s="218"/>
      <c r="I49" s="233" t="s">
        <v>220</v>
      </c>
      <c r="J49" s="32"/>
      <c r="K49" s="32"/>
      <c r="L49" s="32"/>
      <c r="M49" s="32"/>
      <c r="N49" s="32"/>
      <c r="O49" s="32"/>
      <c r="P49" s="32"/>
      <c r="Q49" s="32"/>
      <c r="R49" s="32"/>
      <c r="S49" s="32"/>
      <c r="T49" s="32"/>
      <c r="U49" s="32"/>
      <c r="V49" s="32"/>
      <c r="W49" s="32"/>
      <c r="X49" s="32"/>
      <c r="Y49" s="32"/>
      <c r="Z49" s="32"/>
      <c r="AA49" s="32"/>
      <c r="AB49" s="32"/>
      <c r="AC49" s="32"/>
      <c r="AD49" s="32"/>
      <c r="AE49" s="32" t="s">
        <v>221</v>
      </c>
      <c r="AF49" s="32">
        <v>3</v>
      </c>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ht="14.25" customHeight="1" outlineLevel="1" x14ac:dyDescent="0.2">
      <c r="A50" s="230">
        <v>38</v>
      </c>
      <c r="B50" s="207" t="s">
        <v>779</v>
      </c>
      <c r="C50" s="221" t="s">
        <v>1255</v>
      </c>
      <c r="D50" s="210" t="s">
        <v>273</v>
      </c>
      <c r="E50" s="213">
        <v>1</v>
      </c>
      <c r="F50" s="216"/>
      <c r="G50" s="217">
        <f t="shared" si="3"/>
        <v>0</v>
      </c>
      <c r="H50" s="218"/>
      <c r="I50" s="233" t="s">
        <v>220</v>
      </c>
      <c r="J50" s="32"/>
      <c r="K50" s="32"/>
      <c r="L50" s="32"/>
      <c r="M50" s="32"/>
      <c r="N50" s="32"/>
      <c r="O50" s="32"/>
      <c r="P50" s="32"/>
      <c r="Q50" s="32"/>
      <c r="R50" s="32"/>
      <c r="S50" s="32"/>
      <c r="T50" s="32"/>
      <c r="U50" s="32"/>
      <c r="V50" s="32"/>
      <c r="W50" s="32"/>
      <c r="X50" s="32"/>
      <c r="Y50" s="32"/>
      <c r="Z50" s="32"/>
      <c r="AA50" s="32"/>
      <c r="AB50" s="32"/>
      <c r="AC50" s="32"/>
      <c r="AD50" s="32"/>
      <c r="AE50" s="32" t="s">
        <v>221</v>
      </c>
      <c r="AF50" s="32">
        <v>3</v>
      </c>
      <c r="AG50" s="32"/>
      <c r="AH50" s="32"/>
      <c r="AI50" s="32"/>
      <c r="AJ50" s="32"/>
      <c r="AK50" s="32"/>
      <c r="AL50" s="32"/>
      <c r="AM50" s="32">
        <v>21</v>
      </c>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30">
        <v>39</v>
      </c>
      <c r="B51" s="207" t="s">
        <v>780</v>
      </c>
      <c r="C51" s="221" t="s">
        <v>1246</v>
      </c>
      <c r="D51" s="210" t="s">
        <v>273</v>
      </c>
      <c r="E51" s="213">
        <v>1</v>
      </c>
      <c r="F51" s="216"/>
      <c r="G51" s="217">
        <f t="shared" si="3"/>
        <v>0</v>
      </c>
      <c r="H51" s="218"/>
      <c r="I51" s="233" t="s">
        <v>220</v>
      </c>
      <c r="J51" s="32"/>
      <c r="K51" s="32"/>
      <c r="L51" s="32"/>
      <c r="M51" s="32"/>
      <c r="N51" s="32"/>
      <c r="O51" s="32"/>
      <c r="P51" s="32"/>
      <c r="Q51" s="32"/>
      <c r="R51" s="32"/>
      <c r="S51" s="32"/>
      <c r="T51" s="32"/>
      <c r="U51" s="32"/>
      <c r="V51" s="32"/>
      <c r="W51" s="32"/>
      <c r="X51" s="32"/>
      <c r="Y51" s="32"/>
      <c r="Z51" s="32"/>
      <c r="AA51" s="32"/>
      <c r="AB51" s="32"/>
      <c r="AC51" s="32"/>
      <c r="AD51" s="32"/>
      <c r="AE51" s="32" t="s">
        <v>221</v>
      </c>
      <c r="AF51" s="32">
        <v>3</v>
      </c>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0">
        <v>40</v>
      </c>
      <c r="B52" s="207" t="s">
        <v>781</v>
      </c>
      <c r="C52" s="221" t="s">
        <v>1249</v>
      </c>
      <c r="D52" s="210" t="s">
        <v>273</v>
      </c>
      <c r="E52" s="213">
        <v>1</v>
      </c>
      <c r="F52" s="216"/>
      <c r="G52" s="217">
        <f t="shared" si="3"/>
        <v>0</v>
      </c>
      <c r="H52" s="218"/>
      <c r="I52" s="233" t="s">
        <v>220</v>
      </c>
      <c r="J52" s="32"/>
      <c r="K52" s="32"/>
      <c r="L52" s="32"/>
      <c r="M52" s="32"/>
      <c r="N52" s="32"/>
      <c r="O52" s="32"/>
      <c r="P52" s="32"/>
      <c r="Q52" s="32"/>
      <c r="R52" s="32"/>
      <c r="S52" s="32"/>
      <c r="T52" s="32"/>
      <c r="U52" s="32"/>
      <c r="V52" s="32"/>
      <c r="W52" s="32"/>
      <c r="X52" s="32"/>
      <c r="Y52" s="32"/>
      <c r="Z52" s="32"/>
      <c r="AA52" s="32"/>
      <c r="AB52" s="32"/>
      <c r="AC52" s="32"/>
      <c r="AD52" s="32"/>
      <c r="AE52" s="32" t="s">
        <v>221</v>
      </c>
      <c r="AF52" s="32">
        <v>1</v>
      </c>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30">
        <v>41</v>
      </c>
      <c r="B53" s="207" t="s">
        <v>782</v>
      </c>
      <c r="C53" s="221" t="s">
        <v>1248</v>
      </c>
      <c r="D53" s="210" t="s">
        <v>273</v>
      </c>
      <c r="E53" s="213">
        <v>1</v>
      </c>
      <c r="F53" s="216"/>
      <c r="G53" s="217">
        <f t="shared" si="3"/>
        <v>0</v>
      </c>
      <c r="H53" s="218"/>
      <c r="I53" s="233" t="s">
        <v>220</v>
      </c>
      <c r="J53" s="32"/>
      <c r="K53" s="32"/>
      <c r="L53" s="32"/>
      <c r="M53" s="32"/>
      <c r="N53" s="32"/>
      <c r="O53" s="32"/>
      <c r="P53" s="32"/>
      <c r="Q53" s="32"/>
      <c r="R53" s="32"/>
      <c r="S53" s="32"/>
      <c r="T53" s="32"/>
      <c r="U53" s="32"/>
      <c r="V53" s="32"/>
      <c r="W53" s="32"/>
      <c r="X53" s="32"/>
      <c r="Y53" s="32"/>
      <c r="Z53" s="32"/>
      <c r="AA53" s="32"/>
      <c r="AB53" s="32"/>
      <c r="AC53" s="32"/>
      <c r="AD53" s="32"/>
      <c r="AE53" s="32" t="s">
        <v>221</v>
      </c>
      <c r="AF53" s="32">
        <v>3</v>
      </c>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30">
        <v>42</v>
      </c>
      <c r="B54" s="207" t="s">
        <v>783</v>
      </c>
      <c r="C54" s="221" t="s">
        <v>1252</v>
      </c>
      <c r="D54" s="210" t="s">
        <v>273</v>
      </c>
      <c r="E54" s="213">
        <v>1</v>
      </c>
      <c r="F54" s="216"/>
      <c r="G54" s="217">
        <f t="shared" si="3"/>
        <v>0</v>
      </c>
      <c r="H54" s="218"/>
      <c r="I54" s="233" t="s">
        <v>220</v>
      </c>
      <c r="J54" s="32"/>
      <c r="K54" s="32"/>
      <c r="L54" s="32"/>
      <c r="M54" s="32"/>
      <c r="N54" s="32"/>
      <c r="O54" s="32"/>
      <c r="P54" s="32"/>
      <c r="Q54" s="32"/>
      <c r="R54" s="32"/>
      <c r="S54" s="32"/>
      <c r="T54" s="32"/>
      <c r="U54" s="32"/>
      <c r="V54" s="32"/>
      <c r="W54" s="32"/>
      <c r="X54" s="32"/>
      <c r="Y54" s="32"/>
      <c r="Z54" s="32"/>
      <c r="AA54" s="32"/>
      <c r="AB54" s="32"/>
      <c r="AC54" s="32"/>
      <c r="AD54" s="32"/>
      <c r="AE54" s="32" t="s">
        <v>221</v>
      </c>
      <c r="AF54" s="32">
        <v>3</v>
      </c>
      <c r="AG54" s="32"/>
      <c r="AH54" s="32"/>
      <c r="AI54" s="32"/>
      <c r="AJ54" s="32"/>
      <c r="AK54" s="32"/>
      <c r="AL54" s="32"/>
      <c r="AM54" s="32">
        <v>21</v>
      </c>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
      <c r="A55" s="230">
        <v>43</v>
      </c>
      <c r="B55" s="207" t="s">
        <v>784</v>
      </c>
      <c r="C55" s="221" t="s">
        <v>1247</v>
      </c>
      <c r="D55" s="210" t="s">
        <v>273</v>
      </c>
      <c r="E55" s="213">
        <v>1</v>
      </c>
      <c r="F55" s="216"/>
      <c r="G55" s="217">
        <f t="shared" si="3"/>
        <v>0</v>
      </c>
      <c r="H55" s="218"/>
      <c r="I55" s="233" t="s">
        <v>220</v>
      </c>
      <c r="J55" s="32"/>
      <c r="K55" s="32"/>
      <c r="L55" s="32"/>
      <c r="M55" s="32"/>
      <c r="N55" s="32"/>
      <c r="O55" s="32"/>
      <c r="P55" s="32"/>
      <c r="Q55" s="32"/>
      <c r="R55" s="32"/>
      <c r="S55" s="32"/>
      <c r="T55" s="32"/>
      <c r="U55" s="32"/>
      <c r="V55" s="32"/>
      <c r="W55" s="32"/>
      <c r="X55" s="32"/>
      <c r="Y55" s="32"/>
      <c r="Z55" s="32"/>
      <c r="AA55" s="32"/>
      <c r="AB55" s="32"/>
      <c r="AC55" s="32"/>
      <c r="AD55" s="32"/>
      <c r="AE55" s="32" t="s">
        <v>221</v>
      </c>
      <c r="AF55" s="32">
        <v>3</v>
      </c>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30">
        <v>44</v>
      </c>
      <c r="B56" s="207" t="s">
        <v>785</v>
      </c>
      <c r="C56" s="221" t="s">
        <v>1251</v>
      </c>
      <c r="D56" s="210" t="s">
        <v>273</v>
      </c>
      <c r="E56" s="213">
        <v>1</v>
      </c>
      <c r="F56" s="216"/>
      <c r="G56" s="217">
        <f t="shared" si="3"/>
        <v>0</v>
      </c>
      <c r="H56" s="218"/>
      <c r="I56" s="233" t="s">
        <v>220</v>
      </c>
      <c r="J56" s="32"/>
      <c r="K56" s="32"/>
      <c r="L56" s="32"/>
      <c r="M56" s="32"/>
      <c r="N56" s="32"/>
      <c r="O56" s="32"/>
      <c r="P56" s="32"/>
      <c r="Q56" s="32"/>
      <c r="R56" s="32"/>
      <c r="S56" s="32"/>
      <c r="T56" s="32"/>
      <c r="U56" s="32"/>
      <c r="V56" s="32"/>
      <c r="W56" s="32"/>
      <c r="X56" s="32"/>
      <c r="Y56" s="32"/>
      <c r="Z56" s="32"/>
      <c r="AA56" s="32"/>
      <c r="AB56" s="32"/>
      <c r="AC56" s="32"/>
      <c r="AD56" s="32"/>
      <c r="AE56" s="32" t="s">
        <v>221</v>
      </c>
      <c r="AF56" s="32">
        <v>3</v>
      </c>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ht="13.5" outlineLevel="1" thickBot="1" x14ac:dyDescent="0.25">
      <c r="A57" s="239">
        <v>45</v>
      </c>
      <c r="B57" s="240" t="s">
        <v>786</v>
      </c>
      <c r="C57" s="241" t="s">
        <v>1256</v>
      </c>
      <c r="D57" s="242" t="s">
        <v>273</v>
      </c>
      <c r="E57" s="243">
        <v>1</v>
      </c>
      <c r="F57" s="244"/>
      <c r="G57" s="245">
        <f t="shared" si="3"/>
        <v>0</v>
      </c>
      <c r="H57" s="246"/>
      <c r="I57" s="247" t="s">
        <v>220</v>
      </c>
      <c r="J57" s="32"/>
      <c r="K57" s="32"/>
      <c r="L57" s="32"/>
      <c r="M57" s="32"/>
      <c r="N57" s="32"/>
      <c r="O57" s="32"/>
      <c r="P57" s="32"/>
      <c r="Q57" s="32"/>
      <c r="R57" s="32"/>
      <c r="S57" s="32"/>
      <c r="T57" s="32"/>
      <c r="U57" s="32"/>
      <c r="V57" s="32"/>
      <c r="W57" s="32"/>
      <c r="X57" s="32"/>
      <c r="Y57" s="32"/>
      <c r="Z57" s="32"/>
      <c r="AA57" s="32"/>
      <c r="AB57" s="32"/>
      <c r="AC57" s="32"/>
      <c r="AD57" s="32"/>
      <c r="AE57" s="32" t="s">
        <v>221</v>
      </c>
      <c r="AF57" s="32">
        <v>3</v>
      </c>
      <c r="AG57" s="32"/>
      <c r="AH57" s="32"/>
      <c r="AI57" s="32"/>
      <c r="AJ57" s="32"/>
      <c r="AK57" s="32"/>
      <c r="AL57" s="32"/>
      <c r="AM57" s="32">
        <v>21</v>
      </c>
      <c r="AN57" s="32"/>
      <c r="AO57" s="32"/>
      <c r="AP57" s="32"/>
      <c r="AQ57" s="32"/>
      <c r="AR57" s="32"/>
      <c r="AS57" s="32"/>
      <c r="AT57" s="32"/>
      <c r="AU57" s="32"/>
      <c r="AV57" s="32"/>
      <c r="AW57" s="32"/>
      <c r="AX57" s="32"/>
      <c r="AY57" s="32"/>
      <c r="AZ57" s="32"/>
      <c r="BA57" s="32"/>
      <c r="BB57" s="32"/>
      <c r="BC57" s="32"/>
      <c r="BD57" s="32"/>
      <c r="BE57" s="32"/>
      <c r="BF57" s="32"/>
      <c r="BG57" s="32"/>
      <c r="BH57" s="32"/>
    </row>
    <row r="58" spans="1:60" hidden="1" x14ac:dyDescent="0.2">
      <c r="A58" s="54"/>
      <c r="B58" s="61" t="s">
        <v>233</v>
      </c>
      <c r="C58" s="223" t="s">
        <v>233</v>
      </c>
      <c r="D58" s="198"/>
      <c r="E58" s="196"/>
      <c r="F58" s="196"/>
      <c r="G58" s="196"/>
      <c r="H58" s="196"/>
      <c r="I58" s="197"/>
    </row>
    <row r="59" spans="1:60" hidden="1" x14ac:dyDescent="0.2">
      <c r="A59" s="224"/>
      <c r="B59" s="225" t="s">
        <v>232</v>
      </c>
      <c r="C59" s="226"/>
      <c r="D59" s="227"/>
      <c r="E59" s="224"/>
      <c r="F59" s="224"/>
      <c r="G59" s="228">
        <f>F8+F16+F30+F42+F48</f>
        <v>0</v>
      </c>
      <c r="H59" s="46"/>
      <c r="I59" s="46"/>
      <c r="AN59">
        <v>15</v>
      </c>
      <c r="AO59">
        <v>21</v>
      </c>
    </row>
    <row r="60" spans="1:60" x14ac:dyDescent="0.2">
      <c r="A60" s="46"/>
      <c r="B60" s="219"/>
      <c r="C60" s="219"/>
      <c r="D60" s="175"/>
      <c r="E60" s="46"/>
      <c r="F60" s="46"/>
      <c r="G60" s="46"/>
      <c r="H60" s="46"/>
      <c r="I60" s="46"/>
      <c r="AN60">
        <f>SUMIF(AM8:AM59,AN59,G8:G59)</f>
        <v>0</v>
      </c>
      <c r="AO60">
        <f>SUMIF(AM8:AM59,AO59,G8:G59)</f>
        <v>0</v>
      </c>
    </row>
    <row r="61" spans="1:60" x14ac:dyDescent="0.2">
      <c r="D61" s="174"/>
    </row>
    <row r="62" spans="1:60" x14ac:dyDescent="0.2">
      <c r="D62" s="174"/>
    </row>
    <row r="63" spans="1:60" x14ac:dyDescent="0.2">
      <c r="D63" s="174"/>
    </row>
    <row r="64" spans="1:60" x14ac:dyDescent="0.2">
      <c r="D64" s="174"/>
    </row>
    <row r="65" spans="4:4" x14ac:dyDescent="0.2">
      <c r="D65" s="174"/>
    </row>
    <row r="66" spans="4:4" x14ac:dyDescent="0.2">
      <c r="D66" s="174"/>
    </row>
    <row r="67" spans="4:4" x14ac:dyDescent="0.2">
      <c r="D67" s="174"/>
    </row>
    <row r="68" spans="4:4" x14ac:dyDescent="0.2">
      <c r="D68" s="174"/>
    </row>
    <row r="69" spans="4:4" x14ac:dyDescent="0.2">
      <c r="D69" s="174"/>
    </row>
    <row r="70" spans="4:4" x14ac:dyDescent="0.2">
      <c r="D70" s="174"/>
    </row>
    <row r="71" spans="4:4" x14ac:dyDescent="0.2">
      <c r="D71" s="174"/>
    </row>
    <row r="72" spans="4:4" x14ac:dyDescent="0.2">
      <c r="D72" s="174"/>
    </row>
    <row r="73" spans="4:4" x14ac:dyDescent="0.2">
      <c r="D73" s="174"/>
    </row>
    <row r="74" spans="4:4" x14ac:dyDescent="0.2">
      <c r="D74" s="174"/>
    </row>
    <row r="75" spans="4:4" x14ac:dyDescent="0.2">
      <c r="D75" s="174"/>
    </row>
    <row r="76" spans="4:4" x14ac:dyDescent="0.2">
      <c r="D76" s="174"/>
    </row>
    <row r="77" spans="4:4" x14ac:dyDescent="0.2">
      <c r="D77" s="174"/>
    </row>
    <row r="78" spans="4:4" x14ac:dyDescent="0.2">
      <c r="D78" s="174"/>
    </row>
    <row r="79" spans="4:4" x14ac:dyDescent="0.2">
      <c r="D79" s="174"/>
    </row>
    <row r="80" spans="4:4" x14ac:dyDescent="0.2">
      <c r="D80" s="174"/>
    </row>
    <row r="81" spans="4:4" x14ac:dyDescent="0.2">
      <c r="D81" s="174"/>
    </row>
    <row r="82" spans="4:4" x14ac:dyDescent="0.2">
      <c r="D82" s="174"/>
    </row>
    <row r="83" spans="4:4" x14ac:dyDescent="0.2">
      <c r="D83" s="174"/>
    </row>
    <row r="84" spans="4:4" x14ac:dyDescent="0.2">
      <c r="D84" s="174"/>
    </row>
    <row r="85" spans="4:4" x14ac:dyDescent="0.2">
      <c r="D85" s="174"/>
    </row>
    <row r="86" spans="4:4" x14ac:dyDescent="0.2">
      <c r="D86" s="174"/>
    </row>
    <row r="87" spans="4:4" x14ac:dyDescent="0.2">
      <c r="D87" s="174"/>
    </row>
    <row r="88" spans="4:4" x14ac:dyDescent="0.2">
      <c r="D88" s="174"/>
    </row>
    <row r="89" spans="4:4" x14ac:dyDescent="0.2">
      <c r="D89" s="174"/>
    </row>
    <row r="90" spans="4:4" x14ac:dyDescent="0.2">
      <c r="D90" s="174"/>
    </row>
    <row r="91" spans="4:4" x14ac:dyDescent="0.2">
      <c r="D91" s="174"/>
    </row>
    <row r="92" spans="4:4" x14ac:dyDescent="0.2">
      <c r="D92" s="174"/>
    </row>
    <row r="93" spans="4:4" x14ac:dyDescent="0.2">
      <c r="D93" s="174"/>
    </row>
    <row r="94" spans="4:4" x14ac:dyDescent="0.2">
      <c r="D94" s="174"/>
    </row>
    <row r="95" spans="4:4" x14ac:dyDescent="0.2">
      <c r="D95" s="174"/>
    </row>
    <row r="96" spans="4:4" x14ac:dyDescent="0.2">
      <c r="D96" s="174"/>
    </row>
    <row r="97" spans="4:4" x14ac:dyDescent="0.2">
      <c r="D97" s="174"/>
    </row>
    <row r="98" spans="4:4" x14ac:dyDescent="0.2">
      <c r="D98" s="174"/>
    </row>
    <row r="99" spans="4:4" x14ac:dyDescent="0.2">
      <c r="D99" s="174"/>
    </row>
    <row r="100" spans="4:4" x14ac:dyDescent="0.2">
      <c r="D100" s="174"/>
    </row>
    <row r="101" spans="4:4" x14ac:dyDescent="0.2">
      <c r="D101" s="174"/>
    </row>
    <row r="102" spans="4:4" x14ac:dyDescent="0.2">
      <c r="D102" s="174"/>
    </row>
    <row r="103" spans="4:4" x14ac:dyDescent="0.2">
      <c r="D103" s="174"/>
    </row>
    <row r="104" spans="4:4" x14ac:dyDescent="0.2">
      <c r="D104" s="174"/>
    </row>
    <row r="105" spans="4:4" x14ac:dyDescent="0.2">
      <c r="D105" s="174"/>
    </row>
    <row r="106" spans="4:4" x14ac:dyDescent="0.2">
      <c r="D106" s="174"/>
    </row>
    <row r="107" spans="4:4" x14ac:dyDescent="0.2">
      <c r="D107" s="174"/>
    </row>
    <row r="108" spans="4:4" x14ac:dyDescent="0.2">
      <c r="D108" s="174"/>
    </row>
    <row r="109" spans="4:4" x14ac:dyDescent="0.2">
      <c r="D109" s="174"/>
    </row>
    <row r="110" spans="4:4" x14ac:dyDescent="0.2">
      <c r="D110" s="174"/>
    </row>
    <row r="111" spans="4:4" x14ac:dyDescent="0.2">
      <c r="D111" s="174"/>
    </row>
    <row r="112" spans="4:4" x14ac:dyDescent="0.2">
      <c r="D112" s="174"/>
    </row>
    <row r="113" spans="4:4" x14ac:dyDescent="0.2">
      <c r="D113" s="174"/>
    </row>
    <row r="114" spans="4:4" x14ac:dyDescent="0.2">
      <c r="D114" s="174"/>
    </row>
    <row r="115" spans="4:4" x14ac:dyDescent="0.2">
      <c r="D115" s="174"/>
    </row>
    <row r="116" spans="4:4" x14ac:dyDescent="0.2">
      <c r="D116" s="174"/>
    </row>
    <row r="117" spans="4:4" x14ac:dyDescent="0.2">
      <c r="D117" s="174"/>
    </row>
    <row r="118" spans="4:4" x14ac:dyDescent="0.2">
      <c r="D118" s="174"/>
    </row>
    <row r="119" spans="4:4" x14ac:dyDescent="0.2">
      <c r="D119" s="174"/>
    </row>
    <row r="120" spans="4:4" x14ac:dyDescent="0.2">
      <c r="D120" s="174"/>
    </row>
    <row r="121" spans="4:4" x14ac:dyDescent="0.2">
      <c r="D121" s="174"/>
    </row>
    <row r="122" spans="4:4" x14ac:dyDescent="0.2">
      <c r="D122" s="174"/>
    </row>
    <row r="123" spans="4:4" x14ac:dyDescent="0.2">
      <c r="D123" s="174"/>
    </row>
    <row r="124" spans="4:4" x14ac:dyDescent="0.2">
      <c r="D124" s="174"/>
    </row>
    <row r="125" spans="4:4" x14ac:dyDescent="0.2">
      <c r="D125" s="174"/>
    </row>
    <row r="126" spans="4:4" x14ac:dyDescent="0.2">
      <c r="D126" s="174"/>
    </row>
    <row r="127" spans="4:4" x14ac:dyDescent="0.2">
      <c r="D127" s="174"/>
    </row>
    <row r="128" spans="4:4" x14ac:dyDescent="0.2">
      <c r="D128" s="174"/>
    </row>
    <row r="129" spans="4:4" x14ac:dyDescent="0.2">
      <c r="D129" s="174"/>
    </row>
    <row r="130" spans="4:4" x14ac:dyDescent="0.2">
      <c r="D130" s="174"/>
    </row>
    <row r="131" spans="4:4" x14ac:dyDescent="0.2">
      <c r="D131" s="174"/>
    </row>
    <row r="132" spans="4:4" x14ac:dyDescent="0.2">
      <c r="D132" s="174"/>
    </row>
    <row r="133" spans="4:4" x14ac:dyDescent="0.2">
      <c r="D133" s="174"/>
    </row>
    <row r="134" spans="4:4" x14ac:dyDescent="0.2">
      <c r="D134" s="174"/>
    </row>
    <row r="135" spans="4:4" x14ac:dyDescent="0.2">
      <c r="D135" s="174"/>
    </row>
    <row r="136" spans="4:4" x14ac:dyDescent="0.2">
      <c r="D136" s="174"/>
    </row>
    <row r="137" spans="4:4" x14ac:dyDescent="0.2">
      <c r="D137" s="174"/>
    </row>
    <row r="138" spans="4:4" x14ac:dyDescent="0.2">
      <c r="D138" s="174"/>
    </row>
    <row r="139" spans="4:4" x14ac:dyDescent="0.2">
      <c r="D139" s="174"/>
    </row>
    <row r="140" spans="4:4" x14ac:dyDescent="0.2">
      <c r="D140" s="174"/>
    </row>
    <row r="141" spans="4:4" x14ac:dyDescent="0.2">
      <c r="D141" s="174"/>
    </row>
    <row r="142" spans="4:4" x14ac:dyDescent="0.2">
      <c r="D142" s="174"/>
    </row>
    <row r="143" spans="4:4" x14ac:dyDescent="0.2">
      <c r="D143" s="174"/>
    </row>
    <row r="144" spans="4:4" x14ac:dyDescent="0.2">
      <c r="D144" s="174"/>
    </row>
    <row r="145" spans="4:4" x14ac:dyDescent="0.2">
      <c r="D145" s="174"/>
    </row>
    <row r="146" spans="4:4" x14ac:dyDescent="0.2">
      <c r="D146" s="174"/>
    </row>
    <row r="147" spans="4:4" x14ac:dyDescent="0.2">
      <c r="D147" s="174"/>
    </row>
    <row r="148" spans="4:4" x14ac:dyDescent="0.2">
      <c r="D148" s="174"/>
    </row>
    <row r="149" spans="4:4" x14ac:dyDescent="0.2">
      <c r="D149" s="174"/>
    </row>
    <row r="150" spans="4:4" x14ac:dyDescent="0.2">
      <c r="D150" s="174"/>
    </row>
    <row r="151" spans="4:4" x14ac:dyDescent="0.2">
      <c r="D151" s="174"/>
    </row>
    <row r="152" spans="4:4" x14ac:dyDescent="0.2">
      <c r="D152" s="174"/>
    </row>
    <row r="153" spans="4:4" x14ac:dyDescent="0.2">
      <c r="D153" s="174"/>
    </row>
    <row r="154" spans="4:4" x14ac:dyDescent="0.2">
      <c r="D154" s="174"/>
    </row>
    <row r="155" spans="4:4" x14ac:dyDescent="0.2">
      <c r="D155" s="174"/>
    </row>
    <row r="156" spans="4:4" x14ac:dyDescent="0.2">
      <c r="D156" s="174"/>
    </row>
    <row r="157" spans="4:4" x14ac:dyDescent="0.2">
      <c r="D157" s="174"/>
    </row>
    <row r="158" spans="4:4" x14ac:dyDescent="0.2">
      <c r="D158" s="174"/>
    </row>
    <row r="159" spans="4:4" x14ac:dyDescent="0.2">
      <c r="D159" s="174"/>
    </row>
    <row r="160" spans="4:4" x14ac:dyDescent="0.2">
      <c r="D160" s="174"/>
    </row>
    <row r="161" spans="4:4" x14ac:dyDescent="0.2">
      <c r="D161" s="174"/>
    </row>
    <row r="162" spans="4:4" x14ac:dyDescent="0.2">
      <c r="D162" s="174"/>
    </row>
    <row r="163" spans="4:4" x14ac:dyDescent="0.2">
      <c r="D163" s="174"/>
    </row>
    <row r="164" spans="4:4" x14ac:dyDescent="0.2">
      <c r="D164" s="174"/>
    </row>
    <row r="165" spans="4:4" x14ac:dyDescent="0.2">
      <c r="D165" s="174"/>
    </row>
    <row r="166" spans="4:4" x14ac:dyDescent="0.2">
      <c r="D166" s="174"/>
    </row>
    <row r="167" spans="4:4" x14ac:dyDescent="0.2">
      <c r="D167" s="174"/>
    </row>
    <row r="168" spans="4:4" x14ac:dyDescent="0.2">
      <c r="D168" s="174"/>
    </row>
    <row r="169" spans="4:4" x14ac:dyDescent="0.2">
      <c r="D169" s="174"/>
    </row>
    <row r="170" spans="4:4" x14ac:dyDescent="0.2">
      <c r="D170" s="174"/>
    </row>
    <row r="171" spans="4:4" x14ac:dyDescent="0.2">
      <c r="D171" s="174"/>
    </row>
    <row r="172" spans="4:4" x14ac:dyDescent="0.2">
      <c r="D172" s="174"/>
    </row>
    <row r="173" spans="4:4" x14ac:dyDescent="0.2">
      <c r="D173" s="174"/>
    </row>
    <row r="174" spans="4:4" x14ac:dyDescent="0.2">
      <c r="D174" s="174"/>
    </row>
    <row r="175" spans="4:4" x14ac:dyDescent="0.2">
      <c r="D175" s="174"/>
    </row>
    <row r="176" spans="4:4" x14ac:dyDescent="0.2">
      <c r="D176" s="174"/>
    </row>
    <row r="177" spans="4:4" x14ac:dyDescent="0.2">
      <c r="D177" s="174"/>
    </row>
    <row r="178" spans="4:4" x14ac:dyDescent="0.2">
      <c r="D178" s="174"/>
    </row>
    <row r="179" spans="4:4" x14ac:dyDescent="0.2">
      <c r="D179" s="174"/>
    </row>
    <row r="180" spans="4:4" x14ac:dyDescent="0.2">
      <c r="D180" s="174"/>
    </row>
    <row r="181" spans="4:4" x14ac:dyDescent="0.2">
      <c r="D181" s="174"/>
    </row>
    <row r="182" spans="4:4" x14ac:dyDescent="0.2">
      <c r="D182" s="174"/>
    </row>
    <row r="183" spans="4:4" x14ac:dyDescent="0.2">
      <c r="D183" s="174"/>
    </row>
    <row r="184" spans="4:4" x14ac:dyDescent="0.2">
      <c r="D184" s="174"/>
    </row>
    <row r="185" spans="4:4" x14ac:dyDescent="0.2">
      <c r="D185" s="174"/>
    </row>
    <row r="186" spans="4:4" x14ac:dyDescent="0.2">
      <c r="D186" s="174"/>
    </row>
    <row r="187" spans="4:4" x14ac:dyDescent="0.2">
      <c r="D187" s="174"/>
    </row>
    <row r="188" spans="4:4" x14ac:dyDescent="0.2">
      <c r="D188" s="174"/>
    </row>
    <row r="189" spans="4:4" x14ac:dyDescent="0.2">
      <c r="D189" s="174"/>
    </row>
    <row r="190" spans="4:4" x14ac:dyDescent="0.2">
      <c r="D190" s="174"/>
    </row>
    <row r="191" spans="4:4" x14ac:dyDescent="0.2">
      <c r="D191" s="174"/>
    </row>
    <row r="192" spans="4:4" x14ac:dyDescent="0.2">
      <c r="D192" s="174"/>
    </row>
    <row r="193" spans="4:4" x14ac:dyDescent="0.2">
      <c r="D193" s="174"/>
    </row>
    <row r="194" spans="4:4" x14ac:dyDescent="0.2">
      <c r="D194" s="174"/>
    </row>
    <row r="195" spans="4:4" x14ac:dyDescent="0.2">
      <c r="D195" s="174"/>
    </row>
    <row r="196" spans="4:4" x14ac:dyDescent="0.2">
      <c r="D196" s="174"/>
    </row>
    <row r="197" spans="4:4" x14ac:dyDescent="0.2">
      <c r="D197" s="174"/>
    </row>
    <row r="198" spans="4:4" x14ac:dyDescent="0.2">
      <c r="D198" s="174"/>
    </row>
    <row r="199" spans="4:4" x14ac:dyDescent="0.2">
      <c r="D199" s="174"/>
    </row>
    <row r="200" spans="4:4" x14ac:dyDescent="0.2">
      <c r="D200" s="174"/>
    </row>
    <row r="201" spans="4:4" x14ac:dyDescent="0.2">
      <c r="D201" s="174"/>
    </row>
    <row r="202" spans="4:4" x14ac:dyDescent="0.2">
      <c r="D202" s="174"/>
    </row>
    <row r="203" spans="4:4" x14ac:dyDescent="0.2">
      <c r="D203" s="174"/>
    </row>
    <row r="204" spans="4:4" x14ac:dyDescent="0.2">
      <c r="D204" s="174"/>
    </row>
    <row r="205" spans="4:4" x14ac:dyDescent="0.2">
      <c r="D205" s="174"/>
    </row>
    <row r="206" spans="4:4" x14ac:dyDescent="0.2">
      <c r="D206" s="174"/>
    </row>
    <row r="207" spans="4:4" x14ac:dyDescent="0.2">
      <c r="D207" s="174"/>
    </row>
    <row r="208" spans="4:4"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sheetData>
  <sheetProtection password="806D" sheet="1" objects="1" scenarios="1"/>
  <mergeCells count="7">
    <mergeCell ref="F48:G48"/>
    <mergeCell ref="A1:G1"/>
    <mergeCell ref="C7:G7"/>
    <mergeCell ref="F8:G8"/>
    <mergeCell ref="F16:G16"/>
    <mergeCell ref="F30:G30"/>
    <mergeCell ref="F42:G42"/>
  </mergeCells>
  <pageMargins left="0.59055118110236204" right="0.39370078740157499"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15" zoomScaleNormal="100" workbookViewId="0">
      <selection activeCell="C42" sqref="C42"/>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9" max="9" width="10.140625" bestFit="1"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58</v>
      </c>
      <c r="C2" s="354" t="s">
        <v>59</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SLA</v>
      </c>
      <c r="H6" s="35"/>
    </row>
    <row r="7" spans="1:15" ht="15.75" customHeight="1" x14ac:dyDescent="0.25">
      <c r="B7" s="344" t="str">
        <f>C2</f>
        <v>Slaboproud</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697</v>
      </c>
      <c r="C18" s="139"/>
      <c r="D18" s="139"/>
      <c r="E18" s="139"/>
      <c r="F18" s="139"/>
      <c r="G18" s="141"/>
      <c r="H18" s="143">
        <f>H36</f>
        <v>0</v>
      </c>
      <c r="I18" s="32"/>
      <c r="J18" s="32"/>
      <c r="O18">
        <f>'SLA 1 Pol'!AN105</f>
        <v>0</v>
      </c>
      <c r="P18">
        <f>'SLA 1 Pol'!AO105</f>
        <v>0</v>
      </c>
    </row>
    <row r="19" spans="1:55" ht="12.75" customHeight="1" thickBot="1" x14ac:dyDescent="0.25">
      <c r="A19" s="149"/>
      <c r="B19" s="150" t="s">
        <v>203</v>
      </c>
      <c r="C19" s="151"/>
      <c r="D19" s="152" t="str">
        <f>B2</f>
        <v>SLA</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697</v>
      </c>
      <c r="F28" s="355"/>
      <c r="G28" s="355"/>
      <c r="H28" s="355"/>
      <c r="I28" s="32"/>
      <c r="J28" s="32"/>
      <c r="BC28" s="129" t="str">
        <f>E28</f>
        <v>položkový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101</v>
      </c>
      <c r="B30" s="140" t="s">
        <v>103</v>
      </c>
      <c r="C30" s="139"/>
      <c r="D30" s="139"/>
      <c r="E30" s="139"/>
      <c r="F30" s="139"/>
      <c r="G30" s="141"/>
      <c r="H30" s="248">
        <f>'SLA 1 Pol'!F8</f>
        <v>0</v>
      </c>
      <c r="I30" s="32"/>
      <c r="J30" s="32"/>
    </row>
    <row r="31" spans="1:55" ht="12.75" customHeight="1" x14ac:dyDescent="0.2">
      <c r="A31" s="142" t="s">
        <v>107</v>
      </c>
      <c r="B31" s="140" t="s">
        <v>109</v>
      </c>
      <c r="C31" s="139"/>
      <c r="D31" s="139"/>
      <c r="E31" s="139"/>
      <c r="F31" s="139"/>
      <c r="G31" s="141"/>
      <c r="H31" s="248">
        <f>'SLA 1 Pol'!F41</f>
        <v>0</v>
      </c>
      <c r="I31" s="32"/>
      <c r="J31" s="32"/>
    </row>
    <row r="32" spans="1:55" ht="12.75" customHeight="1" x14ac:dyDescent="0.2">
      <c r="A32" s="142" t="s">
        <v>111</v>
      </c>
      <c r="B32" s="140" t="s">
        <v>113</v>
      </c>
      <c r="C32" s="139"/>
      <c r="D32" s="139"/>
      <c r="E32" s="139"/>
      <c r="F32" s="139"/>
      <c r="G32" s="141"/>
      <c r="H32" s="248">
        <f>'SLA 1 Pol'!F55</f>
        <v>0</v>
      </c>
      <c r="I32" s="32"/>
      <c r="J32" s="32"/>
    </row>
    <row r="33" spans="1:10" ht="12.75" customHeight="1" x14ac:dyDescent="0.2">
      <c r="A33" s="142" t="s">
        <v>116</v>
      </c>
      <c r="B33" s="140" t="s">
        <v>117</v>
      </c>
      <c r="C33" s="139"/>
      <c r="D33" s="139"/>
      <c r="E33" s="139"/>
      <c r="F33" s="139"/>
      <c r="G33" s="141"/>
      <c r="H33" s="248">
        <f>'SLA 1 Pol'!F67</f>
        <v>0</v>
      </c>
      <c r="I33" s="32"/>
      <c r="J33" s="32"/>
    </row>
    <row r="34" spans="1:10" ht="12.75" customHeight="1" x14ac:dyDescent="0.2">
      <c r="A34" s="142" t="s">
        <v>121</v>
      </c>
      <c r="B34" s="140" t="s">
        <v>123</v>
      </c>
      <c r="C34" s="139"/>
      <c r="D34" s="139"/>
      <c r="E34" s="139"/>
      <c r="F34" s="139"/>
      <c r="G34" s="141"/>
      <c r="H34" s="248">
        <f>'SLA 1 Pol'!F88</f>
        <v>0</v>
      </c>
      <c r="I34" s="32"/>
      <c r="J34" s="32"/>
    </row>
    <row r="35" spans="1:10" ht="12.75" customHeight="1" x14ac:dyDescent="0.2">
      <c r="A35" s="142" t="s">
        <v>125</v>
      </c>
      <c r="B35" s="140" t="s">
        <v>126</v>
      </c>
      <c r="C35" s="139"/>
      <c r="D35" s="139"/>
      <c r="E35" s="139"/>
      <c r="F35" s="139"/>
      <c r="G35" s="141"/>
      <c r="H35" s="248">
        <f>'SLA 1 Pol'!F95</f>
        <v>0</v>
      </c>
      <c r="I35" s="32"/>
      <c r="J35" s="32"/>
    </row>
    <row r="36" spans="1:10" ht="12.75" customHeight="1" thickBot="1" x14ac:dyDescent="0.25">
      <c r="A36" s="149"/>
      <c r="B36" s="150" t="s">
        <v>236</v>
      </c>
      <c r="C36" s="151"/>
      <c r="D36" s="152" t="str">
        <f>D28</f>
        <v>1</v>
      </c>
      <c r="E36" s="151"/>
      <c r="F36" s="151"/>
      <c r="G36" s="153"/>
      <c r="H36" s="249">
        <f>SUM(H30:H35)</f>
        <v>0</v>
      </c>
      <c r="I36" s="321"/>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72" workbookViewId="0">
      <selection activeCell="F96" sqref="F96:F102"/>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58</v>
      </c>
      <c r="C3" s="201" t="s">
        <v>59</v>
      </c>
      <c r="D3" s="177"/>
      <c r="E3" s="176"/>
      <c r="F3" s="176"/>
      <c r="G3" s="179"/>
      <c r="AC3" s="8" t="s">
        <v>197</v>
      </c>
    </row>
    <row r="4" spans="1:60" ht="13.5" thickBot="1" x14ac:dyDescent="0.25">
      <c r="A4" s="186" t="s">
        <v>29</v>
      </c>
      <c r="B4" s="187" t="s">
        <v>101</v>
      </c>
      <c r="C4" s="202" t="s">
        <v>697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59"/>
      <c r="E7" s="360"/>
      <c r="F7" s="361"/>
      <c r="G7" s="361"/>
      <c r="H7" s="237"/>
      <c r="I7" s="238"/>
    </row>
    <row r="8" spans="1:60" x14ac:dyDescent="0.2">
      <c r="A8" s="229" t="s">
        <v>211</v>
      </c>
      <c r="B8" s="206" t="s">
        <v>101</v>
      </c>
      <c r="C8" s="220" t="s">
        <v>103</v>
      </c>
      <c r="D8" s="209"/>
      <c r="E8" s="212"/>
      <c r="F8" s="362">
        <f>SUM(G9:G40)</f>
        <v>0</v>
      </c>
      <c r="G8" s="363"/>
      <c r="H8" s="215"/>
      <c r="I8" s="232"/>
      <c r="AE8" t="s">
        <v>212</v>
      </c>
    </row>
    <row r="9" spans="1:60" outlineLevel="1" x14ac:dyDescent="0.2">
      <c r="A9" s="230">
        <v>1</v>
      </c>
      <c r="B9" s="207" t="s">
        <v>101</v>
      </c>
      <c r="C9" s="221" t="s">
        <v>787</v>
      </c>
      <c r="D9" s="210" t="s">
        <v>706</v>
      </c>
      <c r="E9" s="213">
        <v>5</v>
      </c>
      <c r="F9" s="216"/>
      <c r="G9" s="217">
        <f t="shared" ref="G9:G40" si="0">ROUND(E9*F9,2)</f>
        <v>0</v>
      </c>
      <c r="H9" s="218"/>
      <c r="I9" s="233" t="s">
        <v>220</v>
      </c>
      <c r="J9" s="32"/>
      <c r="K9" s="32"/>
      <c r="L9" s="32"/>
      <c r="M9" s="32"/>
      <c r="N9" s="32"/>
      <c r="O9" s="32"/>
      <c r="P9" s="32"/>
      <c r="Q9" s="32"/>
      <c r="R9" s="32"/>
      <c r="S9" s="32"/>
      <c r="T9" s="32"/>
      <c r="U9" s="32"/>
      <c r="V9" s="32"/>
      <c r="W9" s="32"/>
      <c r="X9" s="32"/>
      <c r="Y9" s="32"/>
      <c r="Z9" s="32"/>
      <c r="AA9" s="32"/>
      <c r="AB9" s="32"/>
      <c r="AC9" s="32"/>
      <c r="AD9" s="32"/>
      <c r="AE9" s="32" t="s">
        <v>221</v>
      </c>
      <c r="AF9" s="32">
        <v>1</v>
      </c>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0">
        <v>2</v>
      </c>
      <c r="B10" s="207" t="s">
        <v>107</v>
      </c>
      <c r="C10" s="221" t="s">
        <v>788</v>
      </c>
      <c r="D10" s="210" t="s">
        <v>706</v>
      </c>
      <c r="E10" s="213">
        <v>2</v>
      </c>
      <c r="F10" s="216"/>
      <c r="G10" s="217">
        <f t="shared" si="0"/>
        <v>0</v>
      </c>
      <c r="H10" s="218"/>
      <c r="I10" s="233" t="s">
        <v>220</v>
      </c>
      <c r="J10" s="32"/>
      <c r="K10" s="32"/>
      <c r="L10" s="32"/>
      <c r="M10" s="32"/>
      <c r="N10" s="32"/>
      <c r="O10" s="32"/>
      <c r="P10" s="32"/>
      <c r="Q10" s="32"/>
      <c r="R10" s="32"/>
      <c r="S10" s="32"/>
      <c r="T10" s="32"/>
      <c r="U10" s="32"/>
      <c r="V10" s="32"/>
      <c r="W10" s="32"/>
      <c r="X10" s="32"/>
      <c r="Y10" s="32"/>
      <c r="Z10" s="32"/>
      <c r="AA10" s="32"/>
      <c r="AB10" s="32"/>
      <c r="AC10" s="32"/>
      <c r="AD10" s="32"/>
      <c r="AE10" s="32" t="s">
        <v>221</v>
      </c>
      <c r="AF10" s="32">
        <v>1</v>
      </c>
      <c r="AG10" s="32"/>
      <c r="AH10" s="32"/>
      <c r="AI10" s="32"/>
      <c r="AJ10" s="32"/>
      <c r="AK10" s="32"/>
      <c r="AL10" s="32"/>
      <c r="AM10" s="32">
        <v>21</v>
      </c>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0">
        <v>3</v>
      </c>
      <c r="B11" s="207" t="s">
        <v>111</v>
      </c>
      <c r="C11" s="221" t="s">
        <v>789</v>
      </c>
      <c r="D11" s="210" t="s">
        <v>706</v>
      </c>
      <c r="E11" s="213">
        <v>4</v>
      </c>
      <c r="F11" s="216"/>
      <c r="G11" s="217">
        <f t="shared" si="0"/>
        <v>0</v>
      </c>
      <c r="H11" s="218"/>
      <c r="I11" s="233" t="s">
        <v>220</v>
      </c>
      <c r="J11" s="32"/>
      <c r="K11" s="32"/>
      <c r="L11" s="32"/>
      <c r="M11" s="32"/>
      <c r="N11" s="32"/>
      <c r="O11" s="32"/>
      <c r="P11" s="32"/>
      <c r="Q11" s="32"/>
      <c r="R11" s="32"/>
      <c r="S11" s="32"/>
      <c r="T11" s="32"/>
      <c r="U11" s="32"/>
      <c r="V11" s="32"/>
      <c r="W11" s="32"/>
      <c r="X11" s="32"/>
      <c r="Y11" s="32"/>
      <c r="Z11" s="32"/>
      <c r="AA11" s="32"/>
      <c r="AB11" s="32"/>
      <c r="AC11" s="32"/>
      <c r="AD11" s="32"/>
      <c r="AE11" s="32" t="s">
        <v>221</v>
      </c>
      <c r="AF11" s="32">
        <v>1</v>
      </c>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0">
        <v>4</v>
      </c>
      <c r="B12" s="207" t="s">
        <v>116</v>
      </c>
      <c r="C12" s="221" t="s">
        <v>790</v>
      </c>
      <c r="D12" s="210" t="s">
        <v>706</v>
      </c>
      <c r="E12" s="213">
        <v>25</v>
      </c>
      <c r="F12" s="216"/>
      <c r="G12" s="217">
        <f t="shared" si="0"/>
        <v>0</v>
      </c>
      <c r="H12" s="218"/>
      <c r="I12" s="233" t="s">
        <v>220</v>
      </c>
      <c r="J12" s="32"/>
      <c r="K12" s="32"/>
      <c r="L12" s="32"/>
      <c r="M12" s="32"/>
      <c r="N12" s="32"/>
      <c r="O12" s="32"/>
      <c r="P12" s="32"/>
      <c r="Q12" s="32"/>
      <c r="R12" s="32"/>
      <c r="S12" s="32"/>
      <c r="T12" s="32"/>
      <c r="U12" s="32"/>
      <c r="V12" s="32"/>
      <c r="W12" s="32"/>
      <c r="X12" s="32"/>
      <c r="Y12" s="32"/>
      <c r="Z12" s="32"/>
      <c r="AA12" s="32"/>
      <c r="AB12" s="32"/>
      <c r="AC12" s="32"/>
      <c r="AD12" s="32"/>
      <c r="AE12" s="32" t="s">
        <v>221</v>
      </c>
      <c r="AF12" s="32">
        <v>1</v>
      </c>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0">
        <v>5</v>
      </c>
      <c r="B13" s="207" t="s">
        <v>121</v>
      </c>
      <c r="C13" s="221" t="s">
        <v>791</v>
      </c>
      <c r="D13" s="210" t="s">
        <v>706</v>
      </c>
      <c r="E13" s="213">
        <v>25</v>
      </c>
      <c r="F13" s="216"/>
      <c r="G13" s="217">
        <f t="shared" si="0"/>
        <v>0</v>
      </c>
      <c r="H13" s="218"/>
      <c r="I13" s="233" t="s">
        <v>220</v>
      </c>
      <c r="J13" s="32"/>
      <c r="K13" s="32"/>
      <c r="L13" s="32"/>
      <c r="M13" s="32"/>
      <c r="N13" s="32"/>
      <c r="O13" s="32"/>
      <c r="P13" s="32"/>
      <c r="Q13" s="32"/>
      <c r="R13" s="32"/>
      <c r="S13" s="32"/>
      <c r="T13" s="32"/>
      <c r="U13" s="32"/>
      <c r="V13" s="32"/>
      <c r="W13" s="32"/>
      <c r="X13" s="32"/>
      <c r="Y13" s="32"/>
      <c r="Z13" s="32"/>
      <c r="AA13" s="32"/>
      <c r="AB13" s="32"/>
      <c r="AC13" s="32"/>
      <c r="AD13" s="32"/>
      <c r="AE13" s="32" t="s">
        <v>221</v>
      </c>
      <c r="AF13" s="32">
        <v>1</v>
      </c>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0">
        <v>6</v>
      </c>
      <c r="B14" s="207" t="s">
        <v>125</v>
      </c>
      <c r="C14" s="221" t="s">
        <v>792</v>
      </c>
      <c r="D14" s="210" t="s">
        <v>706</v>
      </c>
      <c r="E14" s="213">
        <v>15</v>
      </c>
      <c r="F14" s="216"/>
      <c r="G14" s="217">
        <f t="shared" si="0"/>
        <v>0</v>
      </c>
      <c r="H14" s="218"/>
      <c r="I14" s="233" t="s">
        <v>220</v>
      </c>
      <c r="J14" s="32"/>
      <c r="K14" s="32"/>
      <c r="L14" s="32"/>
      <c r="M14" s="32"/>
      <c r="N14" s="32"/>
      <c r="O14" s="32"/>
      <c r="P14" s="32"/>
      <c r="Q14" s="32"/>
      <c r="R14" s="32"/>
      <c r="S14" s="32"/>
      <c r="T14" s="32"/>
      <c r="U14" s="32"/>
      <c r="V14" s="32"/>
      <c r="W14" s="32"/>
      <c r="X14" s="32"/>
      <c r="Y14" s="32"/>
      <c r="Z14" s="32"/>
      <c r="AA14" s="32"/>
      <c r="AB14" s="32"/>
      <c r="AC14" s="32"/>
      <c r="AD14" s="32"/>
      <c r="AE14" s="32" t="s">
        <v>221</v>
      </c>
      <c r="AF14" s="32">
        <v>1</v>
      </c>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0">
        <v>7</v>
      </c>
      <c r="B15" s="207" t="s">
        <v>793</v>
      </c>
      <c r="C15" s="221" t="s">
        <v>794</v>
      </c>
      <c r="D15" s="210" t="s">
        <v>706</v>
      </c>
      <c r="E15" s="213">
        <v>15</v>
      </c>
      <c r="F15" s="216"/>
      <c r="G15" s="217">
        <f t="shared" si="0"/>
        <v>0</v>
      </c>
      <c r="H15" s="218"/>
      <c r="I15" s="233" t="s">
        <v>220</v>
      </c>
      <c r="J15" s="32"/>
      <c r="K15" s="32"/>
      <c r="L15" s="32"/>
      <c r="M15" s="32"/>
      <c r="N15" s="32"/>
      <c r="O15" s="32"/>
      <c r="P15" s="32"/>
      <c r="Q15" s="32"/>
      <c r="R15" s="32"/>
      <c r="S15" s="32"/>
      <c r="T15" s="32"/>
      <c r="U15" s="32"/>
      <c r="V15" s="32"/>
      <c r="W15" s="32"/>
      <c r="X15" s="32"/>
      <c r="Y15" s="32"/>
      <c r="Z15" s="32"/>
      <c r="AA15" s="32"/>
      <c r="AB15" s="32"/>
      <c r="AC15" s="32"/>
      <c r="AD15" s="32"/>
      <c r="AE15" s="32" t="s">
        <v>221</v>
      </c>
      <c r="AF15" s="32">
        <v>1</v>
      </c>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30">
        <v>8</v>
      </c>
      <c r="B16" s="207" t="s">
        <v>795</v>
      </c>
      <c r="C16" s="221" t="s">
        <v>796</v>
      </c>
      <c r="D16" s="210" t="s">
        <v>303</v>
      </c>
      <c r="E16" s="213">
        <v>7500</v>
      </c>
      <c r="F16" s="216"/>
      <c r="G16" s="217">
        <f t="shared" si="0"/>
        <v>0</v>
      </c>
      <c r="H16" s="218"/>
      <c r="I16" s="233" t="s">
        <v>220</v>
      </c>
      <c r="J16" s="32"/>
      <c r="K16" s="32"/>
      <c r="L16" s="32"/>
      <c r="M16" s="32"/>
      <c r="N16" s="32"/>
      <c r="O16" s="32"/>
      <c r="P16" s="32"/>
      <c r="Q16" s="32"/>
      <c r="R16" s="32"/>
      <c r="S16" s="32"/>
      <c r="T16" s="32"/>
      <c r="U16" s="32"/>
      <c r="V16" s="32"/>
      <c r="W16" s="32"/>
      <c r="X16" s="32"/>
      <c r="Y16" s="32"/>
      <c r="Z16" s="32"/>
      <c r="AA16" s="32"/>
      <c r="AB16" s="32"/>
      <c r="AC16" s="32"/>
      <c r="AD16" s="32"/>
      <c r="AE16" s="32" t="s">
        <v>221</v>
      </c>
      <c r="AF16" s="32">
        <v>1</v>
      </c>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0">
        <v>9</v>
      </c>
      <c r="B17" s="207" t="s">
        <v>133</v>
      </c>
      <c r="C17" s="221" t="s">
        <v>797</v>
      </c>
      <c r="D17" s="210" t="s">
        <v>303</v>
      </c>
      <c r="E17" s="213">
        <v>2000</v>
      </c>
      <c r="F17" s="216"/>
      <c r="G17" s="217">
        <f t="shared" si="0"/>
        <v>0</v>
      </c>
      <c r="H17" s="218"/>
      <c r="I17" s="233" t="s">
        <v>220</v>
      </c>
      <c r="J17" s="32"/>
      <c r="K17" s="32"/>
      <c r="L17" s="32"/>
      <c r="M17" s="32"/>
      <c r="N17" s="32"/>
      <c r="O17" s="32"/>
      <c r="P17" s="32"/>
      <c r="Q17" s="32"/>
      <c r="R17" s="32"/>
      <c r="S17" s="32"/>
      <c r="T17" s="32"/>
      <c r="U17" s="32"/>
      <c r="V17" s="32"/>
      <c r="W17" s="32"/>
      <c r="X17" s="32"/>
      <c r="Y17" s="32"/>
      <c r="Z17" s="32"/>
      <c r="AA17" s="32"/>
      <c r="AB17" s="32"/>
      <c r="AC17" s="32"/>
      <c r="AD17" s="32"/>
      <c r="AE17" s="32" t="s">
        <v>221</v>
      </c>
      <c r="AF17" s="32">
        <v>1</v>
      </c>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30">
        <v>10</v>
      </c>
      <c r="B18" s="207" t="s">
        <v>798</v>
      </c>
      <c r="C18" s="221" t="s">
        <v>799</v>
      </c>
      <c r="D18" s="210" t="s">
        <v>706</v>
      </c>
      <c r="E18" s="213">
        <v>133</v>
      </c>
      <c r="F18" s="216"/>
      <c r="G18" s="217">
        <f t="shared" si="0"/>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t="s">
        <v>221</v>
      </c>
      <c r="AF18" s="32">
        <v>1</v>
      </c>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0">
        <v>11</v>
      </c>
      <c r="B19" s="207" t="s">
        <v>800</v>
      </c>
      <c r="C19" s="221" t="s">
        <v>801</v>
      </c>
      <c r="D19" s="210" t="s">
        <v>706</v>
      </c>
      <c r="E19" s="213">
        <v>51</v>
      </c>
      <c r="F19" s="216"/>
      <c r="G19" s="217">
        <f t="shared" si="0"/>
        <v>0</v>
      </c>
      <c r="H19" s="218"/>
      <c r="I19" s="233" t="s">
        <v>220</v>
      </c>
      <c r="J19" s="32"/>
      <c r="K19" s="32"/>
      <c r="L19" s="32"/>
      <c r="M19" s="32"/>
      <c r="N19" s="32"/>
      <c r="O19" s="32"/>
      <c r="P19" s="32"/>
      <c r="Q19" s="32"/>
      <c r="R19" s="32"/>
      <c r="S19" s="32"/>
      <c r="T19" s="32"/>
      <c r="U19" s="32"/>
      <c r="V19" s="32"/>
      <c r="W19" s="32"/>
      <c r="X19" s="32"/>
      <c r="Y19" s="32"/>
      <c r="Z19" s="32"/>
      <c r="AA19" s="32"/>
      <c r="AB19" s="32"/>
      <c r="AC19" s="32"/>
      <c r="AD19" s="32"/>
      <c r="AE19" s="32" t="s">
        <v>221</v>
      </c>
      <c r="AF19" s="32">
        <v>1</v>
      </c>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0">
        <v>12</v>
      </c>
      <c r="B20" s="207" t="s">
        <v>802</v>
      </c>
      <c r="C20" s="221" t="s">
        <v>803</v>
      </c>
      <c r="D20" s="210" t="s">
        <v>706</v>
      </c>
      <c r="E20" s="213">
        <v>14</v>
      </c>
      <c r="F20" s="216"/>
      <c r="G20" s="217">
        <f t="shared" si="0"/>
        <v>0</v>
      </c>
      <c r="H20" s="218"/>
      <c r="I20" s="233" t="s">
        <v>220</v>
      </c>
      <c r="J20" s="32"/>
      <c r="K20" s="32"/>
      <c r="L20" s="32"/>
      <c r="M20" s="32"/>
      <c r="N20" s="32"/>
      <c r="O20" s="32"/>
      <c r="P20" s="32"/>
      <c r="Q20" s="32"/>
      <c r="R20" s="32"/>
      <c r="S20" s="32"/>
      <c r="T20" s="32"/>
      <c r="U20" s="32"/>
      <c r="V20" s="32"/>
      <c r="W20" s="32"/>
      <c r="X20" s="32"/>
      <c r="Y20" s="32"/>
      <c r="Z20" s="32"/>
      <c r="AA20" s="32"/>
      <c r="AB20" s="32"/>
      <c r="AC20" s="32"/>
      <c r="AD20" s="32"/>
      <c r="AE20" s="32" t="s">
        <v>221</v>
      </c>
      <c r="AF20" s="32">
        <v>1</v>
      </c>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0">
        <v>13</v>
      </c>
      <c r="B21" s="207" t="s">
        <v>804</v>
      </c>
      <c r="C21" s="221" t="s">
        <v>805</v>
      </c>
      <c r="D21" s="210" t="s">
        <v>706</v>
      </c>
      <c r="E21" s="213">
        <v>12</v>
      </c>
      <c r="F21" s="216"/>
      <c r="G21" s="217">
        <f t="shared" si="0"/>
        <v>0</v>
      </c>
      <c r="H21" s="218"/>
      <c r="I21" s="233" t="s">
        <v>220</v>
      </c>
      <c r="J21" s="32"/>
      <c r="K21" s="32"/>
      <c r="L21" s="32"/>
      <c r="M21" s="32"/>
      <c r="N21" s="32"/>
      <c r="O21" s="32"/>
      <c r="P21" s="32"/>
      <c r="Q21" s="32"/>
      <c r="R21" s="32"/>
      <c r="S21" s="32"/>
      <c r="T21" s="32"/>
      <c r="U21" s="32"/>
      <c r="V21" s="32"/>
      <c r="W21" s="32"/>
      <c r="X21" s="32"/>
      <c r="Y21" s="32"/>
      <c r="Z21" s="32"/>
      <c r="AA21" s="32"/>
      <c r="AB21" s="32"/>
      <c r="AC21" s="32"/>
      <c r="AD21" s="32"/>
      <c r="AE21" s="32" t="s">
        <v>221</v>
      </c>
      <c r="AF21" s="32">
        <v>1</v>
      </c>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0">
        <v>14</v>
      </c>
      <c r="B22" s="207" t="s">
        <v>638</v>
      </c>
      <c r="C22" s="221" t="s">
        <v>806</v>
      </c>
      <c r="D22" s="210" t="s">
        <v>706</v>
      </c>
      <c r="E22" s="213">
        <v>15</v>
      </c>
      <c r="F22" s="216"/>
      <c r="G22" s="217">
        <f t="shared" si="0"/>
        <v>0</v>
      </c>
      <c r="H22" s="218"/>
      <c r="I22" s="233" t="s">
        <v>220</v>
      </c>
      <c r="J22" s="32"/>
      <c r="K22" s="32"/>
      <c r="L22" s="32"/>
      <c r="M22" s="32"/>
      <c r="N22" s="32"/>
      <c r="O22" s="32"/>
      <c r="P22" s="32"/>
      <c r="Q22" s="32"/>
      <c r="R22" s="32"/>
      <c r="S22" s="32"/>
      <c r="T22" s="32"/>
      <c r="U22" s="32"/>
      <c r="V22" s="32"/>
      <c r="W22" s="32"/>
      <c r="X22" s="32"/>
      <c r="Y22" s="32"/>
      <c r="Z22" s="32"/>
      <c r="AA22" s="32"/>
      <c r="AB22" s="32"/>
      <c r="AC22" s="32"/>
      <c r="AD22" s="32"/>
      <c r="AE22" s="32" t="s">
        <v>221</v>
      </c>
      <c r="AF22" s="32">
        <v>1</v>
      </c>
      <c r="AG22" s="32"/>
      <c r="AH22" s="32"/>
      <c r="AI22" s="32"/>
      <c r="AJ22" s="32"/>
      <c r="AK22" s="32"/>
      <c r="AL22" s="32"/>
      <c r="AM22" s="32">
        <v>21</v>
      </c>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0">
        <v>15</v>
      </c>
      <c r="B23" s="207" t="s">
        <v>487</v>
      </c>
      <c r="C23" s="221" t="s">
        <v>807</v>
      </c>
      <c r="D23" s="210" t="s">
        <v>706</v>
      </c>
      <c r="E23" s="213">
        <v>39</v>
      </c>
      <c r="F23" s="216"/>
      <c r="G23" s="217">
        <f t="shared" si="0"/>
        <v>0</v>
      </c>
      <c r="H23" s="218"/>
      <c r="I23" s="233" t="s">
        <v>220</v>
      </c>
      <c r="J23" s="32"/>
      <c r="K23" s="32"/>
      <c r="L23" s="32"/>
      <c r="M23" s="32"/>
      <c r="N23" s="32"/>
      <c r="O23" s="32"/>
      <c r="P23" s="32"/>
      <c r="Q23" s="32"/>
      <c r="R23" s="32"/>
      <c r="S23" s="32"/>
      <c r="T23" s="32"/>
      <c r="U23" s="32"/>
      <c r="V23" s="32"/>
      <c r="W23" s="32"/>
      <c r="X23" s="32"/>
      <c r="Y23" s="32"/>
      <c r="Z23" s="32"/>
      <c r="AA23" s="32"/>
      <c r="AB23" s="32"/>
      <c r="AC23" s="32"/>
      <c r="AD23" s="32"/>
      <c r="AE23" s="32" t="s">
        <v>221</v>
      </c>
      <c r="AF23" s="32">
        <v>1</v>
      </c>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0">
        <v>16</v>
      </c>
      <c r="B24" s="207" t="s">
        <v>808</v>
      </c>
      <c r="C24" s="221" t="s">
        <v>809</v>
      </c>
      <c r="D24" s="210" t="s">
        <v>706</v>
      </c>
      <c r="E24" s="213">
        <v>1</v>
      </c>
      <c r="F24" s="216"/>
      <c r="G24" s="217">
        <f t="shared" si="0"/>
        <v>0</v>
      </c>
      <c r="H24" s="218"/>
      <c r="I24" s="233" t="s">
        <v>220</v>
      </c>
      <c r="J24" s="32"/>
      <c r="K24" s="32"/>
      <c r="L24" s="32"/>
      <c r="M24" s="32"/>
      <c r="N24" s="32"/>
      <c r="O24" s="32"/>
      <c r="P24" s="32"/>
      <c r="Q24" s="32"/>
      <c r="R24" s="32"/>
      <c r="S24" s="32"/>
      <c r="T24" s="32"/>
      <c r="U24" s="32"/>
      <c r="V24" s="32"/>
      <c r="W24" s="32"/>
      <c r="X24" s="32"/>
      <c r="Y24" s="32"/>
      <c r="Z24" s="32"/>
      <c r="AA24" s="32"/>
      <c r="AB24" s="32"/>
      <c r="AC24" s="32"/>
      <c r="AD24" s="32"/>
      <c r="AE24" s="32" t="s">
        <v>221</v>
      </c>
      <c r="AF24" s="32">
        <v>1</v>
      </c>
      <c r="AG24" s="32"/>
      <c r="AH24" s="32"/>
      <c r="AI24" s="32"/>
      <c r="AJ24" s="32"/>
      <c r="AK24" s="32"/>
      <c r="AL24" s="32"/>
      <c r="AM24" s="32">
        <v>21</v>
      </c>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0">
        <v>17</v>
      </c>
      <c r="B25" s="207" t="s">
        <v>810</v>
      </c>
      <c r="C25" s="221" t="s">
        <v>811</v>
      </c>
      <c r="D25" s="210" t="s">
        <v>706</v>
      </c>
      <c r="E25" s="213">
        <v>10</v>
      </c>
      <c r="F25" s="216"/>
      <c r="G25" s="217">
        <f t="shared" si="0"/>
        <v>0</v>
      </c>
      <c r="H25" s="218"/>
      <c r="I25" s="233" t="s">
        <v>220</v>
      </c>
      <c r="J25" s="32"/>
      <c r="K25" s="32"/>
      <c r="L25" s="32"/>
      <c r="M25" s="32"/>
      <c r="N25" s="32"/>
      <c r="O25" s="32"/>
      <c r="P25" s="32"/>
      <c r="Q25" s="32"/>
      <c r="R25" s="32"/>
      <c r="S25" s="32"/>
      <c r="T25" s="32"/>
      <c r="U25" s="32"/>
      <c r="V25" s="32"/>
      <c r="W25" s="32"/>
      <c r="X25" s="32"/>
      <c r="Y25" s="32"/>
      <c r="Z25" s="32"/>
      <c r="AA25" s="32"/>
      <c r="AB25" s="32"/>
      <c r="AC25" s="32"/>
      <c r="AD25" s="32"/>
      <c r="AE25" s="32" t="s">
        <v>221</v>
      </c>
      <c r="AF25" s="32">
        <v>1</v>
      </c>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30">
        <v>18</v>
      </c>
      <c r="B26" s="207" t="s">
        <v>812</v>
      </c>
      <c r="C26" s="221" t="s">
        <v>813</v>
      </c>
      <c r="D26" s="210" t="s">
        <v>303</v>
      </c>
      <c r="E26" s="213">
        <v>200</v>
      </c>
      <c r="F26" s="216"/>
      <c r="G26" s="217">
        <f t="shared" si="0"/>
        <v>0</v>
      </c>
      <c r="H26" s="218"/>
      <c r="I26" s="233" t="s">
        <v>220</v>
      </c>
      <c r="J26" s="32"/>
      <c r="K26" s="32"/>
      <c r="L26" s="32"/>
      <c r="M26" s="32"/>
      <c r="N26" s="32"/>
      <c r="O26" s="32"/>
      <c r="P26" s="32"/>
      <c r="Q26" s="32"/>
      <c r="R26" s="32"/>
      <c r="S26" s="32"/>
      <c r="T26" s="32"/>
      <c r="U26" s="32"/>
      <c r="V26" s="32"/>
      <c r="W26" s="32"/>
      <c r="X26" s="32"/>
      <c r="Y26" s="32"/>
      <c r="Z26" s="32"/>
      <c r="AA26" s="32"/>
      <c r="AB26" s="32"/>
      <c r="AC26" s="32"/>
      <c r="AD26" s="32"/>
      <c r="AE26" s="32" t="s">
        <v>221</v>
      </c>
      <c r="AF26" s="32">
        <v>1</v>
      </c>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0">
        <v>19</v>
      </c>
      <c r="B27" s="207" t="s">
        <v>814</v>
      </c>
      <c r="C27" s="221" t="s">
        <v>815</v>
      </c>
      <c r="D27" s="210" t="s">
        <v>303</v>
      </c>
      <c r="E27" s="213">
        <v>100</v>
      </c>
      <c r="F27" s="216"/>
      <c r="G27" s="217">
        <f t="shared" si="0"/>
        <v>0</v>
      </c>
      <c r="H27" s="218"/>
      <c r="I27" s="233" t="s">
        <v>220</v>
      </c>
      <c r="J27" s="32"/>
      <c r="K27" s="32"/>
      <c r="L27" s="32"/>
      <c r="M27" s="32"/>
      <c r="N27" s="32"/>
      <c r="O27" s="32"/>
      <c r="P27" s="32"/>
      <c r="Q27" s="32"/>
      <c r="R27" s="32"/>
      <c r="S27" s="32"/>
      <c r="T27" s="32"/>
      <c r="U27" s="32"/>
      <c r="V27" s="32"/>
      <c r="W27" s="32"/>
      <c r="X27" s="32"/>
      <c r="Y27" s="32"/>
      <c r="Z27" s="32"/>
      <c r="AA27" s="32"/>
      <c r="AB27" s="32"/>
      <c r="AC27" s="32"/>
      <c r="AD27" s="32"/>
      <c r="AE27" s="32" t="s">
        <v>221</v>
      </c>
      <c r="AF27" s="32">
        <v>1</v>
      </c>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0">
        <v>20</v>
      </c>
      <c r="B28" s="207" t="s">
        <v>385</v>
      </c>
      <c r="C28" s="221" t="s">
        <v>816</v>
      </c>
      <c r="D28" s="210" t="s">
        <v>706</v>
      </c>
      <c r="E28" s="213">
        <v>21</v>
      </c>
      <c r="F28" s="216"/>
      <c r="G28" s="217">
        <f t="shared" si="0"/>
        <v>0</v>
      </c>
      <c r="H28" s="218"/>
      <c r="I28" s="233" t="s">
        <v>220</v>
      </c>
      <c r="J28" s="32"/>
      <c r="K28" s="32"/>
      <c r="L28" s="32"/>
      <c r="M28" s="32"/>
      <c r="N28" s="32"/>
      <c r="O28" s="32"/>
      <c r="P28" s="32"/>
      <c r="Q28" s="32"/>
      <c r="R28" s="32"/>
      <c r="S28" s="32"/>
      <c r="T28" s="32"/>
      <c r="U28" s="32"/>
      <c r="V28" s="32"/>
      <c r="W28" s="32"/>
      <c r="X28" s="32"/>
      <c r="Y28" s="32"/>
      <c r="Z28" s="32"/>
      <c r="AA28" s="32"/>
      <c r="AB28" s="32"/>
      <c r="AC28" s="32"/>
      <c r="AD28" s="32"/>
      <c r="AE28" s="32" t="s">
        <v>221</v>
      </c>
      <c r="AF28" s="32">
        <v>1</v>
      </c>
      <c r="AG28" s="32"/>
      <c r="AH28" s="32"/>
      <c r="AI28" s="32"/>
      <c r="AJ28" s="32"/>
      <c r="AK28" s="32"/>
      <c r="AL28" s="32"/>
      <c r="AM28" s="32">
        <v>21</v>
      </c>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0">
        <v>21</v>
      </c>
      <c r="B29" s="207" t="s">
        <v>817</v>
      </c>
      <c r="C29" s="221" t="s">
        <v>818</v>
      </c>
      <c r="D29" s="210" t="s">
        <v>706</v>
      </c>
      <c r="E29" s="213">
        <v>42</v>
      </c>
      <c r="F29" s="216"/>
      <c r="G29" s="217">
        <f t="shared" si="0"/>
        <v>0</v>
      </c>
      <c r="H29" s="218"/>
      <c r="I29" s="233" t="s">
        <v>220</v>
      </c>
      <c r="J29" s="32"/>
      <c r="K29" s="32"/>
      <c r="L29" s="32"/>
      <c r="M29" s="32"/>
      <c r="N29" s="32"/>
      <c r="O29" s="32"/>
      <c r="P29" s="32"/>
      <c r="Q29" s="32"/>
      <c r="R29" s="32"/>
      <c r="S29" s="32"/>
      <c r="T29" s="32"/>
      <c r="U29" s="32"/>
      <c r="V29" s="32"/>
      <c r="W29" s="32"/>
      <c r="X29" s="32"/>
      <c r="Y29" s="32"/>
      <c r="Z29" s="32"/>
      <c r="AA29" s="32"/>
      <c r="AB29" s="32"/>
      <c r="AC29" s="32"/>
      <c r="AD29" s="32"/>
      <c r="AE29" s="32" t="s">
        <v>221</v>
      </c>
      <c r="AF29" s="32">
        <v>1</v>
      </c>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0">
        <v>22</v>
      </c>
      <c r="B30" s="207" t="s">
        <v>819</v>
      </c>
      <c r="C30" s="221" t="s">
        <v>820</v>
      </c>
      <c r="D30" s="210" t="s">
        <v>706</v>
      </c>
      <c r="E30" s="213">
        <v>42</v>
      </c>
      <c r="F30" s="216"/>
      <c r="G30" s="217">
        <f t="shared" si="0"/>
        <v>0</v>
      </c>
      <c r="H30" s="218"/>
      <c r="I30" s="233" t="s">
        <v>220</v>
      </c>
      <c r="J30" s="32"/>
      <c r="K30" s="32"/>
      <c r="L30" s="32"/>
      <c r="M30" s="32"/>
      <c r="N30" s="32"/>
      <c r="O30" s="32"/>
      <c r="P30" s="32"/>
      <c r="Q30" s="32"/>
      <c r="R30" s="32"/>
      <c r="S30" s="32"/>
      <c r="T30" s="32"/>
      <c r="U30" s="32"/>
      <c r="V30" s="32"/>
      <c r="W30" s="32"/>
      <c r="X30" s="32"/>
      <c r="Y30" s="32"/>
      <c r="Z30" s="32"/>
      <c r="AA30" s="32"/>
      <c r="AB30" s="32"/>
      <c r="AC30" s="32"/>
      <c r="AD30" s="32"/>
      <c r="AE30" s="32" t="s">
        <v>221</v>
      </c>
      <c r="AF30" s="32">
        <v>1</v>
      </c>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0">
        <v>23</v>
      </c>
      <c r="B31" s="207" t="s">
        <v>821</v>
      </c>
      <c r="C31" s="221" t="s">
        <v>822</v>
      </c>
      <c r="D31" s="210" t="s">
        <v>706</v>
      </c>
      <c r="E31" s="213">
        <v>3</v>
      </c>
      <c r="F31" s="216"/>
      <c r="G31" s="217">
        <f t="shared" si="0"/>
        <v>0</v>
      </c>
      <c r="H31" s="218"/>
      <c r="I31" s="233" t="s">
        <v>220</v>
      </c>
      <c r="J31" s="32"/>
      <c r="K31" s="32"/>
      <c r="L31" s="32"/>
      <c r="M31" s="32"/>
      <c r="N31" s="32"/>
      <c r="O31" s="32"/>
      <c r="P31" s="32"/>
      <c r="Q31" s="32"/>
      <c r="R31" s="32"/>
      <c r="S31" s="32"/>
      <c r="T31" s="32"/>
      <c r="U31" s="32"/>
      <c r="V31" s="32"/>
      <c r="W31" s="32"/>
      <c r="X31" s="32"/>
      <c r="Y31" s="32"/>
      <c r="Z31" s="32"/>
      <c r="AA31" s="32"/>
      <c r="AB31" s="32"/>
      <c r="AC31" s="32"/>
      <c r="AD31" s="32"/>
      <c r="AE31" s="32" t="s">
        <v>221</v>
      </c>
      <c r="AF31" s="32">
        <v>1</v>
      </c>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0">
        <v>24</v>
      </c>
      <c r="B32" s="207" t="s">
        <v>823</v>
      </c>
      <c r="C32" s="221" t="s">
        <v>818</v>
      </c>
      <c r="D32" s="210" t="s">
        <v>706</v>
      </c>
      <c r="E32" s="213">
        <v>6</v>
      </c>
      <c r="F32" s="216"/>
      <c r="G32" s="217">
        <f t="shared" si="0"/>
        <v>0</v>
      </c>
      <c r="H32" s="218"/>
      <c r="I32" s="233" t="s">
        <v>220</v>
      </c>
      <c r="J32" s="32"/>
      <c r="K32" s="32"/>
      <c r="L32" s="32"/>
      <c r="M32" s="32"/>
      <c r="N32" s="32"/>
      <c r="O32" s="32"/>
      <c r="P32" s="32"/>
      <c r="Q32" s="32"/>
      <c r="R32" s="32"/>
      <c r="S32" s="32"/>
      <c r="T32" s="32"/>
      <c r="U32" s="32"/>
      <c r="V32" s="32"/>
      <c r="W32" s="32"/>
      <c r="X32" s="32"/>
      <c r="Y32" s="32"/>
      <c r="Z32" s="32"/>
      <c r="AA32" s="32"/>
      <c r="AB32" s="32"/>
      <c r="AC32" s="32"/>
      <c r="AD32" s="32"/>
      <c r="AE32" s="32" t="s">
        <v>221</v>
      </c>
      <c r="AF32" s="32">
        <v>1</v>
      </c>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0">
        <v>25</v>
      </c>
      <c r="B33" s="207" t="s">
        <v>824</v>
      </c>
      <c r="C33" s="221" t="s">
        <v>820</v>
      </c>
      <c r="D33" s="210" t="s">
        <v>706</v>
      </c>
      <c r="E33" s="213">
        <v>4</v>
      </c>
      <c r="F33" s="216"/>
      <c r="G33" s="217">
        <f t="shared" si="0"/>
        <v>0</v>
      </c>
      <c r="H33" s="218"/>
      <c r="I33" s="233" t="s">
        <v>220</v>
      </c>
      <c r="J33" s="32"/>
      <c r="K33" s="32"/>
      <c r="L33" s="32"/>
      <c r="M33" s="32"/>
      <c r="N33" s="32"/>
      <c r="O33" s="32"/>
      <c r="P33" s="32"/>
      <c r="Q33" s="32"/>
      <c r="R33" s="32"/>
      <c r="S33" s="32"/>
      <c r="T33" s="32"/>
      <c r="U33" s="32"/>
      <c r="V33" s="32"/>
      <c r="W33" s="32"/>
      <c r="X33" s="32"/>
      <c r="Y33" s="32"/>
      <c r="Z33" s="32"/>
      <c r="AA33" s="32"/>
      <c r="AB33" s="32"/>
      <c r="AC33" s="32"/>
      <c r="AD33" s="32"/>
      <c r="AE33" s="32" t="s">
        <v>221</v>
      </c>
      <c r="AF33" s="32">
        <v>1</v>
      </c>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30">
        <v>26</v>
      </c>
      <c r="B34" s="207" t="s">
        <v>825</v>
      </c>
      <c r="C34" s="221" t="s">
        <v>826</v>
      </c>
      <c r="D34" s="210" t="s">
        <v>706</v>
      </c>
      <c r="E34" s="213">
        <v>18</v>
      </c>
      <c r="F34" s="216"/>
      <c r="G34" s="217">
        <f t="shared" si="0"/>
        <v>0</v>
      </c>
      <c r="H34" s="218"/>
      <c r="I34" s="233" t="s">
        <v>220</v>
      </c>
      <c r="J34" s="32"/>
      <c r="K34" s="32"/>
      <c r="L34" s="32"/>
      <c r="M34" s="32"/>
      <c r="N34" s="32"/>
      <c r="O34" s="32"/>
      <c r="P34" s="32"/>
      <c r="Q34" s="32"/>
      <c r="R34" s="32"/>
      <c r="S34" s="32"/>
      <c r="T34" s="32"/>
      <c r="U34" s="32"/>
      <c r="V34" s="32"/>
      <c r="W34" s="32"/>
      <c r="X34" s="32"/>
      <c r="Y34" s="32"/>
      <c r="Z34" s="32"/>
      <c r="AA34" s="32"/>
      <c r="AB34" s="32"/>
      <c r="AC34" s="32"/>
      <c r="AD34" s="32"/>
      <c r="AE34" s="32" t="s">
        <v>221</v>
      </c>
      <c r="AF34" s="32">
        <v>1</v>
      </c>
      <c r="AG34" s="32"/>
      <c r="AH34" s="32"/>
      <c r="AI34" s="32"/>
      <c r="AJ34" s="32"/>
      <c r="AK34" s="32"/>
      <c r="AL34" s="32"/>
      <c r="AM34" s="32">
        <v>21</v>
      </c>
      <c r="AN34" s="32"/>
      <c r="AO34" s="32"/>
      <c r="AP34" s="32"/>
      <c r="AQ34" s="32"/>
      <c r="AR34" s="32"/>
      <c r="AS34" s="32"/>
      <c r="AT34" s="32"/>
      <c r="AU34" s="32"/>
      <c r="AV34" s="32"/>
      <c r="AW34" s="32"/>
      <c r="AX34" s="32"/>
      <c r="AY34" s="32"/>
      <c r="AZ34" s="32"/>
      <c r="BA34" s="32"/>
      <c r="BB34" s="32"/>
      <c r="BC34" s="32"/>
      <c r="BD34" s="32"/>
      <c r="BE34" s="32"/>
      <c r="BF34" s="32"/>
      <c r="BG34" s="32"/>
      <c r="BH34" s="32"/>
    </row>
    <row r="35" spans="1:60" outlineLevel="1" x14ac:dyDescent="0.2">
      <c r="A35" s="230">
        <v>27</v>
      </c>
      <c r="B35" s="207" t="s">
        <v>827</v>
      </c>
      <c r="C35" s="221" t="s">
        <v>828</v>
      </c>
      <c r="D35" s="210" t="s">
        <v>706</v>
      </c>
      <c r="E35" s="213">
        <v>38</v>
      </c>
      <c r="F35" s="216"/>
      <c r="G35" s="217">
        <f t="shared" si="0"/>
        <v>0</v>
      </c>
      <c r="H35" s="218"/>
      <c r="I35" s="233" t="s">
        <v>220</v>
      </c>
      <c r="J35" s="32"/>
      <c r="K35" s="32"/>
      <c r="L35" s="32"/>
      <c r="M35" s="32"/>
      <c r="N35" s="32"/>
      <c r="O35" s="32"/>
      <c r="P35" s="32"/>
      <c r="Q35" s="32"/>
      <c r="R35" s="32"/>
      <c r="S35" s="32"/>
      <c r="T35" s="32"/>
      <c r="U35" s="32"/>
      <c r="V35" s="32"/>
      <c r="W35" s="32"/>
      <c r="X35" s="32"/>
      <c r="Y35" s="32"/>
      <c r="Z35" s="32"/>
      <c r="AA35" s="32"/>
      <c r="AB35" s="32"/>
      <c r="AC35" s="32"/>
      <c r="AD35" s="32"/>
      <c r="AE35" s="32" t="s">
        <v>221</v>
      </c>
      <c r="AF35" s="32">
        <v>1</v>
      </c>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30">
        <v>28</v>
      </c>
      <c r="B36" s="207" t="s">
        <v>821</v>
      </c>
      <c r="C36" s="221" t="s">
        <v>820</v>
      </c>
      <c r="D36" s="210" t="s">
        <v>706</v>
      </c>
      <c r="E36" s="213">
        <v>36</v>
      </c>
      <c r="F36" s="216"/>
      <c r="G36" s="217">
        <f t="shared" si="0"/>
        <v>0</v>
      </c>
      <c r="H36" s="218"/>
      <c r="I36" s="233" t="s">
        <v>220</v>
      </c>
      <c r="J36" s="32"/>
      <c r="K36" s="32"/>
      <c r="L36" s="32"/>
      <c r="M36" s="32"/>
      <c r="N36" s="32"/>
      <c r="O36" s="32"/>
      <c r="P36" s="32"/>
      <c r="Q36" s="32"/>
      <c r="R36" s="32"/>
      <c r="S36" s="32"/>
      <c r="T36" s="32"/>
      <c r="U36" s="32"/>
      <c r="V36" s="32"/>
      <c r="W36" s="32"/>
      <c r="X36" s="32"/>
      <c r="Y36" s="32"/>
      <c r="Z36" s="32"/>
      <c r="AA36" s="32"/>
      <c r="AB36" s="32"/>
      <c r="AC36" s="32"/>
      <c r="AD36" s="32"/>
      <c r="AE36" s="32" t="s">
        <v>221</v>
      </c>
      <c r="AF36" s="32">
        <v>12</v>
      </c>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0">
        <v>29</v>
      </c>
      <c r="B37" s="207" t="s">
        <v>823</v>
      </c>
      <c r="C37" s="221" t="s">
        <v>829</v>
      </c>
      <c r="D37" s="210" t="s">
        <v>706</v>
      </c>
      <c r="E37" s="213">
        <v>31</v>
      </c>
      <c r="F37" s="216"/>
      <c r="G37" s="217">
        <f t="shared" si="0"/>
        <v>0</v>
      </c>
      <c r="H37" s="218"/>
      <c r="I37" s="233" t="s">
        <v>220</v>
      </c>
      <c r="J37" s="32"/>
      <c r="K37" s="32"/>
      <c r="L37" s="32"/>
      <c r="M37" s="32"/>
      <c r="N37" s="32"/>
      <c r="O37" s="32"/>
      <c r="P37" s="32"/>
      <c r="Q37" s="32"/>
      <c r="R37" s="32"/>
      <c r="S37" s="32"/>
      <c r="T37" s="32"/>
      <c r="U37" s="32"/>
      <c r="V37" s="32"/>
      <c r="W37" s="32"/>
      <c r="X37" s="32"/>
      <c r="Y37" s="32"/>
      <c r="Z37" s="32"/>
      <c r="AA37" s="32"/>
      <c r="AB37" s="32"/>
      <c r="AC37" s="32"/>
      <c r="AD37" s="32"/>
      <c r="AE37" s="32" t="s">
        <v>221</v>
      </c>
      <c r="AF37" s="32">
        <v>12</v>
      </c>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0">
        <v>30</v>
      </c>
      <c r="B38" s="207" t="s">
        <v>824</v>
      </c>
      <c r="C38" s="221" t="s">
        <v>828</v>
      </c>
      <c r="D38" s="210" t="s">
        <v>706</v>
      </c>
      <c r="E38" s="213">
        <v>65</v>
      </c>
      <c r="F38" s="216"/>
      <c r="G38" s="217">
        <f t="shared" si="0"/>
        <v>0</v>
      </c>
      <c r="H38" s="218"/>
      <c r="I38" s="233" t="s">
        <v>220</v>
      </c>
      <c r="J38" s="32"/>
      <c r="K38" s="32"/>
      <c r="L38" s="32"/>
      <c r="M38" s="32"/>
      <c r="N38" s="32"/>
      <c r="O38" s="32"/>
      <c r="P38" s="32"/>
      <c r="Q38" s="32"/>
      <c r="R38" s="32"/>
      <c r="S38" s="32"/>
      <c r="T38" s="32"/>
      <c r="U38" s="32"/>
      <c r="V38" s="32"/>
      <c r="W38" s="32"/>
      <c r="X38" s="32"/>
      <c r="Y38" s="32"/>
      <c r="Z38" s="32"/>
      <c r="AA38" s="32"/>
      <c r="AB38" s="32"/>
      <c r="AC38" s="32"/>
      <c r="AD38" s="32"/>
      <c r="AE38" s="32" t="s">
        <v>221</v>
      </c>
      <c r="AF38" s="32">
        <v>12</v>
      </c>
      <c r="AG38" s="32"/>
      <c r="AH38" s="32"/>
      <c r="AI38" s="32"/>
      <c r="AJ38" s="32"/>
      <c r="AK38" s="32"/>
      <c r="AL38" s="32"/>
      <c r="AM38" s="32">
        <v>21</v>
      </c>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
      <c r="A39" s="230">
        <v>31</v>
      </c>
      <c r="B39" s="207" t="s">
        <v>825</v>
      </c>
      <c r="C39" s="221" t="s">
        <v>820</v>
      </c>
      <c r="D39" s="210" t="s">
        <v>706</v>
      </c>
      <c r="E39" s="213">
        <v>62</v>
      </c>
      <c r="F39" s="216"/>
      <c r="G39" s="217">
        <f t="shared" si="0"/>
        <v>0</v>
      </c>
      <c r="H39" s="218"/>
      <c r="I39" s="233" t="s">
        <v>220</v>
      </c>
      <c r="J39" s="32"/>
      <c r="K39" s="32"/>
      <c r="L39" s="32"/>
      <c r="M39" s="32"/>
      <c r="N39" s="32"/>
      <c r="O39" s="32"/>
      <c r="P39" s="32"/>
      <c r="Q39" s="32"/>
      <c r="R39" s="32"/>
      <c r="S39" s="32"/>
      <c r="T39" s="32"/>
      <c r="U39" s="32"/>
      <c r="V39" s="32"/>
      <c r="W39" s="32"/>
      <c r="X39" s="32"/>
      <c r="Y39" s="32"/>
      <c r="Z39" s="32"/>
      <c r="AA39" s="32"/>
      <c r="AB39" s="32"/>
      <c r="AC39" s="32"/>
      <c r="AD39" s="32"/>
      <c r="AE39" s="32" t="s">
        <v>221</v>
      </c>
      <c r="AF39" s="32">
        <v>12</v>
      </c>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30">
        <v>32</v>
      </c>
      <c r="B40" s="207" t="s">
        <v>827</v>
      </c>
      <c r="C40" s="221" t="s">
        <v>830</v>
      </c>
      <c r="D40" s="210" t="s">
        <v>706</v>
      </c>
      <c r="E40" s="213">
        <v>1</v>
      </c>
      <c r="F40" s="216"/>
      <c r="G40" s="217">
        <f t="shared" si="0"/>
        <v>0</v>
      </c>
      <c r="H40" s="218"/>
      <c r="I40" s="233" t="s">
        <v>220</v>
      </c>
      <c r="J40" s="32"/>
      <c r="K40" s="32"/>
      <c r="L40" s="32"/>
      <c r="M40" s="32"/>
      <c r="N40" s="32"/>
      <c r="O40" s="32"/>
      <c r="P40" s="32"/>
      <c r="Q40" s="32"/>
      <c r="R40" s="32"/>
      <c r="S40" s="32"/>
      <c r="T40" s="32"/>
      <c r="U40" s="32"/>
      <c r="V40" s="32"/>
      <c r="W40" s="32"/>
      <c r="X40" s="32"/>
      <c r="Y40" s="32"/>
      <c r="Z40" s="32"/>
      <c r="AA40" s="32"/>
      <c r="AB40" s="32"/>
      <c r="AC40" s="32"/>
      <c r="AD40" s="32"/>
      <c r="AE40" s="32" t="s">
        <v>221</v>
      </c>
      <c r="AF40" s="32">
        <v>3</v>
      </c>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x14ac:dyDescent="0.2">
      <c r="A41" s="229" t="s">
        <v>211</v>
      </c>
      <c r="B41" s="206" t="s">
        <v>107</v>
      </c>
      <c r="C41" s="220" t="s">
        <v>109</v>
      </c>
      <c r="D41" s="209"/>
      <c r="E41" s="212"/>
      <c r="F41" s="364">
        <f>SUM(G42:G54)</f>
        <v>0</v>
      </c>
      <c r="G41" s="365"/>
      <c r="H41" s="215"/>
      <c r="I41" s="232"/>
      <c r="AE41" t="s">
        <v>212</v>
      </c>
    </row>
    <row r="42" spans="1:60" outlineLevel="1" x14ac:dyDescent="0.2">
      <c r="A42" s="230">
        <v>33</v>
      </c>
      <c r="B42" s="207" t="s">
        <v>101</v>
      </c>
      <c r="C42" s="221" t="s">
        <v>831</v>
      </c>
      <c r="D42" s="210" t="s">
        <v>706</v>
      </c>
      <c r="E42" s="213">
        <v>2</v>
      </c>
      <c r="F42" s="216"/>
      <c r="G42" s="217">
        <f t="shared" ref="G42:G54" si="1">ROUND(E42*F42,2)</f>
        <v>0</v>
      </c>
      <c r="H42" s="218"/>
      <c r="I42" s="233" t="s">
        <v>220</v>
      </c>
      <c r="J42" s="32"/>
      <c r="K42" s="32"/>
      <c r="L42" s="32"/>
      <c r="M42" s="32"/>
      <c r="N42" s="32"/>
      <c r="O42" s="32"/>
      <c r="P42" s="32"/>
      <c r="Q42" s="32"/>
      <c r="R42" s="32"/>
      <c r="S42" s="32"/>
      <c r="T42" s="32"/>
      <c r="U42" s="32"/>
      <c r="V42" s="32"/>
      <c r="W42" s="32"/>
      <c r="X42" s="32"/>
      <c r="Y42" s="32"/>
      <c r="Z42" s="32"/>
      <c r="AA42" s="32"/>
      <c r="AB42" s="32"/>
      <c r="AC42" s="32"/>
      <c r="AD42" s="32"/>
      <c r="AE42" s="32" t="s">
        <v>221</v>
      </c>
      <c r="AF42" s="32">
        <v>12</v>
      </c>
      <c r="AG42" s="32"/>
      <c r="AH42" s="32"/>
      <c r="AI42" s="32"/>
      <c r="AJ42" s="32"/>
      <c r="AK42" s="32"/>
      <c r="AL42" s="32"/>
      <c r="AM42" s="32">
        <v>21</v>
      </c>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0">
        <v>34</v>
      </c>
      <c r="B43" s="207" t="s">
        <v>107</v>
      </c>
      <c r="C43" s="221" t="s">
        <v>832</v>
      </c>
      <c r="D43" s="210" t="s">
        <v>706</v>
      </c>
      <c r="E43" s="213">
        <v>70</v>
      </c>
      <c r="F43" s="216"/>
      <c r="G43" s="217">
        <f t="shared" si="1"/>
        <v>0</v>
      </c>
      <c r="H43" s="218"/>
      <c r="I43" s="233" t="s">
        <v>220</v>
      </c>
      <c r="J43" s="32"/>
      <c r="K43" s="32"/>
      <c r="L43" s="32"/>
      <c r="M43" s="32"/>
      <c r="N43" s="32"/>
      <c r="O43" s="32"/>
      <c r="P43" s="32"/>
      <c r="Q43" s="32"/>
      <c r="R43" s="32"/>
      <c r="S43" s="32"/>
      <c r="T43" s="32"/>
      <c r="U43" s="32"/>
      <c r="V43" s="32"/>
      <c r="W43" s="32"/>
      <c r="X43" s="32"/>
      <c r="Y43" s="32"/>
      <c r="Z43" s="32"/>
      <c r="AA43" s="32"/>
      <c r="AB43" s="32"/>
      <c r="AC43" s="32"/>
      <c r="AD43" s="32"/>
      <c r="AE43" s="32" t="s">
        <v>221</v>
      </c>
      <c r="AF43" s="32">
        <v>12</v>
      </c>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0">
        <v>35</v>
      </c>
      <c r="B44" s="207" t="s">
        <v>111</v>
      </c>
      <c r="C44" s="221" t="s">
        <v>833</v>
      </c>
      <c r="D44" s="210" t="s">
        <v>706</v>
      </c>
      <c r="E44" s="213">
        <v>2</v>
      </c>
      <c r="F44" s="216"/>
      <c r="G44" s="217">
        <f t="shared" si="1"/>
        <v>0</v>
      </c>
      <c r="H44" s="218"/>
      <c r="I44" s="233" t="s">
        <v>220</v>
      </c>
      <c r="J44" s="32"/>
      <c r="K44" s="32"/>
      <c r="L44" s="32"/>
      <c r="M44" s="32"/>
      <c r="N44" s="32"/>
      <c r="O44" s="32"/>
      <c r="P44" s="32"/>
      <c r="Q44" s="32"/>
      <c r="R44" s="32"/>
      <c r="S44" s="32"/>
      <c r="T44" s="32"/>
      <c r="U44" s="32"/>
      <c r="V44" s="32"/>
      <c r="W44" s="32"/>
      <c r="X44" s="32"/>
      <c r="Y44" s="32"/>
      <c r="Z44" s="32"/>
      <c r="AA44" s="32"/>
      <c r="AB44" s="32"/>
      <c r="AC44" s="32"/>
      <c r="AD44" s="32"/>
      <c r="AE44" s="32" t="s">
        <v>221</v>
      </c>
      <c r="AF44" s="32">
        <v>12</v>
      </c>
      <c r="AG44" s="32"/>
      <c r="AH44" s="32"/>
      <c r="AI44" s="32"/>
      <c r="AJ44" s="32"/>
      <c r="AK44" s="32"/>
      <c r="AL44" s="32"/>
      <c r="AM44" s="32">
        <v>21</v>
      </c>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0">
        <v>36</v>
      </c>
      <c r="B45" s="207" t="s">
        <v>116</v>
      </c>
      <c r="C45" s="221" t="s">
        <v>834</v>
      </c>
      <c r="D45" s="210" t="s">
        <v>706</v>
      </c>
      <c r="E45" s="213">
        <v>1</v>
      </c>
      <c r="F45" s="216"/>
      <c r="G45" s="217">
        <f t="shared" si="1"/>
        <v>0</v>
      </c>
      <c r="H45" s="218"/>
      <c r="I45" s="233" t="s">
        <v>220</v>
      </c>
      <c r="J45" s="32"/>
      <c r="K45" s="32"/>
      <c r="L45" s="32"/>
      <c r="M45" s="32"/>
      <c r="N45" s="32"/>
      <c r="O45" s="32"/>
      <c r="P45" s="32"/>
      <c r="Q45" s="32"/>
      <c r="R45" s="32"/>
      <c r="S45" s="32"/>
      <c r="T45" s="32"/>
      <c r="U45" s="32"/>
      <c r="V45" s="32"/>
      <c r="W45" s="32"/>
      <c r="X45" s="32"/>
      <c r="Y45" s="32"/>
      <c r="Z45" s="32"/>
      <c r="AA45" s="32"/>
      <c r="AB45" s="32"/>
      <c r="AC45" s="32"/>
      <c r="AD45" s="32"/>
      <c r="AE45" s="32" t="s">
        <v>221</v>
      </c>
      <c r="AF45" s="32">
        <v>12</v>
      </c>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30">
        <v>37</v>
      </c>
      <c r="B46" s="207" t="s">
        <v>121</v>
      </c>
      <c r="C46" s="221" t="s">
        <v>835</v>
      </c>
      <c r="D46" s="210" t="s">
        <v>706</v>
      </c>
      <c r="E46" s="213">
        <v>3</v>
      </c>
      <c r="F46" s="216"/>
      <c r="G46" s="217">
        <f t="shared" si="1"/>
        <v>0</v>
      </c>
      <c r="H46" s="218"/>
      <c r="I46" s="233" t="s">
        <v>220</v>
      </c>
      <c r="J46" s="32"/>
      <c r="K46" s="32"/>
      <c r="L46" s="32"/>
      <c r="M46" s="32"/>
      <c r="N46" s="32"/>
      <c r="O46" s="32"/>
      <c r="P46" s="32"/>
      <c r="Q46" s="32"/>
      <c r="R46" s="32"/>
      <c r="S46" s="32"/>
      <c r="T46" s="32"/>
      <c r="U46" s="32"/>
      <c r="V46" s="32"/>
      <c r="W46" s="32"/>
      <c r="X46" s="32"/>
      <c r="Y46" s="32"/>
      <c r="Z46" s="32"/>
      <c r="AA46" s="32"/>
      <c r="AB46" s="32"/>
      <c r="AC46" s="32"/>
      <c r="AD46" s="32"/>
      <c r="AE46" s="32" t="s">
        <v>221</v>
      </c>
      <c r="AF46" s="32">
        <v>12</v>
      </c>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30">
        <v>38</v>
      </c>
      <c r="B47" s="207" t="s">
        <v>125</v>
      </c>
      <c r="C47" s="221" t="s">
        <v>836</v>
      </c>
      <c r="D47" s="210" t="s">
        <v>706</v>
      </c>
      <c r="E47" s="213">
        <v>2</v>
      </c>
      <c r="F47" s="216"/>
      <c r="G47" s="217">
        <f t="shared" si="1"/>
        <v>0</v>
      </c>
      <c r="H47" s="218"/>
      <c r="I47" s="233" t="s">
        <v>220</v>
      </c>
      <c r="J47" s="32"/>
      <c r="K47" s="32"/>
      <c r="L47" s="32"/>
      <c r="M47" s="32"/>
      <c r="N47" s="32"/>
      <c r="O47" s="32"/>
      <c r="P47" s="32"/>
      <c r="Q47" s="32"/>
      <c r="R47" s="32"/>
      <c r="S47" s="32"/>
      <c r="T47" s="32"/>
      <c r="U47" s="32"/>
      <c r="V47" s="32"/>
      <c r="W47" s="32"/>
      <c r="X47" s="32"/>
      <c r="Y47" s="32"/>
      <c r="Z47" s="32"/>
      <c r="AA47" s="32"/>
      <c r="AB47" s="32"/>
      <c r="AC47" s="32"/>
      <c r="AD47" s="32"/>
      <c r="AE47" s="32" t="s">
        <v>221</v>
      </c>
      <c r="AF47" s="32">
        <v>12</v>
      </c>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30">
        <v>39</v>
      </c>
      <c r="B48" s="207" t="s">
        <v>793</v>
      </c>
      <c r="C48" s="221" t="s">
        <v>837</v>
      </c>
      <c r="D48" s="210" t="s">
        <v>706</v>
      </c>
      <c r="E48" s="213">
        <v>1</v>
      </c>
      <c r="F48" s="216"/>
      <c r="G48" s="217">
        <f t="shared" si="1"/>
        <v>0</v>
      </c>
      <c r="H48" s="218"/>
      <c r="I48" s="233" t="s">
        <v>220</v>
      </c>
      <c r="J48" s="32"/>
      <c r="K48" s="32"/>
      <c r="L48" s="32"/>
      <c r="M48" s="32"/>
      <c r="N48" s="32"/>
      <c r="O48" s="32"/>
      <c r="P48" s="32"/>
      <c r="Q48" s="32"/>
      <c r="R48" s="32"/>
      <c r="S48" s="32"/>
      <c r="T48" s="32"/>
      <c r="U48" s="32"/>
      <c r="V48" s="32"/>
      <c r="W48" s="32"/>
      <c r="X48" s="32"/>
      <c r="Y48" s="32"/>
      <c r="Z48" s="32"/>
      <c r="AA48" s="32"/>
      <c r="AB48" s="32"/>
      <c r="AC48" s="32"/>
      <c r="AD48" s="32"/>
      <c r="AE48" s="32" t="s">
        <v>221</v>
      </c>
      <c r="AF48" s="32">
        <v>12</v>
      </c>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30">
        <v>40</v>
      </c>
      <c r="B49" s="207" t="s">
        <v>795</v>
      </c>
      <c r="C49" s="221" t="s">
        <v>806</v>
      </c>
      <c r="D49" s="210" t="s">
        <v>706</v>
      </c>
      <c r="E49" s="213">
        <v>1</v>
      </c>
      <c r="F49" s="216"/>
      <c r="G49" s="217">
        <f t="shared" si="1"/>
        <v>0</v>
      </c>
      <c r="H49" s="218"/>
      <c r="I49" s="233" t="s">
        <v>220</v>
      </c>
      <c r="J49" s="32"/>
      <c r="K49" s="32"/>
      <c r="L49" s="32"/>
      <c r="M49" s="32"/>
      <c r="N49" s="32"/>
      <c r="O49" s="32"/>
      <c r="P49" s="32"/>
      <c r="Q49" s="32"/>
      <c r="R49" s="32"/>
      <c r="S49" s="32"/>
      <c r="T49" s="32"/>
      <c r="U49" s="32"/>
      <c r="V49" s="32"/>
      <c r="W49" s="32"/>
      <c r="X49" s="32"/>
      <c r="Y49" s="32"/>
      <c r="Z49" s="32"/>
      <c r="AA49" s="32"/>
      <c r="AB49" s="32"/>
      <c r="AC49" s="32"/>
      <c r="AD49" s="32"/>
      <c r="AE49" s="32" t="s">
        <v>221</v>
      </c>
      <c r="AF49" s="32">
        <v>12</v>
      </c>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outlineLevel="1" x14ac:dyDescent="0.2">
      <c r="A50" s="230">
        <v>41</v>
      </c>
      <c r="B50" s="207" t="s">
        <v>133</v>
      </c>
      <c r="C50" s="221" t="s">
        <v>838</v>
      </c>
      <c r="D50" s="210" t="s">
        <v>303</v>
      </c>
      <c r="E50" s="213">
        <v>50</v>
      </c>
      <c r="F50" s="216"/>
      <c r="G50" s="217">
        <f t="shared" si="1"/>
        <v>0</v>
      </c>
      <c r="H50" s="218"/>
      <c r="I50" s="233" t="s">
        <v>220</v>
      </c>
      <c r="J50" s="32"/>
      <c r="K50" s="32"/>
      <c r="L50" s="32"/>
      <c r="M50" s="32"/>
      <c r="N50" s="32"/>
      <c r="O50" s="32"/>
      <c r="P50" s="32"/>
      <c r="Q50" s="32"/>
      <c r="R50" s="32"/>
      <c r="S50" s="32"/>
      <c r="T50" s="32"/>
      <c r="U50" s="32"/>
      <c r="V50" s="32"/>
      <c r="W50" s="32"/>
      <c r="X50" s="32"/>
      <c r="Y50" s="32"/>
      <c r="Z50" s="32"/>
      <c r="AA50" s="32"/>
      <c r="AB50" s="32"/>
      <c r="AC50" s="32"/>
      <c r="AD50" s="32"/>
      <c r="AE50" s="32" t="s">
        <v>221</v>
      </c>
      <c r="AF50" s="32">
        <v>12</v>
      </c>
      <c r="AG50" s="32"/>
      <c r="AH50" s="32"/>
      <c r="AI50" s="32"/>
      <c r="AJ50" s="32"/>
      <c r="AK50" s="32"/>
      <c r="AL50" s="32"/>
      <c r="AM50" s="32">
        <v>21</v>
      </c>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30">
        <v>42</v>
      </c>
      <c r="B51" s="207" t="s">
        <v>798</v>
      </c>
      <c r="C51" s="221" t="s">
        <v>813</v>
      </c>
      <c r="D51" s="210" t="s">
        <v>303</v>
      </c>
      <c r="E51" s="213">
        <v>15</v>
      </c>
      <c r="F51" s="216"/>
      <c r="G51" s="217">
        <f t="shared" si="1"/>
        <v>0</v>
      </c>
      <c r="H51" s="218"/>
      <c r="I51" s="233" t="s">
        <v>220</v>
      </c>
      <c r="J51" s="32"/>
      <c r="K51" s="32"/>
      <c r="L51" s="32"/>
      <c r="M51" s="32"/>
      <c r="N51" s="32"/>
      <c r="O51" s="32"/>
      <c r="P51" s="32"/>
      <c r="Q51" s="32"/>
      <c r="R51" s="32"/>
      <c r="S51" s="32"/>
      <c r="T51" s="32"/>
      <c r="U51" s="32"/>
      <c r="V51" s="32"/>
      <c r="W51" s="32"/>
      <c r="X51" s="32"/>
      <c r="Y51" s="32"/>
      <c r="Z51" s="32"/>
      <c r="AA51" s="32"/>
      <c r="AB51" s="32"/>
      <c r="AC51" s="32"/>
      <c r="AD51" s="32"/>
      <c r="AE51" s="32" t="s">
        <v>221</v>
      </c>
      <c r="AF51" s="32">
        <v>12</v>
      </c>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0">
        <v>43</v>
      </c>
      <c r="B52" s="207" t="s">
        <v>800</v>
      </c>
      <c r="C52" s="221" t="s">
        <v>815</v>
      </c>
      <c r="D52" s="210" t="s">
        <v>303</v>
      </c>
      <c r="E52" s="213">
        <v>20</v>
      </c>
      <c r="F52" s="216"/>
      <c r="G52" s="217">
        <f t="shared" si="1"/>
        <v>0</v>
      </c>
      <c r="H52" s="218"/>
      <c r="I52" s="233" t="s">
        <v>220</v>
      </c>
      <c r="J52" s="32"/>
      <c r="K52" s="32"/>
      <c r="L52" s="32"/>
      <c r="M52" s="32"/>
      <c r="N52" s="32"/>
      <c r="O52" s="32"/>
      <c r="P52" s="32"/>
      <c r="Q52" s="32"/>
      <c r="R52" s="32"/>
      <c r="S52" s="32"/>
      <c r="T52" s="32"/>
      <c r="U52" s="32"/>
      <c r="V52" s="32"/>
      <c r="W52" s="32"/>
      <c r="X52" s="32"/>
      <c r="Y52" s="32"/>
      <c r="Z52" s="32"/>
      <c r="AA52" s="32"/>
      <c r="AB52" s="32"/>
      <c r="AC52" s="32"/>
      <c r="AD52" s="32"/>
      <c r="AE52" s="32" t="s">
        <v>221</v>
      </c>
      <c r="AF52" s="32">
        <v>12</v>
      </c>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30">
        <v>44</v>
      </c>
      <c r="B53" s="207" t="s">
        <v>802</v>
      </c>
      <c r="C53" s="221" t="s">
        <v>839</v>
      </c>
      <c r="D53" s="210" t="s">
        <v>273</v>
      </c>
      <c r="E53" s="213">
        <v>2</v>
      </c>
      <c r="F53" s="216"/>
      <c r="G53" s="217">
        <f t="shared" si="1"/>
        <v>0</v>
      </c>
      <c r="H53" s="218"/>
      <c r="I53" s="233" t="s">
        <v>220</v>
      </c>
      <c r="J53" s="32"/>
      <c r="K53" s="32"/>
      <c r="L53" s="32"/>
      <c r="M53" s="32"/>
      <c r="N53" s="32"/>
      <c r="O53" s="32"/>
      <c r="P53" s="32"/>
      <c r="Q53" s="32"/>
      <c r="R53" s="32"/>
      <c r="S53" s="32"/>
      <c r="T53" s="32"/>
      <c r="U53" s="32"/>
      <c r="V53" s="32"/>
      <c r="W53" s="32"/>
      <c r="X53" s="32"/>
      <c r="Y53" s="32"/>
      <c r="Z53" s="32"/>
      <c r="AA53" s="32"/>
      <c r="AB53" s="32"/>
      <c r="AC53" s="32"/>
      <c r="AD53" s="32"/>
      <c r="AE53" s="32" t="s">
        <v>221</v>
      </c>
      <c r="AF53" s="32">
        <v>12</v>
      </c>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30">
        <v>45</v>
      </c>
      <c r="B54" s="207" t="s">
        <v>804</v>
      </c>
      <c r="C54" s="221" t="s">
        <v>840</v>
      </c>
      <c r="D54" s="210" t="s">
        <v>273</v>
      </c>
      <c r="E54" s="213">
        <v>1</v>
      </c>
      <c r="F54" s="216"/>
      <c r="G54" s="217">
        <f t="shared" si="1"/>
        <v>0</v>
      </c>
      <c r="H54" s="218"/>
      <c r="I54" s="233" t="s">
        <v>220</v>
      </c>
      <c r="J54" s="32"/>
      <c r="K54" s="32"/>
      <c r="L54" s="32"/>
      <c r="M54" s="32"/>
      <c r="N54" s="32"/>
      <c r="O54" s="32"/>
      <c r="P54" s="32"/>
      <c r="Q54" s="32"/>
      <c r="R54" s="32"/>
      <c r="S54" s="32"/>
      <c r="T54" s="32"/>
      <c r="U54" s="32"/>
      <c r="V54" s="32"/>
      <c r="W54" s="32"/>
      <c r="X54" s="32"/>
      <c r="Y54" s="32"/>
      <c r="Z54" s="32"/>
      <c r="AA54" s="32"/>
      <c r="AB54" s="32"/>
      <c r="AC54" s="32"/>
      <c r="AD54" s="32"/>
      <c r="AE54" s="32" t="s">
        <v>221</v>
      </c>
      <c r="AF54" s="32">
        <v>12</v>
      </c>
      <c r="AG54" s="32"/>
      <c r="AH54" s="32"/>
      <c r="AI54" s="32"/>
      <c r="AJ54" s="32"/>
      <c r="AK54" s="32"/>
      <c r="AL54" s="32"/>
      <c r="AM54" s="32">
        <v>21</v>
      </c>
      <c r="AN54" s="32"/>
      <c r="AO54" s="32"/>
      <c r="AP54" s="32"/>
      <c r="AQ54" s="32"/>
      <c r="AR54" s="32"/>
      <c r="AS54" s="32"/>
      <c r="AT54" s="32"/>
      <c r="AU54" s="32"/>
      <c r="AV54" s="32"/>
      <c r="AW54" s="32"/>
      <c r="AX54" s="32"/>
      <c r="AY54" s="32"/>
      <c r="AZ54" s="32"/>
      <c r="BA54" s="32"/>
      <c r="BB54" s="32"/>
      <c r="BC54" s="32"/>
      <c r="BD54" s="32"/>
      <c r="BE54" s="32"/>
      <c r="BF54" s="32"/>
      <c r="BG54" s="32"/>
      <c r="BH54" s="32"/>
    </row>
    <row r="55" spans="1:60" x14ac:dyDescent="0.2">
      <c r="A55" s="229" t="s">
        <v>211</v>
      </c>
      <c r="B55" s="206" t="s">
        <v>111</v>
      </c>
      <c r="C55" s="220" t="s">
        <v>113</v>
      </c>
      <c r="D55" s="209"/>
      <c r="E55" s="212"/>
      <c r="F55" s="364">
        <f>SUM(G56:G66)</f>
        <v>0</v>
      </c>
      <c r="G55" s="365"/>
      <c r="H55" s="215"/>
      <c r="I55" s="232"/>
      <c r="AE55" t="s">
        <v>212</v>
      </c>
    </row>
    <row r="56" spans="1:60" outlineLevel="1" x14ac:dyDescent="0.2">
      <c r="A56" s="230">
        <v>46</v>
      </c>
      <c r="B56" s="207" t="s">
        <v>101</v>
      </c>
      <c r="C56" s="221" t="s">
        <v>841</v>
      </c>
      <c r="D56" s="210" t="s">
        <v>303</v>
      </c>
      <c r="E56" s="213">
        <v>50</v>
      </c>
      <c r="F56" s="216"/>
      <c r="G56" s="217">
        <f t="shared" ref="G56:G66" si="2">ROUND(E56*F56,2)</f>
        <v>0</v>
      </c>
      <c r="H56" s="218"/>
      <c r="I56" s="233" t="s">
        <v>220</v>
      </c>
      <c r="J56" s="32"/>
      <c r="K56" s="32"/>
      <c r="L56" s="32"/>
      <c r="M56" s="32"/>
      <c r="N56" s="32"/>
      <c r="O56" s="32"/>
      <c r="P56" s="32"/>
      <c r="Q56" s="32"/>
      <c r="R56" s="32"/>
      <c r="S56" s="32"/>
      <c r="T56" s="32"/>
      <c r="U56" s="32"/>
      <c r="V56" s="32"/>
      <c r="W56" s="32"/>
      <c r="X56" s="32"/>
      <c r="Y56" s="32"/>
      <c r="Z56" s="32"/>
      <c r="AA56" s="32"/>
      <c r="AB56" s="32"/>
      <c r="AC56" s="32"/>
      <c r="AD56" s="32"/>
      <c r="AE56" s="32" t="s">
        <v>221</v>
      </c>
      <c r="AF56" s="32">
        <v>12</v>
      </c>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
      <c r="A57" s="230">
        <v>47</v>
      </c>
      <c r="B57" s="207" t="s">
        <v>107</v>
      </c>
      <c r="C57" s="221" t="s">
        <v>842</v>
      </c>
      <c r="D57" s="210" t="s">
        <v>303</v>
      </c>
      <c r="E57" s="213">
        <v>90</v>
      </c>
      <c r="F57" s="216"/>
      <c r="G57" s="217">
        <f t="shared" si="2"/>
        <v>0</v>
      </c>
      <c r="H57" s="218"/>
      <c r="I57" s="233" t="s">
        <v>220</v>
      </c>
      <c r="J57" s="32"/>
      <c r="K57" s="32"/>
      <c r="L57" s="32"/>
      <c r="M57" s="32"/>
      <c r="N57" s="32"/>
      <c r="O57" s="32"/>
      <c r="P57" s="32"/>
      <c r="Q57" s="32"/>
      <c r="R57" s="32"/>
      <c r="S57" s="32"/>
      <c r="T57" s="32"/>
      <c r="U57" s="32"/>
      <c r="V57" s="32"/>
      <c r="W57" s="32"/>
      <c r="X57" s="32"/>
      <c r="Y57" s="32"/>
      <c r="Z57" s="32"/>
      <c r="AA57" s="32"/>
      <c r="AB57" s="32"/>
      <c r="AC57" s="32"/>
      <c r="AD57" s="32"/>
      <c r="AE57" s="32" t="s">
        <v>221</v>
      </c>
      <c r="AF57" s="32">
        <v>12</v>
      </c>
      <c r="AG57" s="32"/>
      <c r="AH57" s="32"/>
      <c r="AI57" s="32"/>
      <c r="AJ57" s="32"/>
      <c r="AK57" s="32"/>
      <c r="AL57" s="32"/>
      <c r="AM57" s="32">
        <v>21</v>
      </c>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30">
        <v>48</v>
      </c>
      <c r="B58" s="207" t="s">
        <v>111</v>
      </c>
      <c r="C58" s="221" t="s">
        <v>838</v>
      </c>
      <c r="D58" s="210" t="s">
        <v>303</v>
      </c>
      <c r="E58" s="213">
        <v>20</v>
      </c>
      <c r="F58" s="216"/>
      <c r="G58" s="217">
        <f t="shared" si="2"/>
        <v>0</v>
      </c>
      <c r="H58" s="218"/>
      <c r="I58" s="233" t="s">
        <v>220</v>
      </c>
      <c r="J58" s="32"/>
      <c r="K58" s="32"/>
      <c r="L58" s="32"/>
      <c r="M58" s="32"/>
      <c r="N58" s="32"/>
      <c r="O58" s="32"/>
      <c r="P58" s="32"/>
      <c r="Q58" s="32"/>
      <c r="R58" s="32"/>
      <c r="S58" s="32"/>
      <c r="T58" s="32"/>
      <c r="U58" s="32"/>
      <c r="V58" s="32"/>
      <c r="W58" s="32"/>
      <c r="X58" s="32"/>
      <c r="Y58" s="32"/>
      <c r="Z58" s="32"/>
      <c r="AA58" s="32"/>
      <c r="AB58" s="32"/>
      <c r="AC58" s="32"/>
      <c r="AD58" s="32"/>
      <c r="AE58" s="32" t="s">
        <v>221</v>
      </c>
      <c r="AF58" s="32">
        <v>12</v>
      </c>
      <c r="AG58" s="32"/>
      <c r="AH58" s="32"/>
      <c r="AI58" s="32"/>
      <c r="AJ58" s="32"/>
      <c r="AK58" s="32"/>
      <c r="AL58" s="32"/>
      <c r="AM58" s="32">
        <v>21</v>
      </c>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x14ac:dyDescent="0.2">
      <c r="A59" s="230">
        <v>49</v>
      </c>
      <c r="B59" s="207" t="s">
        <v>116</v>
      </c>
      <c r="C59" s="221" t="s">
        <v>843</v>
      </c>
      <c r="D59" s="210" t="s">
        <v>706</v>
      </c>
      <c r="E59" s="213">
        <v>1</v>
      </c>
      <c r="F59" s="216"/>
      <c r="G59" s="217">
        <f t="shared" si="2"/>
        <v>0</v>
      </c>
      <c r="H59" s="218"/>
      <c r="I59" s="233" t="s">
        <v>220</v>
      </c>
      <c r="J59" s="32"/>
      <c r="K59" s="32"/>
      <c r="L59" s="32"/>
      <c r="M59" s="32"/>
      <c r="N59" s="32"/>
      <c r="O59" s="32"/>
      <c r="P59" s="32"/>
      <c r="Q59" s="32"/>
      <c r="R59" s="32"/>
      <c r="S59" s="32"/>
      <c r="T59" s="32"/>
      <c r="U59" s="32"/>
      <c r="V59" s="32"/>
      <c r="W59" s="32"/>
      <c r="X59" s="32"/>
      <c r="Y59" s="32"/>
      <c r="Z59" s="32"/>
      <c r="AA59" s="32"/>
      <c r="AB59" s="32"/>
      <c r="AC59" s="32"/>
      <c r="AD59" s="32"/>
      <c r="AE59" s="32" t="s">
        <v>221</v>
      </c>
      <c r="AF59" s="32">
        <v>12</v>
      </c>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30">
        <v>50</v>
      </c>
      <c r="B60" s="207" t="s">
        <v>121</v>
      </c>
      <c r="C60" s="221" t="s">
        <v>844</v>
      </c>
      <c r="D60" s="210" t="s">
        <v>303</v>
      </c>
      <c r="E60" s="213">
        <v>30</v>
      </c>
      <c r="F60" s="216"/>
      <c r="G60" s="217">
        <f t="shared" si="2"/>
        <v>0</v>
      </c>
      <c r="H60" s="218"/>
      <c r="I60" s="233" t="s">
        <v>220</v>
      </c>
      <c r="J60" s="32"/>
      <c r="K60" s="32"/>
      <c r="L60" s="32"/>
      <c r="M60" s="32"/>
      <c r="N60" s="32"/>
      <c r="O60" s="32"/>
      <c r="P60" s="32"/>
      <c r="Q60" s="32"/>
      <c r="R60" s="32"/>
      <c r="S60" s="32"/>
      <c r="T60" s="32"/>
      <c r="U60" s="32"/>
      <c r="V60" s="32"/>
      <c r="W60" s="32"/>
      <c r="X60" s="32"/>
      <c r="Y60" s="32"/>
      <c r="Z60" s="32"/>
      <c r="AA60" s="32"/>
      <c r="AB60" s="32"/>
      <c r="AC60" s="32"/>
      <c r="AD60" s="32"/>
      <c r="AE60" s="32" t="s">
        <v>221</v>
      </c>
      <c r="AF60" s="32">
        <v>12</v>
      </c>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30">
        <v>51</v>
      </c>
      <c r="B61" s="207" t="s">
        <v>125</v>
      </c>
      <c r="C61" s="221" t="s">
        <v>815</v>
      </c>
      <c r="D61" s="210" t="s">
        <v>303</v>
      </c>
      <c r="E61" s="213">
        <v>20</v>
      </c>
      <c r="F61" s="216"/>
      <c r="G61" s="217">
        <f t="shared" si="2"/>
        <v>0</v>
      </c>
      <c r="H61" s="218"/>
      <c r="I61" s="233" t="s">
        <v>220</v>
      </c>
      <c r="J61" s="32"/>
      <c r="K61" s="32"/>
      <c r="L61" s="32"/>
      <c r="M61" s="32"/>
      <c r="N61" s="32"/>
      <c r="O61" s="32"/>
      <c r="P61" s="32"/>
      <c r="Q61" s="32"/>
      <c r="R61" s="32"/>
      <c r="S61" s="32"/>
      <c r="T61" s="32"/>
      <c r="U61" s="32"/>
      <c r="V61" s="32"/>
      <c r="W61" s="32"/>
      <c r="X61" s="32"/>
      <c r="Y61" s="32"/>
      <c r="Z61" s="32"/>
      <c r="AA61" s="32"/>
      <c r="AB61" s="32"/>
      <c r="AC61" s="32"/>
      <c r="AD61" s="32"/>
      <c r="AE61" s="32" t="s">
        <v>221</v>
      </c>
      <c r="AF61" s="32">
        <v>12</v>
      </c>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30">
        <v>52</v>
      </c>
      <c r="B62" s="207" t="s">
        <v>793</v>
      </c>
      <c r="C62" s="221" t="s">
        <v>845</v>
      </c>
      <c r="D62" s="210" t="s">
        <v>303</v>
      </c>
      <c r="E62" s="213">
        <v>25</v>
      </c>
      <c r="F62" s="216"/>
      <c r="G62" s="217">
        <f t="shared" si="2"/>
        <v>0</v>
      </c>
      <c r="H62" s="218"/>
      <c r="I62" s="233" t="s">
        <v>220</v>
      </c>
      <c r="J62" s="32"/>
      <c r="K62" s="32"/>
      <c r="L62" s="32"/>
      <c r="M62" s="32"/>
      <c r="N62" s="32"/>
      <c r="O62" s="32"/>
      <c r="P62" s="32"/>
      <c r="Q62" s="32"/>
      <c r="R62" s="32"/>
      <c r="S62" s="32"/>
      <c r="T62" s="32"/>
      <c r="U62" s="32"/>
      <c r="V62" s="32"/>
      <c r="W62" s="32"/>
      <c r="X62" s="32"/>
      <c r="Y62" s="32"/>
      <c r="Z62" s="32"/>
      <c r="AA62" s="32"/>
      <c r="AB62" s="32"/>
      <c r="AC62" s="32"/>
      <c r="AD62" s="32"/>
      <c r="AE62" s="32" t="s">
        <v>221</v>
      </c>
      <c r="AF62" s="32">
        <v>12</v>
      </c>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30">
        <v>53</v>
      </c>
      <c r="B63" s="207" t="s">
        <v>795</v>
      </c>
      <c r="C63" s="221" t="s">
        <v>846</v>
      </c>
      <c r="D63" s="210" t="s">
        <v>706</v>
      </c>
      <c r="E63" s="213">
        <v>1</v>
      </c>
      <c r="F63" s="216"/>
      <c r="G63" s="217">
        <f t="shared" si="2"/>
        <v>0</v>
      </c>
      <c r="H63" s="218"/>
      <c r="I63" s="233" t="s">
        <v>220</v>
      </c>
      <c r="J63" s="32"/>
      <c r="K63" s="32"/>
      <c r="L63" s="32"/>
      <c r="M63" s="32"/>
      <c r="N63" s="32"/>
      <c r="O63" s="32"/>
      <c r="P63" s="32"/>
      <c r="Q63" s="32"/>
      <c r="R63" s="32"/>
      <c r="S63" s="32"/>
      <c r="T63" s="32"/>
      <c r="U63" s="32"/>
      <c r="V63" s="32"/>
      <c r="W63" s="32"/>
      <c r="X63" s="32"/>
      <c r="Y63" s="32"/>
      <c r="Z63" s="32"/>
      <c r="AA63" s="32"/>
      <c r="AB63" s="32"/>
      <c r="AC63" s="32"/>
      <c r="AD63" s="32"/>
      <c r="AE63" s="32" t="s">
        <v>221</v>
      </c>
      <c r="AF63" s="32">
        <v>12</v>
      </c>
      <c r="AG63" s="32"/>
      <c r="AH63" s="32"/>
      <c r="AI63" s="32"/>
      <c r="AJ63" s="32"/>
      <c r="AK63" s="32"/>
      <c r="AL63" s="32"/>
      <c r="AM63" s="32">
        <v>21</v>
      </c>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0">
        <v>54</v>
      </c>
      <c r="B64" s="207" t="s">
        <v>133</v>
      </c>
      <c r="C64" s="221" t="s">
        <v>847</v>
      </c>
      <c r="D64" s="210" t="s">
        <v>706</v>
      </c>
      <c r="E64" s="213">
        <v>3</v>
      </c>
      <c r="F64" s="216"/>
      <c r="G64" s="217">
        <f t="shared" si="2"/>
        <v>0</v>
      </c>
      <c r="H64" s="218"/>
      <c r="I64" s="233" t="s">
        <v>220</v>
      </c>
      <c r="J64" s="32"/>
      <c r="K64" s="32"/>
      <c r="L64" s="32"/>
      <c r="M64" s="32"/>
      <c r="N64" s="32"/>
      <c r="O64" s="32"/>
      <c r="P64" s="32"/>
      <c r="Q64" s="32"/>
      <c r="R64" s="32"/>
      <c r="S64" s="32"/>
      <c r="T64" s="32"/>
      <c r="U64" s="32"/>
      <c r="V64" s="32"/>
      <c r="W64" s="32"/>
      <c r="X64" s="32"/>
      <c r="Y64" s="32"/>
      <c r="Z64" s="32"/>
      <c r="AA64" s="32"/>
      <c r="AB64" s="32"/>
      <c r="AC64" s="32"/>
      <c r="AD64" s="32"/>
      <c r="AE64" s="32" t="s">
        <v>221</v>
      </c>
      <c r="AF64" s="32">
        <v>12</v>
      </c>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30">
        <v>55</v>
      </c>
      <c r="B65" s="207" t="s">
        <v>798</v>
      </c>
      <c r="C65" s="221" t="s">
        <v>806</v>
      </c>
      <c r="D65" s="210" t="s">
        <v>706</v>
      </c>
      <c r="E65" s="213">
        <v>2</v>
      </c>
      <c r="F65" s="216"/>
      <c r="G65" s="217">
        <f t="shared" si="2"/>
        <v>0</v>
      </c>
      <c r="H65" s="218"/>
      <c r="I65" s="233" t="s">
        <v>220</v>
      </c>
      <c r="J65" s="32"/>
      <c r="K65" s="32"/>
      <c r="L65" s="32"/>
      <c r="M65" s="32"/>
      <c r="N65" s="32"/>
      <c r="O65" s="32"/>
      <c r="P65" s="32"/>
      <c r="Q65" s="32"/>
      <c r="R65" s="32"/>
      <c r="S65" s="32"/>
      <c r="T65" s="32"/>
      <c r="U65" s="32"/>
      <c r="V65" s="32"/>
      <c r="W65" s="32"/>
      <c r="X65" s="32"/>
      <c r="Y65" s="32"/>
      <c r="Z65" s="32"/>
      <c r="AA65" s="32"/>
      <c r="AB65" s="32"/>
      <c r="AC65" s="32"/>
      <c r="AD65" s="32"/>
      <c r="AE65" s="32" t="s">
        <v>221</v>
      </c>
      <c r="AF65" s="32">
        <v>12</v>
      </c>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30">
        <v>56</v>
      </c>
      <c r="B66" s="207" t="s">
        <v>800</v>
      </c>
      <c r="C66" s="221" t="s">
        <v>837</v>
      </c>
      <c r="D66" s="210" t="s">
        <v>706</v>
      </c>
      <c r="E66" s="213">
        <v>1</v>
      </c>
      <c r="F66" s="216"/>
      <c r="G66" s="217">
        <f t="shared" si="2"/>
        <v>0</v>
      </c>
      <c r="H66" s="218"/>
      <c r="I66" s="233" t="s">
        <v>220</v>
      </c>
      <c r="J66" s="32"/>
      <c r="K66" s="32"/>
      <c r="L66" s="32"/>
      <c r="M66" s="32"/>
      <c r="N66" s="32"/>
      <c r="O66" s="32"/>
      <c r="P66" s="32"/>
      <c r="Q66" s="32"/>
      <c r="R66" s="32"/>
      <c r="S66" s="32"/>
      <c r="T66" s="32"/>
      <c r="U66" s="32"/>
      <c r="V66" s="32"/>
      <c r="W66" s="32"/>
      <c r="X66" s="32"/>
      <c r="Y66" s="32"/>
      <c r="Z66" s="32"/>
      <c r="AA66" s="32"/>
      <c r="AB66" s="32"/>
      <c r="AC66" s="32"/>
      <c r="AD66" s="32"/>
      <c r="AE66" s="32" t="s">
        <v>221</v>
      </c>
      <c r="AF66" s="32">
        <v>12</v>
      </c>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x14ac:dyDescent="0.2">
      <c r="A67" s="229" t="s">
        <v>211</v>
      </c>
      <c r="B67" s="206" t="s">
        <v>116</v>
      </c>
      <c r="C67" s="220" t="s">
        <v>117</v>
      </c>
      <c r="D67" s="209"/>
      <c r="E67" s="212"/>
      <c r="F67" s="364">
        <f>SUM(G68:G87)</f>
        <v>0</v>
      </c>
      <c r="G67" s="365"/>
      <c r="H67" s="215"/>
      <c r="I67" s="232"/>
      <c r="AE67" t="s">
        <v>212</v>
      </c>
    </row>
    <row r="68" spans="1:60" outlineLevel="1" x14ac:dyDescent="0.2">
      <c r="A68" s="230">
        <v>57</v>
      </c>
      <c r="B68" s="207" t="s">
        <v>101</v>
      </c>
      <c r="C68" s="221" t="s">
        <v>848</v>
      </c>
      <c r="D68" s="210" t="s">
        <v>706</v>
      </c>
      <c r="E68" s="213">
        <v>8</v>
      </c>
      <c r="F68" s="216"/>
      <c r="G68" s="217">
        <f t="shared" ref="G68:G87" si="3">ROUND(E68*F68,2)</f>
        <v>0</v>
      </c>
      <c r="H68" s="218"/>
      <c r="I68" s="233" t="s">
        <v>220</v>
      </c>
      <c r="J68" s="32"/>
      <c r="K68" s="32"/>
      <c r="L68" s="32"/>
      <c r="M68" s="32"/>
      <c r="N68" s="32"/>
      <c r="O68" s="32"/>
      <c r="P68" s="32"/>
      <c r="Q68" s="32"/>
      <c r="R68" s="32"/>
      <c r="S68" s="32"/>
      <c r="T68" s="32"/>
      <c r="U68" s="32"/>
      <c r="V68" s="32"/>
      <c r="W68" s="32"/>
      <c r="X68" s="32"/>
      <c r="Y68" s="32"/>
      <c r="Z68" s="32"/>
      <c r="AA68" s="32"/>
      <c r="AB68" s="32"/>
      <c r="AC68" s="32"/>
      <c r="AD68" s="32"/>
      <c r="AE68" s="32" t="s">
        <v>221</v>
      </c>
      <c r="AF68" s="32">
        <v>12</v>
      </c>
      <c r="AG68" s="32"/>
      <c r="AH68" s="32"/>
      <c r="AI68" s="32"/>
      <c r="AJ68" s="32"/>
      <c r="AK68" s="32"/>
      <c r="AL68" s="32"/>
      <c r="AM68" s="32">
        <v>21</v>
      </c>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
      <c r="A69" s="230">
        <v>58</v>
      </c>
      <c r="B69" s="207" t="s">
        <v>107</v>
      </c>
      <c r="C69" s="221" t="s">
        <v>849</v>
      </c>
      <c r="D69" s="210" t="s">
        <v>706</v>
      </c>
      <c r="E69" s="213">
        <v>8</v>
      </c>
      <c r="F69" s="216"/>
      <c r="G69" s="217">
        <f t="shared" si="3"/>
        <v>0</v>
      </c>
      <c r="H69" s="218"/>
      <c r="I69" s="233" t="s">
        <v>220</v>
      </c>
      <c r="J69" s="32"/>
      <c r="K69" s="32"/>
      <c r="L69" s="32"/>
      <c r="M69" s="32"/>
      <c r="N69" s="32"/>
      <c r="O69" s="32"/>
      <c r="P69" s="32"/>
      <c r="Q69" s="32"/>
      <c r="R69" s="32"/>
      <c r="S69" s="32"/>
      <c r="T69" s="32"/>
      <c r="U69" s="32"/>
      <c r="V69" s="32"/>
      <c r="W69" s="32"/>
      <c r="X69" s="32"/>
      <c r="Y69" s="32"/>
      <c r="Z69" s="32"/>
      <c r="AA69" s="32"/>
      <c r="AB69" s="32"/>
      <c r="AC69" s="32"/>
      <c r="AD69" s="32"/>
      <c r="AE69" s="32" t="s">
        <v>221</v>
      </c>
      <c r="AF69" s="32">
        <v>12</v>
      </c>
      <c r="AG69" s="32"/>
      <c r="AH69" s="32"/>
      <c r="AI69" s="32"/>
      <c r="AJ69" s="32"/>
      <c r="AK69" s="32"/>
      <c r="AL69" s="32"/>
      <c r="AM69" s="32">
        <v>21</v>
      </c>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30">
        <v>59</v>
      </c>
      <c r="B70" s="207" t="s">
        <v>111</v>
      </c>
      <c r="C70" s="221" t="s">
        <v>833</v>
      </c>
      <c r="D70" s="210" t="s">
        <v>706</v>
      </c>
      <c r="E70" s="213">
        <v>8</v>
      </c>
      <c r="F70" s="216"/>
      <c r="G70" s="217">
        <f t="shared" si="3"/>
        <v>0</v>
      </c>
      <c r="H70" s="218"/>
      <c r="I70" s="233" t="s">
        <v>220</v>
      </c>
      <c r="J70" s="32"/>
      <c r="K70" s="32"/>
      <c r="L70" s="32"/>
      <c r="M70" s="32"/>
      <c r="N70" s="32"/>
      <c r="O70" s="32"/>
      <c r="P70" s="32"/>
      <c r="Q70" s="32"/>
      <c r="R70" s="32"/>
      <c r="S70" s="32"/>
      <c r="T70" s="32"/>
      <c r="U70" s="32"/>
      <c r="V70" s="32"/>
      <c r="W70" s="32"/>
      <c r="X70" s="32"/>
      <c r="Y70" s="32"/>
      <c r="Z70" s="32"/>
      <c r="AA70" s="32"/>
      <c r="AB70" s="32"/>
      <c r="AC70" s="32"/>
      <c r="AD70" s="32"/>
      <c r="AE70" s="32" t="s">
        <v>221</v>
      </c>
      <c r="AF70" s="32">
        <v>12</v>
      </c>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30">
        <v>60</v>
      </c>
      <c r="B71" s="207" t="s">
        <v>116</v>
      </c>
      <c r="C71" s="221" t="s">
        <v>850</v>
      </c>
      <c r="D71" s="210" t="s">
        <v>706</v>
      </c>
      <c r="E71" s="213">
        <v>1</v>
      </c>
      <c r="F71" s="216"/>
      <c r="G71" s="217">
        <f t="shared" si="3"/>
        <v>0</v>
      </c>
      <c r="H71" s="218"/>
      <c r="I71" s="233" t="s">
        <v>220</v>
      </c>
      <c r="J71" s="32"/>
      <c r="K71" s="32"/>
      <c r="L71" s="32"/>
      <c r="M71" s="32"/>
      <c r="N71" s="32"/>
      <c r="O71" s="32"/>
      <c r="P71" s="32"/>
      <c r="Q71" s="32"/>
      <c r="R71" s="32"/>
      <c r="S71" s="32"/>
      <c r="T71" s="32"/>
      <c r="U71" s="32"/>
      <c r="V71" s="32"/>
      <c r="W71" s="32"/>
      <c r="X71" s="32"/>
      <c r="Y71" s="32"/>
      <c r="Z71" s="32"/>
      <c r="AA71" s="32"/>
      <c r="AB71" s="32"/>
      <c r="AC71" s="32"/>
      <c r="AD71" s="32"/>
      <c r="AE71" s="32" t="s">
        <v>221</v>
      </c>
      <c r="AF71" s="32">
        <v>12</v>
      </c>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0">
        <v>61</v>
      </c>
      <c r="B72" s="207" t="s">
        <v>121</v>
      </c>
      <c r="C72" s="221" t="s">
        <v>851</v>
      </c>
      <c r="D72" s="210" t="s">
        <v>706</v>
      </c>
      <c r="E72" s="213">
        <v>1</v>
      </c>
      <c r="F72" s="216"/>
      <c r="G72" s="217">
        <f t="shared" si="3"/>
        <v>0</v>
      </c>
      <c r="H72" s="218"/>
      <c r="I72" s="233" t="s">
        <v>220</v>
      </c>
      <c r="J72" s="32"/>
      <c r="K72" s="32"/>
      <c r="L72" s="32"/>
      <c r="M72" s="32"/>
      <c r="N72" s="32"/>
      <c r="O72" s="32"/>
      <c r="P72" s="32"/>
      <c r="Q72" s="32"/>
      <c r="R72" s="32"/>
      <c r="S72" s="32"/>
      <c r="T72" s="32"/>
      <c r="U72" s="32"/>
      <c r="V72" s="32"/>
      <c r="W72" s="32"/>
      <c r="X72" s="32"/>
      <c r="Y72" s="32"/>
      <c r="Z72" s="32"/>
      <c r="AA72" s="32"/>
      <c r="AB72" s="32"/>
      <c r="AC72" s="32"/>
      <c r="AD72" s="32"/>
      <c r="AE72" s="32" t="s">
        <v>221</v>
      </c>
      <c r="AF72" s="32">
        <v>12</v>
      </c>
      <c r="AG72" s="32"/>
      <c r="AH72" s="32"/>
      <c r="AI72" s="32"/>
      <c r="AJ72" s="32"/>
      <c r="AK72" s="32"/>
      <c r="AL72" s="32"/>
      <c r="AM72" s="32">
        <v>21</v>
      </c>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30">
        <v>62</v>
      </c>
      <c r="B73" s="207" t="s">
        <v>125</v>
      </c>
      <c r="C73" s="221" t="s">
        <v>852</v>
      </c>
      <c r="D73" s="210" t="s">
        <v>706</v>
      </c>
      <c r="E73" s="213">
        <v>1</v>
      </c>
      <c r="F73" s="216"/>
      <c r="G73" s="217">
        <f t="shared" si="3"/>
        <v>0</v>
      </c>
      <c r="H73" s="218"/>
      <c r="I73" s="233" t="s">
        <v>220</v>
      </c>
      <c r="J73" s="32"/>
      <c r="K73" s="32"/>
      <c r="L73" s="32"/>
      <c r="M73" s="32"/>
      <c r="N73" s="32"/>
      <c r="O73" s="32"/>
      <c r="P73" s="32"/>
      <c r="Q73" s="32"/>
      <c r="R73" s="32"/>
      <c r="S73" s="32"/>
      <c r="T73" s="32"/>
      <c r="U73" s="32"/>
      <c r="V73" s="32"/>
      <c r="W73" s="32"/>
      <c r="X73" s="32"/>
      <c r="Y73" s="32"/>
      <c r="Z73" s="32"/>
      <c r="AA73" s="32"/>
      <c r="AB73" s="32"/>
      <c r="AC73" s="32"/>
      <c r="AD73" s="32"/>
      <c r="AE73" s="32" t="s">
        <v>221</v>
      </c>
      <c r="AF73" s="32">
        <v>12</v>
      </c>
      <c r="AG73" s="32"/>
      <c r="AH73" s="32"/>
      <c r="AI73" s="32"/>
      <c r="AJ73" s="32"/>
      <c r="AK73" s="32"/>
      <c r="AL73" s="32"/>
      <c r="AM73" s="32">
        <v>21</v>
      </c>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30">
        <v>63</v>
      </c>
      <c r="B74" s="207" t="s">
        <v>793</v>
      </c>
      <c r="C74" s="221" t="s">
        <v>853</v>
      </c>
      <c r="D74" s="210" t="s">
        <v>303</v>
      </c>
      <c r="E74" s="213">
        <v>60</v>
      </c>
      <c r="F74" s="216"/>
      <c r="G74" s="217">
        <f t="shared" si="3"/>
        <v>0</v>
      </c>
      <c r="H74" s="218"/>
      <c r="I74" s="233" t="s">
        <v>220</v>
      </c>
      <c r="J74" s="32"/>
      <c r="K74" s="32"/>
      <c r="L74" s="32"/>
      <c r="M74" s="32"/>
      <c r="N74" s="32"/>
      <c r="O74" s="32"/>
      <c r="P74" s="32"/>
      <c r="Q74" s="32"/>
      <c r="R74" s="32"/>
      <c r="S74" s="32"/>
      <c r="T74" s="32"/>
      <c r="U74" s="32"/>
      <c r="V74" s="32"/>
      <c r="W74" s="32"/>
      <c r="X74" s="32"/>
      <c r="Y74" s="32"/>
      <c r="Z74" s="32"/>
      <c r="AA74" s="32"/>
      <c r="AB74" s="32"/>
      <c r="AC74" s="32"/>
      <c r="AD74" s="32"/>
      <c r="AE74" s="32" t="s">
        <v>221</v>
      </c>
      <c r="AF74" s="32">
        <v>12</v>
      </c>
      <c r="AG74" s="32"/>
      <c r="AH74" s="32"/>
      <c r="AI74" s="32"/>
      <c r="AJ74" s="32"/>
      <c r="AK74" s="32"/>
      <c r="AL74" s="32"/>
      <c r="AM74" s="32">
        <v>21</v>
      </c>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30">
        <v>64</v>
      </c>
      <c r="B75" s="207" t="s">
        <v>795</v>
      </c>
      <c r="C75" s="221" t="s">
        <v>854</v>
      </c>
      <c r="D75" s="210" t="s">
        <v>303</v>
      </c>
      <c r="E75" s="213">
        <v>35</v>
      </c>
      <c r="F75" s="216"/>
      <c r="G75" s="217">
        <f t="shared" si="3"/>
        <v>0</v>
      </c>
      <c r="H75" s="218"/>
      <c r="I75" s="233" t="s">
        <v>220</v>
      </c>
      <c r="J75" s="32"/>
      <c r="K75" s="32"/>
      <c r="L75" s="32"/>
      <c r="M75" s="32"/>
      <c r="N75" s="32"/>
      <c r="O75" s="32"/>
      <c r="P75" s="32"/>
      <c r="Q75" s="32"/>
      <c r="R75" s="32"/>
      <c r="S75" s="32"/>
      <c r="T75" s="32"/>
      <c r="U75" s="32"/>
      <c r="V75" s="32"/>
      <c r="W75" s="32"/>
      <c r="X75" s="32"/>
      <c r="Y75" s="32"/>
      <c r="Z75" s="32"/>
      <c r="AA75" s="32"/>
      <c r="AB75" s="32"/>
      <c r="AC75" s="32"/>
      <c r="AD75" s="32"/>
      <c r="AE75" s="32" t="s">
        <v>221</v>
      </c>
      <c r="AF75" s="32">
        <v>12</v>
      </c>
      <c r="AG75" s="32"/>
      <c r="AH75" s="32"/>
      <c r="AI75" s="32"/>
      <c r="AJ75" s="32"/>
      <c r="AK75" s="32"/>
      <c r="AL75" s="32"/>
      <c r="AM75" s="32">
        <v>21</v>
      </c>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30">
        <v>65</v>
      </c>
      <c r="B76" s="207" t="s">
        <v>133</v>
      </c>
      <c r="C76" s="221" t="s">
        <v>813</v>
      </c>
      <c r="D76" s="210" t="s">
        <v>303</v>
      </c>
      <c r="E76" s="213">
        <v>25</v>
      </c>
      <c r="F76" s="216"/>
      <c r="G76" s="217">
        <f t="shared" si="3"/>
        <v>0</v>
      </c>
      <c r="H76" s="218"/>
      <c r="I76" s="233" t="s">
        <v>220</v>
      </c>
      <c r="J76" s="32"/>
      <c r="K76" s="32"/>
      <c r="L76" s="32"/>
      <c r="M76" s="32"/>
      <c r="N76" s="32"/>
      <c r="O76" s="32"/>
      <c r="P76" s="32"/>
      <c r="Q76" s="32"/>
      <c r="R76" s="32"/>
      <c r="S76" s="32"/>
      <c r="T76" s="32"/>
      <c r="U76" s="32"/>
      <c r="V76" s="32"/>
      <c r="W76" s="32"/>
      <c r="X76" s="32"/>
      <c r="Y76" s="32"/>
      <c r="Z76" s="32"/>
      <c r="AA76" s="32"/>
      <c r="AB76" s="32"/>
      <c r="AC76" s="32"/>
      <c r="AD76" s="32"/>
      <c r="AE76" s="32" t="s">
        <v>221</v>
      </c>
      <c r="AF76" s="32">
        <v>12</v>
      </c>
      <c r="AG76" s="32"/>
      <c r="AH76" s="32"/>
      <c r="AI76" s="32"/>
      <c r="AJ76" s="32"/>
      <c r="AK76" s="32"/>
      <c r="AL76" s="32"/>
      <c r="AM76" s="32">
        <v>21</v>
      </c>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30">
        <v>66</v>
      </c>
      <c r="B77" s="207" t="s">
        <v>798</v>
      </c>
      <c r="C77" s="221" t="s">
        <v>815</v>
      </c>
      <c r="D77" s="210" t="s">
        <v>303</v>
      </c>
      <c r="E77" s="213">
        <v>50</v>
      </c>
      <c r="F77" s="216"/>
      <c r="G77" s="217">
        <f t="shared" si="3"/>
        <v>0</v>
      </c>
      <c r="H77" s="218"/>
      <c r="I77" s="233" t="s">
        <v>220</v>
      </c>
      <c r="J77" s="32"/>
      <c r="K77" s="32"/>
      <c r="L77" s="32"/>
      <c r="M77" s="32"/>
      <c r="N77" s="32"/>
      <c r="O77" s="32"/>
      <c r="P77" s="32"/>
      <c r="Q77" s="32"/>
      <c r="R77" s="32"/>
      <c r="S77" s="32"/>
      <c r="T77" s="32"/>
      <c r="U77" s="32"/>
      <c r="V77" s="32"/>
      <c r="W77" s="32"/>
      <c r="X77" s="32"/>
      <c r="Y77" s="32"/>
      <c r="Z77" s="32"/>
      <c r="AA77" s="32"/>
      <c r="AB77" s="32"/>
      <c r="AC77" s="32"/>
      <c r="AD77" s="32"/>
      <c r="AE77" s="32" t="s">
        <v>221</v>
      </c>
      <c r="AF77" s="32">
        <v>12</v>
      </c>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30">
        <v>67</v>
      </c>
      <c r="B78" s="207" t="s">
        <v>800</v>
      </c>
      <c r="C78" s="221" t="s">
        <v>855</v>
      </c>
      <c r="D78" s="210" t="s">
        <v>706</v>
      </c>
      <c r="E78" s="213">
        <v>1</v>
      </c>
      <c r="F78" s="216"/>
      <c r="G78" s="217">
        <f t="shared" si="3"/>
        <v>0</v>
      </c>
      <c r="H78" s="218"/>
      <c r="I78" s="233" t="s">
        <v>220</v>
      </c>
      <c r="J78" s="32"/>
      <c r="K78" s="32"/>
      <c r="L78" s="32"/>
      <c r="M78" s="32"/>
      <c r="N78" s="32"/>
      <c r="O78" s="32"/>
      <c r="P78" s="32"/>
      <c r="Q78" s="32"/>
      <c r="R78" s="32"/>
      <c r="S78" s="32"/>
      <c r="T78" s="32"/>
      <c r="U78" s="32"/>
      <c r="V78" s="32"/>
      <c r="W78" s="32"/>
      <c r="X78" s="32"/>
      <c r="Y78" s="32"/>
      <c r="Z78" s="32"/>
      <c r="AA78" s="32"/>
      <c r="AB78" s="32"/>
      <c r="AC78" s="32"/>
      <c r="AD78" s="32"/>
      <c r="AE78" s="32" t="s">
        <v>221</v>
      </c>
      <c r="AF78" s="32">
        <v>12</v>
      </c>
      <c r="AG78" s="32"/>
      <c r="AH78" s="32"/>
      <c r="AI78" s="32"/>
      <c r="AJ78" s="32"/>
      <c r="AK78" s="32"/>
      <c r="AL78" s="32"/>
      <c r="AM78" s="32">
        <v>21</v>
      </c>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230">
        <v>68</v>
      </c>
      <c r="B79" s="207" t="s">
        <v>802</v>
      </c>
      <c r="C79" s="221" t="s">
        <v>856</v>
      </c>
      <c r="D79" s="210" t="s">
        <v>706</v>
      </c>
      <c r="E79" s="213">
        <v>1</v>
      </c>
      <c r="F79" s="216"/>
      <c r="G79" s="217">
        <f t="shared" si="3"/>
        <v>0</v>
      </c>
      <c r="H79" s="218"/>
      <c r="I79" s="233" t="s">
        <v>220</v>
      </c>
      <c r="J79" s="32"/>
      <c r="K79" s="32"/>
      <c r="L79" s="32"/>
      <c r="M79" s="32"/>
      <c r="N79" s="32"/>
      <c r="O79" s="32"/>
      <c r="P79" s="32"/>
      <c r="Q79" s="32"/>
      <c r="R79" s="32"/>
      <c r="S79" s="32"/>
      <c r="T79" s="32"/>
      <c r="U79" s="32"/>
      <c r="V79" s="32"/>
      <c r="W79" s="32"/>
      <c r="X79" s="32"/>
      <c r="Y79" s="32"/>
      <c r="Z79" s="32"/>
      <c r="AA79" s="32"/>
      <c r="AB79" s="32"/>
      <c r="AC79" s="32"/>
      <c r="AD79" s="32"/>
      <c r="AE79" s="32" t="s">
        <v>221</v>
      </c>
      <c r="AF79" s="32">
        <v>12</v>
      </c>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30">
        <v>69</v>
      </c>
      <c r="B80" s="207" t="s">
        <v>804</v>
      </c>
      <c r="C80" s="221" t="s">
        <v>857</v>
      </c>
      <c r="D80" s="210" t="s">
        <v>706</v>
      </c>
      <c r="E80" s="213">
        <v>1</v>
      </c>
      <c r="F80" s="216"/>
      <c r="G80" s="217">
        <f t="shared" si="3"/>
        <v>0</v>
      </c>
      <c r="H80" s="218"/>
      <c r="I80" s="233" t="s">
        <v>220</v>
      </c>
      <c r="J80" s="32"/>
      <c r="K80" s="32"/>
      <c r="L80" s="32"/>
      <c r="M80" s="32"/>
      <c r="N80" s="32"/>
      <c r="O80" s="32"/>
      <c r="P80" s="32"/>
      <c r="Q80" s="32"/>
      <c r="R80" s="32"/>
      <c r="S80" s="32"/>
      <c r="T80" s="32"/>
      <c r="U80" s="32"/>
      <c r="V80" s="32"/>
      <c r="W80" s="32"/>
      <c r="X80" s="32"/>
      <c r="Y80" s="32"/>
      <c r="Z80" s="32"/>
      <c r="AA80" s="32"/>
      <c r="AB80" s="32"/>
      <c r="AC80" s="32"/>
      <c r="AD80" s="32"/>
      <c r="AE80" s="32" t="s">
        <v>221</v>
      </c>
      <c r="AF80" s="32">
        <v>12</v>
      </c>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30">
        <v>70</v>
      </c>
      <c r="B81" s="207" t="s">
        <v>638</v>
      </c>
      <c r="C81" s="221" t="s">
        <v>858</v>
      </c>
      <c r="D81" s="210" t="s">
        <v>706</v>
      </c>
      <c r="E81" s="213">
        <v>17</v>
      </c>
      <c r="F81" s="216"/>
      <c r="G81" s="217">
        <f t="shared" si="3"/>
        <v>0</v>
      </c>
      <c r="H81" s="218"/>
      <c r="I81" s="233" t="s">
        <v>220</v>
      </c>
      <c r="J81" s="32"/>
      <c r="K81" s="32"/>
      <c r="L81" s="32"/>
      <c r="M81" s="32"/>
      <c r="N81" s="32"/>
      <c r="O81" s="32"/>
      <c r="P81" s="32"/>
      <c r="Q81" s="32"/>
      <c r="R81" s="32"/>
      <c r="S81" s="32"/>
      <c r="T81" s="32"/>
      <c r="U81" s="32"/>
      <c r="V81" s="32"/>
      <c r="W81" s="32"/>
      <c r="X81" s="32"/>
      <c r="Y81" s="32"/>
      <c r="Z81" s="32"/>
      <c r="AA81" s="32"/>
      <c r="AB81" s="32"/>
      <c r="AC81" s="32"/>
      <c r="AD81" s="32"/>
      <c r="AE81" s="32" t="s">
        <v>221</v>
      </c>
      <c r="AF81" s="32">
        <v>12</v>
      </c>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30">
        <v>71</v>
      </c>
      <c r="B82" s="207" t="s">
        <v>487</v>
      </c>
      <c r="C82" s="221" t="s">
        <v>859</v>
      </c>
      <c r="D82" s="210" t="s">
        <v>706</v>
      </c>
      <c r="E82" s="213">
        <v>1</v>
      </c>
      <c r="F82" s="216"/>
      <c r="G82" s="217">
        <f t="shared" si="3"/>
        <v>0</v>
      </c>
      <c r="H82" s="218"/>
      <c r="I82" s="233" t="s">
        <v>220</v>
      </c>
      <c r="J82" s="32"/>
      <c r="K82" s="32"/>
      <c r="L82" s="32"/>
      <c r="M82" s="32"/>
      <c r="N82" s="32"/>
      <c r="O82" s="32"/>
      <c r="P82" s="32"/>
      <c r="Q82" s="32"/>
      <c r="R82" s="32"/>
      <c r="S82" s="32"/>
      <c r="T82" s="32"/>
      <c r="U82" s="32"/>
      <c r="V82" s="32"/>
      <c r="W82" s="32"/>
      <c r="X82" s="32"/>
      <c r="Y82" s="32"/>
      <c r="Z82" s="32"/>
      <c r="AA82" s="32"/>
      <c r="AB82" s="32"/>
      <c r="AC82" s="32"/>
      <c r="AD82" s="32"/>
      <c r="AE82" s="32" t="s">
        <v>221</v>
      </c>
      <c r="AF82" s="32">
        <v>12</v>
      </c>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30">
        <v>72</v>
      </c>
      <c r="B83" s="207" t="s">
        <v>808</v>
      </c>
      <c r="C83" s="221" t="s">
        <v>860</v>
      </c>
      <c r="D83" s="210" t="s">
        <v>706</v>
      </c>
      <c r="E83" s="213">
        <v>18</v>
      </c>
      <c r="F83" s="216"/>
      <c r="G83" s="217">
        <f t="shared" si="3"/>
        <v>0</v>
      </c>
      <c r="H83" s="218"/>
      <c r="I83" s="233" t="s">
        <v>220</v>
      </c>
      <c r="J83" s="32"/>
      <c r="K83" s="32"/>
      <c r="L83" s="32"/>
      <c r="M83" s="32"/>
      <c r="N83" s="32"/>
      <c r="O83" s="32"/>
      <c r="P83" s="32"/>
      <c r="Q83" s="32"/>
      <c r="R83" s="32"/>
      <c r="S83" s="32"/>
      <c r="T83" s="32"/>
      <c r="U83" s="32"/>
      <c r="V83" s="32"/>
      <c r="W83" s="32"/>
      <c r="X83" s="32"/>
      <c r="Y83" s="32"/>
      <c r="Z83" s="32"/>
      <c r="AA83" s="32"/>
      <c r="AB83" s="32"/>
      <c r="AC83" s="32"/>
      <c r="AD83" s="32"/>
      <c r="AE83" s="32" t="s">
        <v>221</v>
      </c>
      <c r="AF83" s="32">
        <v>12</v>
      </c>
      <c r="AG83" s="32"/>
      <c r="AH83" s="32"/>
      <c r="AI83" s="32"/>
      <c r="AJ83" s="32"/>
      <c r="AK83" s="32"/>
      <c r="AL83" s="32"/>
      <c r="AM83" s="32">
        <v>21</v>
      </c>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30">
        <v>73</v>
      </c>
      <c r="B84" s="207" t="s">
        <v>810</v>
      </c>
      <c r="C84" s="221" t="s">
        <v>861</v>
      </c>
      <c r="D84" s="210" t="s">
        <v>303</v>
      </c>
      <c r="E84" s="213">
        <v>150</v>
      </c>
      <c r="F84" s="216"/>
      <c r="G84" s="217">
        <f t="shared" si="3"/>
        <v>0</v>
      </c>
      <c r="H84" s="218"/>
      <c r="I84" s="233" t="s">
        <v>220</v>
      </c>
      <c r="J84" s="32"/>
      <c r="K84" s="32"/>
      <c r="L84" s="32"/>
      <c r="M84" s="32"/>
      <c r="N84" s="32"/>
      <c r="O84" s="32"/>
      <c r="P84" s="32"/>
      <c r="Q84" s="32"/>
      <c r="R84" s="32"/>
      <c r="S84" s="32"/>
      <c r="T84" s="32"/>
      <c r="U84" s="32"/>
      <c r="V84" s="32"/>
      <c r="W84" s="32"/>
      <c r="X84" s="32"/>
      <c r="Y84" s="32"/>
      <c r="Z84" s="32"/>
      <c r="AA84" s="32"/>
      <c r="AB84" s="32"/>
      <c r="AC84" s="32"/>
      <c r="AD84" s="32"/>
      <c r="AE84" s="32" t="s">
        <v>221</v>
      </c>
      <c r="AF84" s="32">
        <v>12</v>
      </c>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30">
        <v>74</v>
      </c>
      <c r="B85" s="207" t="s">
        <v>812</v>
      </c>
      <c r="C85" s="221" t="s">
        <v>862</v>
      </c>
      <c r="D85" s="210" t="s">
        <v>706</v>
      </c>
      <c r="E85" s="213">
        <v>450</v>
      </c>
      <c r="F85" s="216"/>
      <c r="G85" s="217">
        <f t="shared" si="3"/>
        <v>0</v>
      </c>
      <c r="H85" s="218"/>
      <c r="I85" s="233" t="s">
        <v>220</v>
      </c>
      <c r="J85" s="32"/>
      <c r="K85" s="32"/>
      <c r="L85" s="32"/>
      <c r="M85" s="32"/>
      <c r="N85" s="32"/>
      <c r="O85" s="32"/>
      <c r="P85" s="32"/>
      <c r="Q85" s="32"/>
      <c r="R85" s="32"/>
      <c r="S85" s="32"/>
      <c r="T85" s="32"/>
      <c r="U85" s="32"/>
      <c r="V85" s="32"/>
      <c r="W85" s="32"/>
      <c r="X85" s="32"/>
      <c r="Y85" s="32"/>
      <c r="Z85" s="32"/>
      <c r="AA85" s="32"/>
      <c r="AB85" s="32"/>
      <c r="AC85" s="32"/>
      <c r="AD85" s="32"/>
      <c r="AE85" s="32" t="s">
        <v>221</v>
      </c>
      <c r="AF85" s="32">
        <v>3</v>
      </c>
      <c r="AG85" s="32"/>
      <c r="AH85" s="32"/>
      <c r="AI85" s="32"/>
      <c r="AJ85" s="32"/>
      <c r="AK85" s="32"/>
      <c r="AL85" s="32"/>
      <c r="AM85" s="32">
        <v>21</v>
      </c>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30">
        <v>75</v>
      </c>
      <c r="B86" s="207" t="s">
        <v>814</v>
      </c>
      <c r="C86" s="221" t="s">
        <v>863</v>
      </c>
      <c r="D86" s="210" t="s">
        <v>864</v>
      </c>
      <c r="E86" s="213">
        <v>4</v>
      </c>
      <c r="F86" s="216"/>
      <c r="G86" s="217">
        <f t="shared" si="3"/>
        <v>0</v>
      </c>
      <c r="H86" s="218"/>
      <c r="I86" s="233" t="s">
        <v>220</v>
      </c>
      <c r="J86" s="32"/>
      <c r="K86" s="32"/>
      <c r="L86" s="32"/>
      <c r="M86" s="32"/>
      <c r="N86" s="32"/>
      <c r="O86" s="32"/>
      <c r="P86" s="32"/>
      <c r="Q86" s="32"/>
      <c r="R86" s="32"/>
      <c r="S86" s="32"/>
      <c r="T86" s="32"/>
      <c r="U86" s="32"/>
      <c r="V86" s="32"/>
      <c r="W86" s="32"/>
      <c r="X86" s="32"/>
      <c r="Y86" s="32"/>
      <c r="Z86" s="32"/>
      <c r="AA86" s="32"/>
      <c r="AB86" s="32"/>
      <c r="AC86" s="32"/>
      <c r="AD86" s="32"/>
      <c r="AE86" s="32" t="s">
        <v>221</v>
      </c>
      <c r="AF86" s="32">
        <v>12</v>
      </c>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30">
        <v>76</v>
      </c>
      <c r="B87" s="207" t="s">
        <v>385</v>
      </c>
      <c r="C87" s="221" t="s">
        <v>865</v>
      </c>
      <c r="D87" s="210" t="s">
        <v>864</v>
      </c>
      <c r="E87" s="213">
        <v>4</v>
      </c>
      <c r="F87" s="216"/>
      <c r="G87" s="217">
        <f t="shared" si="3"/>
        <v>0</v>
      </c>
      <c r="H87" s="218"/>
      <c r="I87" s="233" t="s">
        <v>220</v>
      </c>
      <c r="J87" s="32"/>
      <c r="K87" s="32"/>
      <c r="L87" s="32"/>
      <c r="M87" s="32"/>
      <c r="N87" s="32"/>
      <c r="O87" s="32"/>
      <c r="P87" s="32"/>
      <c r="Q87" s="32"/>
      <c r="R87" s="32"/>
      <c r="S87" s="32"/>
      <c r="T87" s="32"/>
      <c r="U87" s="32"/>
      <c r="V87" s="32"/>
      <c r="W87" s="32"/>
      <c r="X87" s="32"/>
      <c r="Y87" s="32"/>
      <c r="Z87" s="32"/>
      <c r="AA87" s="32"/>
      <c r="AB87" s="32"/>
      <c r="AC87" s="32"/>
      <c r="AD87" s="32"/>
      <c r="AE87" s="32" t="s">
        <v>221</v>
      </c>
      <c r="AF87" s="32">
        <v>12</v>
      </c>
      <c r="AG87" s="32"/>
      <c r="AH87" s="32"/>
      <c r="AI87" s="32"/>
      <c r="AJ87" s="32"/>
      <c r="AK87" s="32"/>
      <c r="AL87" s="32"/>
      <c r="AM87" s="32">
        <v>21</v>
      </c>
      <c r="AN87" s="32"/>
      <c r="AO87" s="32"/>
      <c r="AP87" s="32"/>
      <c r="AQ87" s="32"/>
      <c r="AR87" s="32"/>
      <c r="AS87" s="32"/>
      <c r="AT87" s="32"/>
      <c r="AU87" s="32"/>
      <c r="AV87" s="32"/>
      <c r="AW87" s="32"/>
      <c r="AX87" s="32"/>
      <c r="AY87" s="32"/>
      <c r="AZ87" s="32"/>
      <c r="BA87" s="32"/>
      <c r="BB87" s="32"/>
      <c r="BC87" s="32"/>
      <c r="BD87" s="32"/>
      <c r="BE87" s="32"/>
      <c r="BF87" s="32"/>
      <c r="BG87" s="32"/>
      <c r="BH87" s="32"/>
    </row>
    <row r="88" spans="1:60" x14ac:dyDescent="0.2">
      <c r="A88" s="229" t="s">
        <v>211</v>
      </c>
      <c r="B88" s="206" t="s">
        <v>121</v>
      </c>
      <c r="C88" s="220" t="s">
        <v>123</v>
      </c>
      <c r="D88" s="209"/>
      <c r="E88" s="212"/>
      <c r="F88" s="364">
        <f>SUM(G89:G94)</f>
        <v>0</v>
      </c>
      <c r="G88" s="365"/>
      <c r="H88" s="215"/>
      <c r="I88" s="232"/>
      <c r="AE88" t="s">
        <v>212</v>
      </c>
    </row>
    <row r="89" spans="1:60" outlineLevel="1" x14ac:dyDescent="0.2">
      <c r="A89" s="230">
        <v>77</v>
      </c>
      <c r="B89" s="207" t="s">
        <v>101</v>
      </c>
      <c r="C89" s="221" t="s">
        <v>813</v>
      </c>
      <c r="D89" s="210" t="s">
        <v>303</v>
      </c>
      <c r="E89" s="213">
        <v>90</v>
      </c>
      <c r="F89" s="216"/>
      <c r="G89" s="217">
        <f t="shared" ref="G89:G94" si="4">ROUND(E89*F89,2)</f>
        <v>0</v>
      </c>
      <c r="H89" s="218"/>
      <c r="I89" s="233" t="s">
        <v>220</v>
      </c>
      <c r="J89" s="32"/>
      <c r="K89" s="32"/>
      <c r="L89" s="32"/>
      <c r="M89" s="32"/>
      <c r="N89" s="32"/>
      <c r="O89" s="32"/>
      <c r="P89" s="32"/>
      <c r="Q89" s="32"/>
      <c r="R89" s="32"/>
      <c r="S89" s="32"/>
      <c r="T89" s="32"/>
      <c r="U89" s="32"/>
      <c r="V89" s="32"/>
      <c r="W89" s="32"/>
      <c r="X89" s="32"/>
      <c r="Y89" s="32"/>
      <c r="Z89" s="32"/>
      <c r="AA89" s="32"/>
      <c r="AB89" s="32"/>
      <c r="AC89" s="32"/>
      <c r="AD89" s="32"/>
      <c r="AE89" s="32" t="s">
        <v>221</v>
      </c>
      <c r="AF89" s="32">
        <v>12</v>
      </c>
      <c r="AG89" s="32"/>
      <c r="AH89" s="32"/>
      <c r="AI89" s="32"/>
      <c r="AJ89" s="32"/>
      <c r="AK89" s="32"/>
      <c r="AL89" s="32"/>
      <c r="AM89" s="32">
        <v>21</v>
      </c>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30">
        <v>78</v>
      </c>
      <c r="B90" s="207" t="s">
        <v>107</v>
      </c>
      <c r="C90" s="221" t="s">
        <v>815</v>
      </c>
      <c r="D90" s="210" t="s">
        <v>303</v>
      </c>
      <c r="E90" s="213">
        <v>30</v>
      </c>
      <c r="F90" s="216"/>
      <c r="G90" s="217">
        <f t="shared" si="4"/>
        <v>0</v>
      </c>
      <c r="H90" s="218"/>
      <c r="I90" s="233" t="s">
        <v>220</v>
      </c>
      <c r="J90" s="32"/>
      <c r="K90" s="32"/>
      <c r="L90" s="32"/>
      <c r="M90" s="32"/>
      <c r="N90" s="32"/>
      <c r="O90" s="32"/>
      <c r="P90" s="32"/>
      <c r="Q90" s="32"/>
      <c r="R90" s="32"/>
      <c r="S90" s="32"/>
      <c r="T90" s="32"/>
      <c r="U90" s="32"/>
      <c r="V90" s="32"/>
      <c r="W90" s="32"/>
      <c r="X90" s="32"/>
      <c r="Y90" s="32"/>
      <c r="Z90" s="32"/>
      <c r="AA90" s="32"/>
      <c r="AB90" s="32"/>
      <c r="AC90" s="32"/>
      <c r="AD90" s="32"/>
      <c r="AE90" s="32" t="s">
        <v>221</v>
      </c>
      <c r="AF90" s="32">
        <v>12</v>
      </c>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30">
        <v>79</v>
      </c>
      <c r="B91" s="207" t="s">
        <v>111</v>
      </c>
      <c r="C91" s="221" t="s">
        <v>866</v>
      </c>
      <c r="D91" s="210" t="s">
        <v>303</v>
      </c>
      <c r="E91" s="213">
        <v>10</v>
      </c>
      <c r="F91" s="216"/>
      <c r="G91" s="217">
        <f t="shared" si="4"/>
        <v>0</v>
      </c>
      <c r="H91" s="218"/>
      <c r="I91" s="233" t="s">
        <v>220</v>
      </c>
      <c r="J91" s="32"/>
      <c r="K91" s="32"/>
      <c r="L91" s="32"/>
      <c r="M91" s="32"/>
      <c r="N91" s="32"/>
      <c r="O91" s="32"/>
      <c r="P91" s="32"/>
      <c r="Q91" s="32"/>
      <c r="R91" s="32"/>
      <c r="S91" s="32"/>
      <c r="T91" s="32"/>
      <c r="U91" s="32"/>
      <c r="V91" s="32"/>
      <c r="W91" s="32"/>
      <c r="X91" s="32"/>
      <c r="Y91" s="32"/>
      <c r="Z91" s="32"/>
      <c r="AA91" s="32"/>
      <c r="AB91" s="32"/>
      <c r="AC91" s="32"/>
      <c r="AD91" s="32"/>
      <c r="AE91" s="32" t="s">
        <v>221</v>
      </c>
      <c r="AF91" s="32">
        <v>12</v>
      </c>
      <c r="AG91" s="32"/>
      <c r="AH91" s="32"/>
      <c r="AI91" s="32"/>
      <c r="AJ91" s="32"/>
      <c r="AK91" s="32"/>
      <c r="AL91" s="32"/>
      <c r="AM91" s="32">
        <v>21</v>
      </c>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30">
        <v>80</v>
      </c>
      <c r="B92" s="207" t="s">
        <v>116</v>
      </c>
      <c r="C92" s="221" t="s">
        <v>846</v>
      </c>
      <c r="D92" s="210" t="s">
        <v>706</v>
      </c>
      <c r="E92" s="213">
        <v>2</v>
      </c>
      <c r="F92" s="216"/>
      <c r="G92" s="217">
        <f t="shared" si="4"/>
        <v>0</v>
      </c>
      <c r="H92" s="218"/>
      <c r="I92" s="233" t="s">
        <v>220</v>
      </c>
      <c r="J92" s="32"/>
      <c r="K92" s="32"/>
      <c r="L92" s="32"/>
      <c r="M92" s="32"/>
      <c r="N92" s="32"/>
      <c r="O92" s="32"/>
      <c r="P92" s="32"/>
      <c r="Q92" s="32"/>
      <c r="R92" s="32"/>
      <c r="S92" s="32"/>
      <c r="T92" s="32"/>
      <c r="U92" s="32"/>
      <c r="V92" s="32"/>
      <c r="W92" s="32"/>
      <c r="X92" s="32"/>
      <c r="Y92" s="32"/>
      <c r="Z92" s="32"/>
      <c r="AA92" s="32"/>
      <c r="AB92" s="32"/>
      <c r="AC92" s="32"/>
      <c r="AD92" s="32"/>
      <c r="AE92" s="32" t="s">
        <v>221</v>
      </c>
      <c r="AF92" s="32">
        <v>12</v>
      </c>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30">
        <v>81</v>
      </c>
      <c r="B93" s="207" t="s">
        <v>121</v>
      </c>
      <c r="C93" s="221" t="s">
        <v>867</v>
      </c>
      <c r="D93" s="210" t="s">
        <v>706</v>
      </c>
      <c r="E93" s="213">
        <v>1</v>
      </c>
      <c r="F93" s="216"/>
      <c r="G93" s="217">
        <f t="shared" si="4"/>
        <v>0</v>
      </c>
      <c r="H93" s="218"/>
      <c r="I93" s="233" t="s">
        <v>220</v>
      </c>
      <c r="J93" s="32"/>
      <c r="K93" s="32"/>
      <c r="L93" s="32"/>
      <c r="M93" s="32"/>
      <c r="N93" s="32"/>
      <c r="O93" s="32"/>
      <c r="P93" s="32"/>
      <c r="Q93" s="32"/>
      <c r="R93" s="32"/>
      <c r="S93" s="32"/>
      <c r="T93" s="32"/>
      <c r="U93" s="32"/>
      <c r="V93" s="32"/>
      <c r="W93" s="32"/>
      <c r="X93" s="32"/>
      <c r="Y93" s="32"/>
      <c r="Z93" s="32"/>
      <c r="AA93" s="32"/>
      <c r="AB93" s="32"/>
      <c r="AC93" s="32"/>
      <c r="AD93" s="32"/>
      <c r="AE93" s="32" t="s">
        <v>221</v>
      </c>
      <c r="AF93" s="32">
        <v>12</v>
      </c>
      <c r="AG93" s="32"/>
      <c r="AH93" s="32"/>
      <c r="AI93" s="32"/>
      <c r="AJ93" s="32"/>
      <c r="AK93" s="32"/>
      <c r="AL93" s="32"/>
      <c r="AM93" s="32">
        <v>21</v>
      </c>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30">
        <v>82</v>
      </c>
      <c r="B94" s="207" t="s">
        <v>125</v>
      </c>
      <c r="C94" s="221" t="s">
        <v>868</v>
      </c>
      <c r="D94" s="210" t="s">
        <v>706</v>
      </c>
      <c r="E94" s="213">
        <v>5</v>
      </c>
      <c r="F94" s="216"/>
      <c r="G94" s="217">
        <f t="shared" si="4"/>
        <v>0</v>
      </c>
      <c r="H94" s="218"/>
      <c r="I94" s="233" t="s">
        <v>220</v>
      </c>
      <c r="J94" s="32"/>
      <c r="K94" s="32"/>
      <c r="L94" s="32"/>
      <c r="M94" s="32"/>
      <c r="N94" s="32"/>
      <c r="O94" s="32"/>
      <c r="P94" s="32"/>
      <c r="Q94" s="32"/>
      <c r="R94" s="32"/>
      <c r="S94" s="32"/>
      <c r="T94" s="32"/>
      <c r="U94" s="32"/>
      <c r="V94" s="32"/>
      <c r="W94" s="32"/>
      <c r="X94" s="32"/>
      <c r="Y94" s="32"/>
      <c r="Z94" s="32"/>
      <c r="AA94" s="32"/>
      <c r="AB94" s="32"/>
      <c r="AC94" s="32"/>
      <c r="AD94" s="32"/>
      <c r="AE94" s="32" t="s">
        <v>221</v>
      </c>
      <c r="AF94" s="32">
        <v>12</v>
      </c>
      <c r="AG94" s="32"/>
      <c r="AH94" s="32"/>
      <c r="AI94" s="32"/>
      <c r="AJ94" s="32"/>
      <c r="AK94" s="32"/>
      <c r="AL94" s="32"/>
      <c r="AM94" s="32">
        <v>21</v>
      </c>
      <c r="AN94" s="32"/>
      <c r="AO94" s="32"/>
      <c r="AP94" s="32"/>
      <c r="AQ94" s="32"/>
      <c r="AR94" s="32"/>
      <c r="AS94" s="32"/>
      <c r="AT94" s="32"/>
      <c r="AU94" s="32"/>
      <c r="AV94" s="32"/>
      <c r="AW94" s="32"/>
      <c r="AX94" s="32"/>
      <c r="AY94" s="32"/>
      <c r="AZ94" s="32"/>
      <c r="BA94" s="32"/>
      <c r="BB94" s="32"/>
      <c r="BC94" s="32"/>
      <c r="BD94" s="32"/>
      <c r="BE94" s="32"/>
      <c r="BF94" s="32"/>
      <c r="BG94" s="32"/>
      <c r="BH94" s="32"/>
    </row>
    <row r="95" spans="1:60" x14ac:dyDescent="0.2">
      <c r="A95" s="229" t="s">
        <v>211</v>
      </c>
      <c r="B95" s="206" t="s">
        <v>125</v>
      </c>
      <c r="C95" s="220" t="s">
        <v>126</v>
      </c>
      <c r="D95" s="209"/>
      <c r="E95" s="212"/>
      <c r="F95" s="364">
        <f>SUM(G96:G102)</f>
        <v>0</v>
      </c>
      <c r="G95" s="365"/>
      <c r="H95" s="215"/>
      <c r="I95" s="232"/>
      <c r="AE95" t="s">
        <v>212</v>
      </c>
    </row>
    <row r="96" spans="1:60" outlineLevel="1" x14ac:dyDescent="0.2">
      <c r="A96" s="230">
        <v>83</v>
      </c>
      <c r="B96" s="207" t="s">
        <v>101</v>
      </c>
      <c r="C96" s="221" t="s">
        <v>869</v>
      </c>
      <c r="D96" s="210" t="s">
        <v>870</v>
      </c>
      <c r="E96" s="213">
        <v>1</v>
      </c>
      <c r="F96" s="216"/>
      <c r="G96" s="217">
        <f t="shared" ref="G96:G102" si="5">ROUND(E96*F96,2)</f>
        <v>0</v>
      </c>
      <c r="H96" s="218"/>
      <c r="I96" s="233" t="s">
        <v>220</v>
      </c>
      <c r="J96" s="32"/>
      <c r="K96" s="32"/>
      <c r="L96" s="32"/>
      <c r="M96" s="32"/>
      <c r="N96" s="32"/>
      <c r="O96" s="32"/>
      <c r="P96" s="32"/>
      <c r="Q96" s="32"/>
      <c r="R96" s="32"/>
      <c r="S96" s="32"/>
      <c r="T96" s="32"/>
      <c r="U96" s="32"/>
      <c r="V96" s="32"/>
      <c r="W96" s="32"/>
      <c r="X96" s="32"/>
      <c r="Y96" s="32"/>
      <c r="Z96" s="32"/>
      <c r="AA96" s="32"/>
      <c r="AB96" s="32"/>
      <c r="AC96" s="32"/>
      <c r="AD96" s="32"/>
      <c r="AE96" s="32" t="s">
        <v>221</v>
      </c>
      <c r="AF96" s="32">
        <v>3</v>
      </c>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30">
        <v>84</v>
      </c>
      <c r="B97" s="207" t="s">
        <v>107</v>
      </c>
      <c r="C97" s="221" t="s">
        <v>871</v>
      </c>
      <c r="D97" s="210" t="s">
        <v>273</v>
      </c>
      <c r="E97" s="213">
        <v>1</v>
      </c>
      <c r="F97" s="216"/>
      <c r="G97" s="217">
        <f t="shared" si="5"/>
        <v>0</v>
      </c>
      <c r="H97" s="218"/>
      <c r="I97" s="233" t="s">
        <v>220</v>
      </c>
      <c r="J97" s="32"/>
      <c r="K97" s="32"/>
      <c r="L97" s="32"/>
      <c r="M97" s="32"/>
      <c r="N97" s="32"/>
      <c r="O97" s="32"/>
      <c r="P97" s="32"/>
      <c r="Q97" s="32"/>
      <c r="R97" s="32"/>
      <c r="S97" s="32"/>
      <c r="T97" s="32"/>
      <c r="U97" s="32"/>
      <c r="V97" s="32"/>
      <c r="W97" s="32"/>
      <c r="X97" s="32"/>
      <c r="Y97" s="32"/>
      <c r="Z97" s="32"/>
      <c r="AA97" s="32"/>
      <c r="AB97" s="32"/>
      <c r="AC97" s="32"/>
      <c r="AD97" s="32"/>
      <c r="AE97" s="32" t="s">
        <v>221</v>
      </c>
      <c r="AF97" s="32">
        <v>3</v>
      </c>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30">
        <v>85</v>
      </c>
      <c r="B98" s="207" t="s">
        <v>111</v>
      </c>
      <c r="C98" s="221" t="s">
        <v>872</v>
      </c>
      <c r="D98" s="210" t="s">
        <v>273</v>
      </c>
      <c r="E98" s="213">
        <v>1</v>
      </c>
      <c r="F98" s="216"/>
      <c r="G98" s="217">
        <f t="shared" si="5"/>
        <v>0</v>
      </c>
      <c r="H98" s="218"/>
      <c r="I98" s="233" t="s">
        <v>220</v>
      </c>
      <c r="J98" s="32"/>
      <c r="K98" s="32"/>
      <c r="L98" s="32"/>
      <c r="M98" s="32"/>
      <c r="N98" s="32"/>
      <c r="O98" s="32"/>
      <c r="P98" s="32"/>
      <c r="Q98" s="32"/>
      <c r="R98" s="32"/>
      <c r="S98" s="32"/>
      <c r="T98" s="32"/>
      <c r="U98" s="32"/>
      <c r="V98" s="32"/>
      <c r="W98" s="32"/>
      <c r="X98" s="32"/>
      <c r="Y98" s="32"/>
      <c r="Z98" s="32"/>
      <c r="AA98" s="32"/>
      <c r="AB98" s="32"/>
      <c r="AC98" s="32"/>
      <c r="AD98" s="32"/>
      <c r="AE98" s="32" t="s">
        <v>221</v>
      </c>
      <c r="AF98" s="32">
        <v>3</v>
      </c>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30">
        <v>86</v>
      </c>
      <c r="B99" s="207" t="s">
        <v>116</v>
      </c>
      <c r="C99" s="221" t="s">
        <v>873</v>
      </c>
      <c r="D99" s="210" t="s">
        <v>273</v>
      </c>
      <c r="E99" s="213">
        <v>1</v>
      </c>
      <c r="F99" s="216"/>
      <c r="G99" s="217">
        <f t="shared" si="5"/>
        <v>0</v>
      </c>
      <c r="H99" s="218"/>
      <c r="I99" s="233" t="s">
        <v>220</v>
      </c>
      <c r="J99" s="32"/>
      <c r="K99" s="32"/>
      <c r="L99" s="32"/>
      <c r="M99" s="32"/>
      <c r="N99" s="32"/>
      <c r="O99" s="32"/>
      <c r="P99" s="32"/>
      <c r="Q99" s="32"/>
      <c r="R99" s="32"/>
      <c r="S99" s="32"/>
      <c r="T99" s="32"/>
      <c r="U99" s="32"/>
      <c r="V99" s="32"/>
      <c r="W99" s="32"/>
      <c r="X99" s="32"/>
      <c r="Y99" s="32"/>
      <c r="Z99" s="32"/>
      <c r="AA99" s="32"/>
      <c r="AB99" s="32"/>
      <c r="AC99" s="32"/>
      <c r="AD99" s="32"/>
      <c r="AE99" s="32" t="s">
        <v>221</v>
      </c>
      <c r="AF99" s="32">
        <v>3</v>
      </c>
      <c r="AG99" s="32"/>
      <c r="AH99" s="32"/>
      <c r="AI99" s="32"/>
      <c r="AJ99" s="32"/>
      <c r="AK99" s="32"/>
      <c r="AL99" s="32"/>
      <c r="AM99" s="32">
        <v>21</v>
      </c>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30">
        <v>87</v>
      </c>
      <c r="B100" s="207" t="s">
        <v>121</v>
      </c>
      <c r="C100" s="221" t="s">
        <v>874</v>
      </c>
      <c r="D100" s="210" t="s">
        <v>273</v>
      </c>
      <c r="E100" s="213">
        <v>1</v>
      </c>
      <c r="F100" s="216"/>
      <c r="G100" s="217">
        <f t="shared" si="5"/>
        <v>0</v>
      </c>
      <c r="H100" s="218"/>
      <c r="I100" s="233" t="s">
        <v>220</v>
      </c>
      <c r="J100" s="32"/>
      <c r="K100" s="32"/>
      <c r="L100" s="32"/>
      <c r="M100" s="32"/>
      <c r="N100" s="32"/>
      <c r="O100" s="32"/>
      <c r="P100" s="32"/>
      <c r="Q100" s="32"/>
      <c r="R100" s="32"/>
      <c r="S100" s="32"/>
      <c r="T100" s="32"/>
      <c r="U100" s="32"/>
      <c r="V100" s="32"/>
      <c r="W100" s="32"/>
      <c r="X100" s="32"/>
      <c r="Y100" s="32"/>
      <c r="Z100" s="32"/>
      <c r="AA100" s="32"/>
      <c r="AB100" s="32"/>
      <c r="AC100" s="32"/>
      <c r="AD100" s="32"/>
      <c r="AE100" s="32" t="s">
        <v>221</v>
      </c>
      <c r="AF100" s="32">
        <v>3</v>
      </c>
      <c r="AG100" s="32"/>
      <c r="AH100" s="32"/>
      <c r="AI100" s="32"/>
      <c r="AJ100" s="32"/>
      <c r="AK100" s="32"/>
      <c r="AL100" s="32"/>
      <c r="AM100" s="32">
        <v>21</v>
      </c>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30">
        <v>88</v>
      </c>
      <c r="B101" s="207" t="s">
        <v>125</v>
      </c>
      <c r="C101" s="221" t="s">
        <v>875</v>
      </c>
      <c r="D101" s="210" t="s">
        <v>273</v>
      </c>
      <c r="E101" s="213">
        <v>1</v>
      </c>
      <c r="F101" s="216"/>
      <c r="G101" s="217">
        <f t="shared" si="5"/>
        <v>0</v>
      </c>
      <c r="H101" s="218"/>
      <c r="I101" s="233" t="s">
        <v>220</v>
      </c>
      <c r="J101" s="32"/>
      <c r="K101" s="32"/>
      <c r="L101" s="32"/>
      <c r="M101" s="32"/>
      <c r="N101" s="32"/>
      <c r="O101" s="32"/>
      <c r="P101" s="32"/>
      <c r="Q101" s="32"/>
      <c r="R101" s="32"/>
      <c r="S101" s="32"/>
      <c r="T101" s="32"/>
      <c r="U101" s="32"/>
      <c r="V101" s="32"/>
      <c r="W101" s="32"/>
      <c r="X101" s="32"/>
      <c r="Y101" s="32"/>
      <c r="Z101" s="32"/>
      <c r="AA101" s="32"/>
      <c r="AB101" s="32"/>
      <c r="AC101" s="32"/>
      <c r="AD101" s="32"/>
      <c r="AE101" s="32" t="s">
        <v>221</v>
      </c>
      <c r="AF101" s="32">
        <v>3</v>
      </c>
      <c r="AG101" s="32"/>
      <c r="AH101" s="32"/>
      <c r="AI101" s="32"/>
      <c r="AJ101" s="32"/>
      <c r="AK101" s="32"/>
      <c r="AL101" s="32"/>
      <c r="AM101" s="32">
        <v>21</v>
      </c>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ht="13.5" outlineLevel="1" thickBot="1" x14ac:dyDescent="0.25">
      <c r="A102" s="239">
        <v>89</v>
      </c>
      <c r="B102" s="240" t="s">
        <v>793</v>
      </c>
      <c r="C102" s="241" t="s">
        <v>876</v>
      </c>
      <c r="D102" s="242" t="s">
        <v>273</v>
      </c>
      <c r="E102" s="243">
        <v>1</v>
      </c>
      <c r="F102" s="244"/>
      <c r="G102" s="245">
        <f t="shared" si="5"/>
        <v>0</v>
      </c>
      <c r="H102" s="246"/>
      <c r="I102" s="247" t="s">
        <v>220</v>
      </c>
      <c r="J102" s="32"/>
      <c r="K102" s="32"/>
      <c r="L102" s="32"/>
      <c r="M102" s="32"/>
      <c r="N102" s="32"/>
      <c r="O102" s="32"/>
      <c r="P102" s="32"/>
      <c r="Q102" s="32"/>
      <c r="R102" s="32"/>
      <c r="S102" s="32"/>
      <c r="T102" s="32"/>
      <c r="U102" s="32"/>
      <c r="V102" s="32"/>
      <c r="W102" s="32"/>
      <c r="X102" s="32"/>
      <c r="Y102" s="32"/>
      <c r="Z102" s="32"/>
      <c r="AA102" s="32"/>
      <c r="AB102" s="32"/>
      <c r="AC102" s="32"/>
      <c r="AD102" s="32"/>
      <c r="AE102" s="32" t="s">
        <v>221</v>
      </c>
      <c r="AF102" s="32">
        <v>3</v>
      </c>
      <c r="AG102" s="32"/>
      <c r="AH102" s="32"/>
      <c r="AI102" s="32"/>
      <c r="AJ102" s="32"/>
      <c r="AK102" s="32"/>
      <c r="AL102" s="32"/>
      <c r="AM102" s="32">
        <v>21</v>
      </c>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hidden="1" x14ac:dyDescent="0.2">
      <c r="A103" s="54"/>
      <c r="B103" s="61" t="s">
        <v>233</v>
      </c>
      <c r="C103" s="223" t="s">
        <v>233</v>
      </c>
      <c r="D103" s="198"/>
      <c r="E103" s="196"/>
      <c r="F103" s="196"/>
      <c r="G103" s="196"/>
      <c r="H103" s="196"/>
      <c r="I103" s="197"/>
    </row>
    <row r="104" spans="1:60" hidden="1" x14ac:dyDescent="0.2">
      <c r="A104" s="224"/>
      <c r="B104" s="225" t="s">
        <v>232</v>
      </c>
      <c r="C104" s="226"/>
      <c r="D104" s="227"/>
      <c r="E104" s="224"/>
      <c r="F104" s="224"/>
      <c r="G104" s="228">
        <f>F8+F41+F55+F67+F88+F95</f>
        <v>0</v>
      </c>
      <c r="H104" s="46"/>
      <c r="I104" s="46"/>
      <c r="AN104">
        <v>15</v>
      </c>
      <c r="AO104">
        <v>21</v>
      </c>
    </row>
    <row r="105" spans="1:60" x14ac:dyDescent="0.2">
      <c r="A105" s="46"/>
      <c r="B105" s="219"/>
      <c r="C105" s="219"/>
      <c r="D105" s="175"/>
      <c r="E105" s="46"/>
      <c r="F105" s="46"/>
      <c r="G105" s="46"/>
      <c r="H105" s="46"/>
      <c r="I105" s="46"/>
      <c r="AN105">
        <f>SUMIF(AM8:AM104,AN104,G8:G104)</f>
        <v>0</v>
      </c>
      <c r="AO105">
        <f>SUMIF(AM8:AM104,AO104,G8:G104)</f>
        <v>0</v>
      </c>
    </row>
    <row r="106" spans="1:60" x14ac:dyDescent="0.2">
      <c r="D106" s="174"/>
    </row>
    <row r="107" spans="1:60" x14ac:dyDescent="0.2">
      <c r="D107" s="174"/>
    </row>
    <row r="108" spans="1:60" x14ac:dyDescent="0.2">
      <c r="D108" s="174"/>
    </row>
    <row r="109" spans="1:60" x14ac:dyDescent="0.2">
      <c r="D109" s="174"/>
    </row>
    <row r="110" spans="1:60" x14ac:dyDescent="0.2">
      <c r="D110" s="174"/>
    </row>
    <row r="111" spans="1:60" x14ac:dyDescent="0.2">
      <c r="D111" s="174"/>
    </row>
    <row r="112" spans="1:60" x14ac:dyDescent="0.2">
      <c r="D112" s="174"/>
    </row>
    <row r="113" spans="4:4" x14ac:dyDescent="0.2">
      <c r="D113" s="174"/>
    </row>
    <row r="114" spans="4:4" x14ac:dyDescent="0.2">
      <c r="D114" s="174"/>
    </row>
    <row r="115" spans="4:4" x14ac:dyDescent="0.2">
      <c r="D115" s="174"/>
    </row>
    <row r="116" spans="4:4" x14ac:dyDescent="0.2">
      <c r="D116" s="174"/>
    </row>
    <row r="117" spans="4:4" x14ac:dyDescent="0.2">
      <c r="D117" s="174"/>
    </row>
    <row r="118" spans="4:4" x14ac:dyDescent="0.2">
      <c r="D118" s="174"/>
    </row>
    <row r="119" spans="4:4" x14ac:dyDescent="0.2">
      <c r="D119" s="174"/>
    </row>
    <row r="120" spans="4:4" x14ac:dyDescent="0.2">
      <c r="D120" s="174"/>
    </row>
    <row r="121" spans="4:4" x14ac:dyDescent="0.2">
      <c r="D121" s="174"/>
    </row>
    <row r="122" spans="4:4" x14ac:dyDescent="0.2">
      <c r="D122" s="174"/>
    </row>
    <row r="123" spans="4:4" x14ac:dyDescent="0.2">
      <c r="D123" s="174"/>
    </row>
    <row r="124" spans="4:4" x14ac:dyDescent="0.2">
      <c r="D124" s="174"/>
    </row>
    <row r="125" spans="4:4" x14ac:dyDescent="0.2">
      <c r="D125" s="174"/>
    </row>
    <row r="126" spans="4:4" x14ac:dyDescent="0.2">
      <c r="D126" s="174"/>
    </row>
    <row r="127" spans="4:4" x14ac:dyDescent="0.2">
      <c r="D127" s="174"/>
    </row>
    <row r="128" spans="4:4" x14ac:dyDescent="0.2">
      <c r="D128" s="174"/>
    </row>
    <row r="129" spans="4:4" x14ac:dyDescent="0.2">
      <c r="D129" s="174"/>
    </row>
    <row r="130" spans="4:4" x14ac:dyDescent="0.2">
      <c r="D130" s="174"/>
    </row>
    <row r="131" spans="4:4" x14ac:dyDescent="0.2">
      <c r="D131" s="174"/>
    </row>
    <row r="132" spans="4:4" x14ac:dyDescent="0.2">
      <c r="D132" s="174"/>
    </row>
    <row r="133" spans="4:4" x14ac:dyDescent="0.2">
      <c r="D133" s="174"/>
    </row>
    <row r="134" spans="4:4" x14ac:dyDescent="0.2">
      <c r="D134" s="174"/>
    </row>
    <row r="135" spans="4:4" x14ac:dyDescent="0.2">
      <c r="D135" s="174"/>
    </row>
    <row r="136" spans="4:4" x14ac:dyDescent="0.2">
      <c r="D136" s="174"/>
    </row>
    <row r="137" spans="4:4" x14ac:dyDescent="0.2">
      <c r="D137" s="174"/>
    </row>
    <row r="138" spans="4:4" x14ac:dyDescent="0.2">
      <c r="D138" s="174"/>
    </row>
    <row r="139" spans="4:4" x14ac:dyDescent="0.2">
      <c r="D139" s="174"/>
    </row>
    <row r="140" spans="4:4" x14ac:dyDescent="0.2">
      <c r="D140" s="174"/>
    </row>
    <row r="141" spans="4:4" x14ac:dyDescent="0.2">
      <c r="D141" s="174"/>
    </row>
    <row r="142" spans="4:4" x14ac:dyDescent="0.2">
      <c r="D142" s="174"/>
    </row>
    <row r="143" spans="4:4" x14ac:dyDescent="0.2">
      <c r="D143" s="174"/>
    </row>
    <row r="144" spans="4:4" x14ac:dyDescent="0.2">
      <c r="D144" s="174"/>
    </row>
    <row r="145" spans="4:4" x14ac:dyDescent="0.2">
      <c r="D145" s="174"/>
    </row>
    <row r="146" spans="4:4" x14ac:dyDescent="0.2">
      <c r="D146" s="174"/>
    </row>
    <row r="147" spans="4:4" x14ac:dyDescent="0.2">
      <c r="D147" s="174"/>
    </row>
    <row r="148" spans="4:4" x14ac:dyDescent="0.2">
      <c r="D148" s="174"/>
    </row>
    <row r="149" spans="4:4" x14ac:dyDescent="0.2">
      <c r="D149" s="174"/>
    </row>
    <row r="150" spans="4:4" x14ac:dyDescent="0.2">
      <c r="D150" s="174"/>
    </row>
    <row r="151" spans="4:4" x14ac:dyDescent="0.2">
      <c r="D151" s="174"/>
    </row>
    <row r="152" spans="4:4" x14ac:dyDescent="0.2">
      <c r="D152" s="174"/>
    </row>
    <row r="153" spans="4:4" x14ac:dyDescent="0.2">
      <c r="D153" s="174"/>
    </row>
    <row r="154" spans="4:4" x14ac:dyDescent="0.2">
      <c r="D154" s="174"/>
    </row>
    <row r="155" spans="4:4" x14ac:dyDescent="0.2">
      <c r="D155" s="174"/>
    </row>
    <row r="156" spans="4:4" x14ac:dyDescent="0.2">
      <c r="D156" s="174"/>
    </row>
    <row r="157" spans="4:4" x14ac:dyDescent="0.2">
      <c r="D157" s="174"/>
    </row>
    <row r="158" spans="4:4" x14ac:dyDescent="0.2">
      <c r="D158" s="174"/>
    </row>
    <row r="159" spans="4:4" x14ac:dyDescent="0.2">
      <c r="D159" s="174"/>
    </row>
    <row r="160" spans="4:4" x14ac:dyDescent="0.2">
      <c r="D160" s="174"/>
    </row>
    <row r="161" spans="4:4" x14ac:dyDescent="0.2">
      <c r="D161" s="174"/>
    </row>
    <row r="162" spans="4:4" x14ac:dyDescent="0.2">
      <c r="D162" s="174"/>
    </row>
    <row r="163" spans="4:4" x14ac:dyDescent="0.2">
      <c r="D163" s="174"/>
    </row>
    <row r="164" spans="4:4" x14ac:dyDescent="0.2">
      <c r="D164" s="174"/>
    </row>
    <row r="165" spans="4:4" x14ac:dyDescent="0.2">
      <c r="D165" s="174"/>
    </row>
    <row r="166" spans="4:4" x14ac:dyDescent="0.2">
      <c r="D166" s="174"/>
    </row>
    <row r="167" spans="4:4" x14ac:dyDescent="0.2">
      <c r="D167" s="174"/>
    </row>
    <row r="168" spans="4:4" x14ac:dyDescent="0.2">
      <c r="D168" s="174"/>
    </row>
    <row r="169" spans="4:4" x14ac:dyDescent="0.2">
      <c r="D169" s="174"/>
    </row>
    <row r="170" spans="4:4" x14ac:dyDescent="0.2">
      <c r="D170" s="174"/>
    </row>
    <row r="171" spans="4:4" x14ac:dyDescent="0.2">
      <c r="D171" s="174"/>
    </row>
    <row r="172" spans="4:4" x14ac:dyDescent="0.2">
      <c r="D172" s="174"/>
    </row>
    <row r="173" spans="4:4" x14ac:dyDescent="0.2">
      <c r="D173" s="174"/>
    </row>
    <row r="174" spans="4:4" x14ac:dyDescent="0.2">
      <c r="D174" s="174"/>
    </row>
    <row r="175" spans="4:4" x14ac:dyDescent="0.2">
      <c r="D175" s="174"/>
    </row>
    <row r="176" spans="4:4" x14ac:dyDescent="0.2">
      <c r="D176" s="174"/>
    </row>
    <row r="177" spans="4:4" x14ac:dyDescent="0.2">
      <c r="D177" s="174"/>
    </row>
    <row r="178" spans="4:4" x14ac:dyDescent="0.2">
      <c r="D178" s="174"/>
    </row>
    <row r="179" spans="4:4" x14ac:dyDescent="0.2">
      <c r="D179" s="174"/>
    </row>
    <row r="180" spans="4:4" x14ac:dyDescent="0.2">
      <c r="D180" s="174"/>
    </row>
    <row r="181" spans="4:4" x14ac:dyDescent="0.2">
      <c r="D181" s="174"/>
    </row>
    <row r="182" spans="4:4" x14ac:dyDescent="0.2">
      <c r="D182" s="174"/>
    </row>
    <row r="183" spans="4:4" x14ac:dyDescent="0.2">
      <c r="D183" s="174"/>
    </row>
    <row r="184" spans="4:4" x14ac:dyDescent="0.2">
      <c r="D184" s="174"/>
    </row>
    <row r="185" spans="4:4" x14ac:dyDescent="0.2">
      <c r="D185" s="174"/>
    </row>
    <row r="186" spans="4:4" x14ac:dyDescent="0.2">
      <c r="D186" s="174"/>
    </row>
    <row r="187" spans="4:4" x14ac:dyDescent="0.2">
      <c r="D187" s="174"/>
    </row>
    <row r="188" spans="4:4" x14ac:dyDescent="0.2">
      <c r="D188" s="174"/>
    </row>
    <row r="189" spans="4:4" x14ac:dyDescent="0.2">
      <c r="D189" s="174"/>
    </row>
    <row r="190" spans="4:4" x14ac:dyDescent="0.2">
      <c r="D190" s="174"/>
    </row>
    <row r="191" spans="4:4" x14ac:dyDescent="0.2">
      <c r="D191" s="174"/>
    </row>
    <row r="192" spans="4:4" x14ac:dyDescent="0.2">
      <c r="D192" s="174"/>
    </row>
    <row r="193" spans="4:4" x14ac:dyDescent="0.2">
      <c r="D193" s="174"/>
    </row>
    <row r="194" spans="4:4" x14ac:dyDescent="0.2">
      <c r="D194" s="174"/>
    </row>
    <row r="195" spans="4:4" x14ac:dyDescent="0.2">
      <c r="D195" s="174"/>
    </row>
    <row r="196" spans="4:4" x14ac:dyDescent="0.2">
      <c r="D196" s="174"/>
    </row>
    <row r="197" spans="4:4" x14ac:dyDescent="0.2">
      <c r="D197" s="174"/>
    </row>
    <row r="198" spans="4:4" x14ac:dyDescent="0.2">
      <c r="D198" s="174"/>
    </row>
    <row r="199" spans="4:4" x14ac:dyDescent="0.2">
      <c r="D199" s="174"/>
    </row>
    <row r="200" spans="4:4" x14ac:dyDescent="0.2">
      <c r="D200" s="174"/>
    </row>
    <row r="201" spans="4:4" x14ac:dyDescent="0.2">
      <c r="D201" s="174"/>
    </row>
    <row r="202" spans="4:4" x14ac:dyDescent="0.2">
      <c r="D202" s="174"/>
    </row>
    <row r="203" spans="4:4" x14ac:dyDescent="0.2">
      <c r="D203" s="174"/>
    </row>
    <row r="204" spans="4:4" x14ac:dyDescent="0.2">
      <c r="D204" s="174"/>
    </row>
    <row r="205" spans="4:4" x14ac:dyDescent="0.2">
      <c r="D205" s="174"/>
    </row>
    <row r="206" spans="4:4" x14ac:dyDescent="0.2">
      <c r="D206" s="174"/>
    </row>
    <row r="207" spans="4:4" x14ac:dyDescent="0.2">
      <c r="D207" s="174"/>
    </row>
    <row r="208" spans="4:4"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row r="5000" spans="4:4" x14ac:dyDescent="0.2">
      <c r="D5000" s="174"/>
    </row>
  </sheetData>
  <sheetProtection password="806D" sheet="1" objects="1" scenarios="1"/>
  <mergeCells count="8">
    <mergeCell ref="F88:G88"/>
    <mergeCell ref="F95:G95"/>
    <mergeCell ref="A1:G1"/>
    <mergeCell ref="C7:G7"/>
    <mergeCell ref="F8:G8"/>
    <mergeCell ref="F41:G41"/>
    <mergeCell ref="F55:G55"/>
    <mergeCell ref="F67:G67"/>
  </mergeCells>
  <pageMargins left="0.59055118110236204" right="0.39370078740157499"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4" workbookViewId="0">
      <selection activeCell="N23" sqref="N23"/>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60</v>
      </c>
      <c r="C2" s="354" t="s">
        <v>60</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UT-CHL</v>
      </c>
      <c r="H6" s="35"/>
    </row>
    <row r="7" spans="1:15" ht="15.75" customHeight="1" x14ac:dyDescent="0.25">
      <c r="B7" s="344" t="str">
        <f>C2</f>
        <v>UT-CHL</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697</v>
      </c>
      <c r="C18" s="139"/>
      <c r="D18" s="139"/>
      <c r="E18" s="139"/>
      <c r="F18" s="139"/>
      <c r="G18" s="141"/>
      <c r="H18" s="143">
        <f>'UT-CHL 1 Pol'!G77</f>
        <v>0</v>
      </c>
      <c r="I18" s="32"/>
      <c r="J18" s="32"/>
      <c r="O18">
        <f>'UT-CHL 1 Pol'!AN79</f>
        <v>0</v>
      </c>
      <c r="P18">
        <f>'UT-CHL 1 Pol'!AO79</f>
        <v>0</v>
      </c>
    </row>
    <row r="19" spans="1:55" ht="12.75" customHeight="1" thickBot="1" x14ac:dyDescent="0.25">
      <c r="A19" s="149"/>
      <c r="B19" s="150" t="s">
        <v>203</v>
      </c>
      <c r="C19" s="151"/>
      <c r="D19" s="152" t="str">
        <f>B2</f>
        <v>UT-CHL</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H18</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697</v>
      </c>
      <c r="F28" s="355"/>
      <c r="G28" s="355"/>
      <c r="H28" s="355"/>
      <c r="I28" s="32"/>
      <c r="J28" s="32"/>
      <c r="BC28" s="129" t="str">
        <f>E28</f>
        <v>položkový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135</v>
      </c>
      <c r="B30" s="140" t="s">
        <v>136</v>
      </c>
      <c r="C30" s="139"/>
      <c r="D30" s="139"/>
      <c r="E30" s="139"/>
      <c r="F30" s="139"/>
      <c r="G30" s="141"/>
      <c r="H30" s="248">
        <f>'UT-CHL 1 Pol'!F62</f>
        <v>0</v>
      </c>
      <c r="I30" s="32"/>
      <c r="J30" s="32"/>
    </row>
    <row r="31" spans="1:55" ht="12.75" customHeight="1" x14ac:dyDescent="0.2">
      <c r="A31" s="142" t="s">
        <v>137</v>
      </c>
      <c r="B31" s="140" t="s">
        <v>138</v>
      </c>
      <c r="C31" s="139"/>
      <c r="D31" s="139"/>
      <c r="E31" s="139"/>
      <c r="F31" s="139"/>
      <c r="G31" s="141"/>
      <c r="H31" s="248">
        <f>'UT-CHL 1 Pol'!F67</f>
        <v>0</v>
      </c>
      <c r="I31" s="32"/>
      <c r="J31" s="32"/>
    </row>
    <row r="32" spans="1:55" ht="12.75" customHeight="1" x14ac:dyDescent="0.2">
      <c r="A32" s="142" t="s">
        <v>143</v>
      </c>
      <c r="B32" s="140" t="s">
        <v>145</v>
      </c>
      <c r="C32" s="139"/>
      <c r="D32" s="139"/>
      <c r="E32" s="139"/>
      <c r="F32" s="139"/>
      <c r="G32" s="141"/>
      <c r="H32" s="248">
        <f>'UT-CHL 1 Pol'!F69</f>
        <v>0</v>
      </c>
      <c r="I32" s="32"/>
      <c r="J32" s="32"/>
    </row>
    <row r="33" spans="1:10" ht="12.75" customHeight="1" x14ac:dyDescent="0.2">
      <c r="A33" s="142" t="s">
        <v>148</v>
      </c>
      <c r="B33" s="140" t="s">
        <v>149</v>
      </c>
      <c r="C33" s="139"/>
      <c r="D33" s="139"/>
      <c r="E33" s="139"/>
      <c r="F33" s="139"/>
      <c r="G33" s="141"/>
      <c r="H33" s="248">
        <f>'UT-CHL 1 Pol'!F74</f>
        <v>0</v>
      </c>
      <c r="I33" s="32"/>
      <c r="J33" s="32"/>
    </row>
    <row r="34" spans="1:10" ht="12.75" customHeight="1" x14ac:dyDescent="0.2">
      <c r="A34" s="142" t="s">
        <v>154</v>
      </c>
      <c r="B34" s="140" t="s">
        <v>155</v>
      </c>
      <c r="C34" s="139"/>
      <c r="D34" s="139"/>
      <c r="E34" s="139"/>
      <c r="F34" s="139"/>
      <c r="G34" s="141"/>
      <c r="H34" s="248">
        <f>'UT-CHL 1 Pol'!F8</f>
        <v>0</v>
      </c>
      <c r="I34" s="32"/>
      <c r="J34" s="32"/>
    </row>
    <row r="35" spans="1:10" ht="12.75" customHeight="1" x14ac:dyDescent="0.2">
      <c r="A35" s="142" t="s">
        <v>162</v>
      </c>
      <c r="B35" s="140" t="s">
        <v>149</v>
      </c>
      <c r="C35" s="139"/>
      <c r="D35" s="139"/>
      <c r="E35" s="139"/>
      <c r="F35" s="139"/>
      <c r="G35" s="141"/>
      <c r="H35" s="248">
        <f>'UT-CHL 1 Pol'!F11</f>
        <v>0</v>
      </c>
      <c r="I35" s="32"/>
      <c r="J35" s="32"/>
    </row>
    <row r="36" spans="1:10" ht="12.75" customHeight="1" x14ac:dyDescent="0.2">
      <c r="A36" s="142" t="s">
        <v>167</v>
      </c>
      <c r="B36" s="140" t="s">
        <v>168</v>
      </c>
      <c r="C36" s="139"/>
      <c r="D36" s="139"/>
      <c r="E36" s="139"/>
      <c r="F36" s="139"/>
      <c r="G36" s="141"/>
      <c r="H36" s="248">
        <f>'UT-CHL 1 Pol'!F24</f>
        <v>0</v>
      </c>
      <c r="I36" s="32"/>
      <c r="J36" s="32"/>
    </row>
    <row r="37" spans="1:10" ht="12.75" customHeight="1" x14ac:dyDescent="0.2">
      <c r="A37" s="142" t="s">
        <v>169</v>
      </c>
      <c r="B37" s="140" t="s">
        <v>170</v>
      </c>
      <c r="C37" s="139"/>
      <c r="D37" s="139"/>
      <c r="E37" s="139"/>
      <c r="F37" s="139"/>
      <c r="G37" s="141"/>
      <c r="H37" s="248">
        <f>'UT-CHL 1 Pol'!F39</f>
        <v>0</v>
      </c>
      <c r="I37" s="32"/>
      <c r="J37" s="32"/>
    </row>
    <row r="38" spans="1:10" ht="12.75" customHeight="1" x14ac:dyDescent="0.2">
      <c r="A38" s="142" t="s">
        <v>171</v>
      </c>
      <c r="B38" s="140" t="s">
        <v>172</v>
      </c>
      <c r="C38" s="139"/>
      <c r="D38" s="139"/>
      <c r="E38" s="139"/>
      <c r="F38" s="139"/>
      <c r="G38" s="141"/>
      <c r="H38" s="248">
        <f>'UT-CHL 1 Pol'!F50</f>
        <v>0</v>
      </c>
      <c r="I38" s="32"/>
      <c r="J38" s="32"/>
    </row>
    <row r="39" spans="1:10" ht="12.75" customHeight="1" x14ac:dyDescent="0.2">
      <c r="A39" s="142" t="s">
        <v>187</v>
      </c>
      <c r="B39" s="140" t="s">
        <v>188</v>
      </c>
      <c r="C39" s="139"/>
      <c r="D39" s="139"/>
      <c r="E39" s="139"/>
      <c r="F39" s="139"/>
      <c r="G39" s="141"/>
      <c r="H39" s="248">
        <f>'UT-CHL 1 Pol'!F58</f>
        <v>0</v>
      </c>
      <c r="I39" s="32"/>
      <c r="J39" s="32"/>
    </row>
    <row r="40" spans="1:10" ht="12.75" customHeight="1" thickBot="1" x14ac:dyDescent="0.25">
      <c r="A40" s="149"/>
      <c r="B40" s="150" t="s">
        <v>236</v>
      </c>
      <c r="C40" s="151"/>
      <c r="D40" s="152" t="str">
        <f>D28</f>
        <v>1</v>
      </c>
      <c r="E40" s="151"/>
      <c r="F40" s="151"/>
      <c r="G40" s="153"/>
      <c r="H40" s="249">
        <f>SUM(H30:H39)</f>
        <v>0</v>
      </c>
      <c r="I40" s="32"/>
      <c r="J40" s="321"/>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40" workbookViewId="0">
      <selection activeCell="F75" sqref="F75"/>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60</v>
      </c>
      <c r="C3" s="201" t="s">
        <v>60</v>
      </c>
      <c r="D3" s="177"/>
      <c r="E3" s="176"/>
      <c r="F3" s="176"/>
      <c r="G3" s="179"/>
      <c r="AC3" s="8" t="s">
        <v>197</v>
      </c>
    </row>
    <row r="4" spans="1:60" ht="13.5" thickBot="1" x14ac:dyDescent="0.25">
      <c r="A4" s="186" t="s">
        <v>29</v>
      </c>
      <c r="B4" s="187" t="s">
        <v>101</v>
      </c>
      <c r="C4" s="202" t="s">
        <v>697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59"/>
      <c r="E7" s="360"/>
      <c r="F7" s="361"/>
      <c r="G7" s="361"/>
      <c r="H7" s="237"/>
      <c r="I7" s="238"/>
    </row>
    <row r="8" spans="1:60" x14ac:dyDescent="0.2">
      <c r="A8" s="229" t="s">
        <v>211</v>
      </c>
      <c r="B8" s="206" t="s">
        <v>154</v>
      </c>
      <c r="C8" s="220" t="s">
        <v>155</v>
      </c>
      <c r="D8" s="209"/>
      <c r="E8" s="212"/>
      <c r="F8" s="362">
        <f>SUM(G9:G10)</f>
        <v>0</v>
      </c>
      <c r="G8" s="363"/>
      <c r="H8" s="265"/>
      <c r="I8" s="232"/>
      <c r="AE8" t="s">
        <v>212</v>
      </c>
    </row>
    <row r="9" spans="1:60" outlineLevel="1" x14ac:dyDescent="0.2">
      <c r="A9" s="230">
        <v>1</v>
      </c>
      <c r="B9" s="207" t="s">
        <v>877</v>
      </c>
      <c r="C9" s="221" t="s">
        <v>878</v>
      </c>
      <c r="D9" s="210" t="s">
        <v>253</v>
      </c>
      <c r="E9" s="213">
        <v>16</v>
      </c>
      <c r="F9" s="216"/>
      <c r="G9" s="217">
        <f>ROUND(E9*F9,2)</f>
        <v>0</v>
      </c>
      <c r="H9" s="218"/>
      <c r="I9" s="233" t="s">
        <v>220</v>
      </c>
      <c r="J9" s="32"/>
      <c r="K9" s="32"/>
      <c r="L9" s="32"/>
      <c r="M9" s="32"/>
      <c r="N9" s="32"/>
      <c r="O9" s="32"/>
      <c r="P9" s="32"/>
      <c r="Q9" s="32"/>
      <c r="R9" s="32"/>
      <c r="S9" s="32"/>
      <c r="T9" s="32"/>
      <c r="U9" s="32"/>
      <c r="V9" s="32"/>
      <c r="W9" s="32"/>
      <c r="X9" s="32"/>
      <c r="Y9" s="32"/>
      <c r="Z9" s="32"/>
      <c r="AA9" s="32"/>
      <c r="AB9" s="32"/>
      <c r="AC9" s="32"/>
      <c r="AD9" s="32"/>
      <c r="AE9" s="32" t="s">
        <v>221</v>
      </c>
      <c r="AF9" s="32">
        <v>1</v>
      </c>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0">
        <v>2</v>
      </c>
      <c r="B10" s="207" t="s">
        <v>879</v>
      </c>
      <c r="C10" s="221" t="s">
        <v>880</v>
      </c>
      <c r="D10" s="210" t="s">
        <v>253</v>
      </c>
      <c r="E10" s="213">
        <v>8</v>
      </c>
      <c r="F10" s="216"/>
      <c r="G10" s="217">
        <f>ROUND(E10*F10,2)</f>
        <v>0</v>
      </c>
      <c r="H10" s="218"/>
      <c r="I10" s="233" t="s">
        <v>220</v>
      </c>
      <c r="J10" s="32"/>
      <c r="K10" s="32"/>
      <c r="L10" s="32"/>
      <c r="M10" s="32"/>
      <c r="N10" s="32"/>
      <c r="O10" s="32"/>
      <c r="P10" s="32"/>
      <c r="Q10" s="32"/>
      <c r="R10" s="32"/>
      <c r="S10" s="32"/>
      <c r="T10" s="32"/>
      <c r="U10" s="32"/>
      <c r="V10" s="32"/>
      <c r="W10" s="32"/>
      <c r="X10" s="32"/>
      <c r="Y10" s="32"/>
      <c r="Z10" s="32"/>
      <c r="AA10" s="32"/>
      <c r="AB10" s="32"/>
      <c r="AC10" s="32"/>
      <c r="AD10" s="32"/>
      <c r="AE10" s="32" t="s">
        <v>221</v>
      </c>
      <c r="AF10" s="32">
        <v>1</v>
      </c>
      <c r="AG10" s="32"/>
      <c r="AH10" s="32"/>
      <c r="AI10" s="32"/>
      <c r="AJ10" s="32"/>
      <c r="AK10" s="32"/>
      <c r="AL10" s="32"/>
      <c r="AM10" s="32">
        <v>21</v>
      </c>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2">
      <c r="A11" s="229" t="s">
        <v>211</v>
      </c>
      <c r="B11" s="206" t="s">
        <v>162</v>
      </c>
      <c r="C11" s="220" t="s">
        <v>149</v>
      </c>
      <c r="D11" s="209"/>
      <c r="E11" s="212"/>
      <c r="F11" s="364">
        <f>SUM(G12:G23)</f>
        <v>0</v>
      </c>
      <c r="G11" s="365"/>
      <c r="H11" s="265"/>
      <c r="I11" s="232"/>
      <c r="AE11" t="s">
        <v>212</v>
      </c>
    </row>
    <row r="12" spans="1:60" outlineLevel="1" x14ac:dyDescent="0.2">
      <c r="A12" s="230">
        <v>3</v>
      </c>
      <c r="B12" s="207" t="s">
        <v>881</v>
      </c>
      <c r="C12" s="221" t="s">
        <v>1263</v>
      </c>
      <c r="D12" s="210" t="s">
        <v>227</v>
      </c>
      <c r="E12" s="213">
        <v>16</v>
      </c>
      <c r="F12" s="216"/>
      <c r="G12" s="217">
        <f>ROUND(E12*F12,2)</f>
        <v>0</v>
      </c>
      <c r="H12" s="218"/>
      <c r="I12" s="233" t="s">
        <v>220</v>
      </c>
      <c r="J12" s="32"/>
      <c r="K12" s="32"/>
      <c r="L12" s="32"/>
      <c r="M12" s="32"/>
      <c r="N12" s="32"/>
      <c r="O12" s="32"/>
      <c r="P12" s="32"/>
      <c r="Q12" s="32"/>
      <c r="R12" s="32"/>
      <c r="S12" s="32"/>
      <c r="T12" s="32"/>
      <c r="U12" s="32"/>
      <c r="V12" s="32"/>
      <c r="W12" s="32"/>
      <c r="X12" s="32"/>
      <c r="Y12" s="32"/>
      <c r="Z12" s="32"/>
      <c r="AA12" s="32"/>
      <c r="AB12" s="32"/>
      <c r="AC12" s="32"/>
      <c r="AD12" s="32"/>
      <c r="AE12" s="32" t="s">
        <v>221</v>
      </c>
      <c r="AF12" s="32">
        <v>1</v>
      </c>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0">
        <v>4</v>
      </c>
      <c r="B13" s="207" t="s">
        <v>882</v>
      </c>
      <c r="C13" s="221" t="s">
        <v>1264</v>
      </c>
      <c r="D13" s="210" t="s">
        <v>227</v>
      </c>
      <c r="E13" s="213">
        <v>28</v>
      </c>
      <c r="F13" s="216"/>
      <c r="G13" s="217">
        <f>ROUND(E13*F13,2)</f>
        <v>0</v>
      </c>
      <c r="H13" s="218"/>
      <c r="I13" s="233" t="s">
        <v>220</v>
      </c>
      <c r="J13" s="32"/>
      <c r="K13" s="32"/>
      <c r="L13" s="32"/>
      <c r="M13" s="32"/>
      <c r="N13" s="32"/>
      <c r="O13" s="32"/>
      <c r="P13" s="32"/>
      <c r="Q13" s="32"/>
      <c r="R13" s="32"/>
      <c r="S13" s="32"/>
      <c r="T13" s="32"/>
      <c r="U13" s="32"/>
      <c r="V13" s="32"/>
      <c r="W13" s="32"/>
      <c r="X13" s="32"/>
      <c r="Y13" s="32"/>
      <c r="Z13" s="32"/>
      <c r="AA13" s="32"/>
      <c r="AB13" s="32"/>
      <c r="AC13" s="32"/>
      <c r="AD13" s="32"/>
      <c r="AE13" s="32" t="s">
        <v>221</v>
      </c>
      <c r="AF13" s="32">
        <v>1</v>
      </c>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0">
        <v>5</v>
      </c>
      <c r="B14" s="207" t="s">
        <v>883</v>
      </c>
      <c r="C14" s="221" t="s">
        <v>884</v>
      </c>
      <c r="D14" s="210" t="s">
        <v>303</v>
      </c>
      <c r="E14" s="213">
        <v>6</v>
      </c>
      <c r="F14" s="216"/>
      <c r="G14" s="217">
        <f>ROUND(E14*F14,2)</f>
        <v>0</v>
      </c>
      <c r="H14" s="218"/>
      <c r="I14" s="233" t="s">
        <v>220</v>
      </c>
      <c r="J14" s="32"/>
      <c r="K14" s="32"/>
      <c r="L14" s="32"/>
      <c r="M14" s="32"/>
      <c r="N14" s="32"/>
      <c r="O14" s="32"/>
      <c r="P14" s="32"/>
      <c r="Q14" s="32"/>
      <c r="R14" s="32"/>
      <c r="S14" s="32"/>
      <c r="T14" s="32"/>
      <c r="U14" s="32"/>
      <c r="V14" s="32"/>
      <c r="W14" s="32"/>
      <c r="X14" s="32"/>
      <c r="Y14" s="32"/>
      <c r="Z14" s="32"/>
      <c r="AA14" s="32"/>
      <c r="AB14" s="32"/>
      <c r="AC14" s="32"/>
      <c r="AD14" s="32"/>
      <c r="AE14" s="32" t="s">
        <v>221</v>
      </c>
      <c r="AF14" s="32">
        <v>1</v>
      </c>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1"/>
      <c r="B15" s="208"/>
      <c r="C15" s="320" t="s">
        <v>885</v>
      </c>
      <c r="D15" s="211"/>
      <c r="E15" s="214">
        <v>6</v>
      </c>
      <c r="F15" s="217"/>
      <c r="G15" s="217"/>
      <c r="H15" s="218"/>
      <c r="I15" s="233"/>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30">
        <v>6</v>
      </c>
      <c r="B16" s="207" t="s">
        <v>886</v>
      </c>
      <c r="C16" s="221" t="s">
        <v>887</v>
      </c>
      <c r="D16" s="210" t="s">
        <v>303</v>
      </c>
      <c r="E16" s="213">
        <v>20</v>
      </c>
      <c r="F16" s="216"/>
      <c r="G16" s="217">
        <f>ROUND(E16*F16,2)</f>
        <v>0</v>
      </c>
      <c r="H16" s="218"/>
      <c r="I16" s="233" t="s">
        <v>220</v>
      </c>
      <c r="J16" s="32"/>
      <c r="K16" s="32"/>
      <c r="L16" s="32"/>
      <c r="M16" s="32"/>
      <c r="N16" s="32"/>
      <c r="O16" s="32"/>
      <c r="P16" s="32"/>
      <c r="Q16" s="32"/>
      <c r="R16" s="32"/>
      <c r="S16" s="32"/>
      <c r="T16" s="32"/>
      <c r="U16" s="32"/>
      <c r="V16" s="32"/>
      <c r="W16" s="32"/>
      <c r="X16" s="32"/>
      <c r="Y16" s="32"/>
      <c r="Z16" s="32"/>
      <c r="AA16" s="32"/>
      <c r="AB16" s="32"/>
      <c r="AC16" s="32"/>
      <c r="AD16" s="32"/>
      <c r="AE16" s="32" t="s">
        <v>221</v>
      </c>
      <c r="AF16" s="32">
        <v>1</v>
      </c>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1"/>
      <c r="B17" s="208"/>
      <c r="C17" s="320" t="s">
        <v>888</v>
      </c>
      <c r="D17" s="211"/>
      <c r="E17" s="214">
        <v>20</v>
      </c>
      <c r="F17" s="217"/>
      <c r="G17" s="217"/>
      <c r="H17" s="218"/>
      <c r="I17" s="233"/>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30">
        <v>7</v>
      </c>
      <c r="B18" s="207" t="s">
        <v>889</v>
      </c>
      <c r="C18" s="221" t="s">
        <v>890</v>
      </c>
      <c r="D18" s="210" t="s">
        <v>303</v>
      </c>
      <c r="E18" s="213">
        <v>140</v>
      </c>
      <c r="F18" s="216"/>
      <c r="G18" s="217">
        <f>ROUND(E18*F18,2)</f>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t="s">
        <v>221</v>
      </c>
      <c r="AF18" s="32">
        <v>1</v>
      </c>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1"/>
      <c r="B19" s="208"/>
      <c r="C19" s="320" t="s">
        <v>891</v>
      </c>
      <c r="D19" s="211"/>
      <c r="E19" s="214">
        <v>140</v>
      </c>
      <c r="F19" s="217"/>
      <c r="G19" s="217"/>
      <c r="H19" s="218"/>
      <c r="I19" s="233"/>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0">
        <v>8</v>
      </c>
      <c r="B20" s="207" t="s">
        <v>892</v>
      </c>
      <c r="C20" s="221" t="s">
        <v>893</v>
      </c>
      <c r="D20" s="210" t="s">
        <v>303</v>
      </c>
      <c r="E20" s="213">
        <v>120</v>
      </c>
      <c r="F20" s="216"/>
      <c r="G20" s="217">
        <f>ROUND(E20*F20,2)</f>
        <v>0</v>
      </c>
      <c r="H20" s="218"/>
      <c r="I20" s="233" t="s">
        <v>220</v>
      </c>
      <c r="J20" s="32"/>
      <c r="K20" s="32"/>
      <c r="L20" s="32"/>
      <c r="M20" s="32"/>
      <c r="N20" s="32"/>
      <c r="O20" s="32"/>
      <c r="P20" s="32"/>
      <c r="Q20" s="32"/>
      <c r="R20" s="32"/>
      <c r="S20" s="32"/>
      <c r="T20" s="32"/>
      <c r="U20" s="32"/>
      <c r="V20" s="32"/>
      <c r="W20" s="32"/>
      <c r="X20" s="32"/>
      <c r="Y20" s="32"/>
      <c r="Z20" s="32"/>
      <c r="AA20" s="32"/>
      <c r="AB20" s="32"/>
      <c r="AC20" s="32"/>
      <c r="AD20" s="32"/>
      <c r="AE20" s="32" t="s">
        <v>221</v>
      </c>
      <c r="AF20" s="32">
        <v>1</v>
      </c>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1"/>
      <c r="B21" s="208"/>
      <c r="C21" s="320" t="s">
        <v>894</v>
      </c>
      <c r="D21" s="211"/>
      <c r="E21" s="214">
        <v>120</v>
      </c>
      <c r="F21" s="217"/>
      <c r="G21" s="217"/>
      <c r="H21" s="218"/>
      <c r="I21" s="233"/>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0">
        <v>9</v>
      </c>
      <c r="B22" s="207" t="s">
        <v>895</v>
      </c>
      <c r="C22" s="221" t="s">
        <v>896</v>
      </c>
      <c r="D22" s="210" t="s">
        <v>303</v>
      </c>
      <c r="E22" s="213">
        <v>140</v>
      </c>
      <c r="F22" s="216"/>
      <c r="G22" s="217">
        <f>ROUND(E22*F22,2)</f>
        <v>0</v>
      </c>
      <c r="H22" s="218"/>
      <c r="I22" s="233" t="s">
        <v>220</v>
      </c>
      <c r="J22" s="32"/>
      <c r="K22" s="32"/>
      <c r="L22" s="32"/>
      <c r="M22" s="32"/>
      <c r="N22" s="32"/>
      <c r="O22" s="32"/>
      <c r="P22" s="32"/>
      <c r="Q22" s="32"/>
      <c r="R22" s="32"/>
      <c r="S22" s="32"/>
      <c r="T22" s="32"/>
      <c r="U22" s="32"/>
      <c r="V22" s="32"/>
      <c r="W22" s="32"/>
      <c r="X22" s="32"/>
      <c r="Y22" s="32"/>
      <c r="Z22" s="32"/>
      <c r="AA22" s="32"/>
      <c r="AB22" s="32"/>
      <c r="AC22" s="32"/>
      <c r="AD22" s="32"/>
      <c r="AE22" s="32" t="s">
        <v>221</v>
      </c>
      <c r="AF22" s="32">
        <v>1</v>
      </c>
      <c r="AG22" s="32"/>
      <c r="AH22" s="32"/>
      <c r="AI22" s="32"/>
      <c r="AJ22" s="32"/>
      <c r="AK22" s="32"/>
      <c r="AL22" s="32"/>
      <c r="AM22" s="32">
        <v>21</v>
      </c>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0">
        <v>10</v>
      </c>
      <c r="B23" s="207" t="s">
        <v>897</v>
      </c>
      <c r="C23" s="221" t="s">
        <v>898</v>
      </c>
      <c r="D23" s="210" t="s">
        <v>706</v>
      </c>
      <c r="E23" s="213">
        <v>106</v>
      </c>
      <c r="F23" s="216"/>
      <c r="G23" s="217">
        <f>ROUND(E23*F23,2)</f>
        <v>0</v>
      </c>
      <c r="H23" s="218"/>
      <c r="I23" s="233" t="s">
        <v>220</v>
      </c>
      <c r="J23" s="32"/>
      <c r="K23" s="32"/>
      <c r="L23" s="32"/>
      <c r="M23" s="32"/>
      <c r="N23" s="32"/>
      <c r="O23" s="32"/>
      <c r="P23" s="32"/>
      <c r="Q23" s="32"/>
      <c r="R23" s="32"/>
      <c r="S23" s="32"/>
      <c r="T23" s="32"/>
      <c r="U23" s="32"/>
      <c r="V23" s="32"/>
      <c r="W23" s="32"/>
      <c r="X23" s="32"/>
      <c r="Y23" s="32"/>
      <c r="Z23" s="32"/>
      <c r="AA23" s="32"/>
      <c r="AB23" s="32"/>
      <c r="AC23" s="32"/>
      <c r="AD23" s="32"/>
      <c r="AE23" s="32" t="s">
        <v>221</v>
      </c>
      <c r="AF23" s="32">
        <v>3</v>
      </c>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x14ac:dyDescent="0.2">
      <c r="A24" s="229" t="s">
        <v>211</v>
      </c>
      <c r="B24" s="206" t="s">
        <v>167</v>
      </c>
      <c r="C24" s="220" t="s">
        <v>168</v>
      </c>
      <c r="D24" s="209"/>
      <c r="E24" s="212"/>
      <c r="F24" s="364">
        <f>SUM(G25:G38)</f>
        <v>0</v>
      </c>
      <c r="G24" s="365"/>
      <c r="H24" s="265"/>
      <c r="I24" s="232"/>
      <c r="AE24" t="s">
        <v>212</v>
      </c>
    </row>
    <row r="25" spans="1:60" outlineLevel="1" x14ac:dyDescent="0.2">
      <c r="A25" s="230">
        <v>11</v>
      </c>
      <c r="B25" s="207" t="s">
        <v>899</v>
      </c>
      <c r="C25" s="221" t="s">
        <v>900</v>
      </c>
      <c r="D25" s="210" t="s">
        <v>303</v>
      </c>
      <c r="E25" s="213">
        <v>20</v>
      </c>
      <c r="F25" s="216"/>
      <c r="G25" s="217">
        <f t="shared" ref="G25:G36" si="0">ROUND(E25*F25,2)</f>
        <v>0</v>
      </c>
      <c r="H25" s="218"/>
      <c r="I25" s="233" t="s">
        <v>220</v>
      </c>
      <c r="J25" s="32"/>
      <c r="K25" s="32"/>
      <c r="L25" s="32"/>
      <c r="M25" s="32"/>
      <c r="N25" s="32"/>
      <c r="O25" s="32"/>
      <c r="P25" s="32"/>
      <c r="Q25" s="32"/>
      <c r="R25" s="32"/>
      <c r="S25" s="32"/>
      <c r="T25" s="32"/>
      <c r="U25" s="32"/>
      <c r="V25" s="32"/>
      <c r="W25" s="32"/>
      <c r="X25" s="32"/>
      <c r="Y25" s="32"/>
      <c r="Z25" s="32"/>
      <c r="AA25" s="32"/>
      <c r="AB25" s="32"/>
      <c r="AC25" s="32"/>
      <c r="AD25" s="32"/>
      <c r="AE25" s="32" t="s">
        <v>221</v>
      </c>
      <c r="AF25" s="32">
        <v>1</v>
      </c>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30">
        <v>12</v>
      </c>
      <c r="B26" s="207" t="s">
        <v>901</v>
      </c>
      <c r="C26" s="221" t="s">
        <v>902</v>
      </c>
      <c r="D26" s="210" t="s">
        <v>303</v>
      </c>
      <c r="E26" s="213">
        <v>23</v>
      </c>
      <c r="F26" s="216"/>
      <c r="G26" s="217">
        <f t="shared" si="0"/>
        <v>0</v>
      </c>
      <c r="H26" s="218"/>
      <c r="I26" s="233" t="s">
        <v>220</v>
      </c>
      <c r="J26" s="32"/>
      <c r="K26" s="32"/>
      <c r="L26" s="32"/>
      <c r="M26" s="32"/>
      <c r="N26" s="32"/>
      <c r="O26" s="32"/>
      <c r="P26" s="32"/>
      <c r="Q26" s="32"/>
      <c r="R26" s="32"/>
      <c r="S26" s="32"/>
      <c r="T26" s="32"/>
      <c r="U26" s="32"/>
      <c r="V26" s="32"/>
      <c r="W26" s="32"/>
      <c r="X26" s="32"/>
      <c r="Y26" s="32"/>
      <c r="Z26" s="32"/>
      <c r="AA26" s="32"/>
      <c r="AB26" s="32"/>
      <c r="AC26" s="32"/>
      <c r="AD26" s="32"/>
      <c r="AE26" s="32" t="s">
        <v>221</v>
      </c>
      <c r="AF26" s="32">
        <v>1</v>
      </c>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0">
        <v>13</v>
      </c>
      <c r="B27" s="207" t="s">
        <v>903</v>
      </c>
      <c r="C27" s="221" t="s">
        <v>904</v>
      </c>
      <c r="D27" s="210" t="s">
        <v>253</v>
      </c>
      <c r="E27" s="213">
        <v>7</v>
      </c>
      <c r="F27" s="216"/>
      <c r="G27" s="217">
        <f t="shared" si="0"/>
        <v>0</v>
      </c>
      <c r="H27" s="218"/>
      <c r="I27" s="233" t="s">
        <v>220</v>
      </c>
      <c r="J27" s="32"/>
      <c r="K27" s="32"/>
      <c r="L27" s="32"/>
      <c r="M27" s="32"/>
      <c r="N27" s="32"/>
      <c r="O27" s="32"/>
      <c r="P27" s="32"/>
      <c r="Q27" s="32"/>
      <c r="R27" s="32"/>
      <c r="S27" s="32"/>
      <c r="T27" s="32"/>
      <c r="U27" s="32"/>
      <c r="V27" s="32"/>
      <c r="W27" s="32"/>
      <c r="X27" s="32"/>
      <c r="Y27" s="32"/>
      <c r="Z27" s="32"/>
      <c r="AA27" s="32"/>
      <c r="AB27" s="32"/>
      <c r="AC27" s="32"/>
      <c r="AD27" s="32"/>
      <c r="AE27" s="32" t="s">
        <v>221</v>
      </c>
      <c r="AF27" s="32">
        <v>1</v>
      </c>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0">
        <v>14</v>
      </c>
      <c r="B28" s="207" t="s">
        <v>905</v>
      </c>
      <c r="C28" s="221" t="s">
        <v>906</v>
      </c>
      <c r="D28" s="210" t="s">
        <v>253</v>
      </c>
      <c r="E28" s="213">
        <v>4</v>
      </c>
      <c r="F28" s="216"/>
      <c r="G28" s="217">
        <f t="shared" si="0"/>
        <v>0</v>
      </c>
      <c r="H28" s="218"/>
      <c r="I28" s="233" t="s">
        <v>220</v>
      </c>
      <c r="J28" s="32"/>
      <c r="K28" s="32"/>
      <c r="L28" s="32"/>
      <c r="M28" s="32"/>
      <c r="N28" s="32"/>
      <c r="O28" s="32"/>
      <c r="P28" s="32"/>
      <c r="Q28" s="32"/>
      <c r="R28" s="32"/>
      <c r="S28" s="32"/>
      <c r="T28" s="32"/>
      <c r="U28" s="32"/>
      <c r="V28" s="32"/>
      <c r="W28" s="32"/>
      <c r="X28" s="32"/>
      <c r="Y28" s="32"/>
      <c r="Z28" s="32"/>
      <c r="AA28" s="32"/>
      <c r="AB28" s="32"/>
      <c r="AC28" s="32"/>
      <c r="AD28" s="32"/>
      <c r="AE28" s="32" t="s">
        <v>221</v>
      </c>
      <c r="AF28" s="32">
        <v>1</v>
      </c>
      <c r="AG28" s="32"/>
      <c r="AH28" s="32"/>
      <c r="AI28" s="32"/>
      <c r="AJ28" s="32"/>
      <c r="AK28" s="32"/>
      <c r="AL28" s="32"/>
      <c r="AM28" s="32">
        <v>21</v>
      </c>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0">
        <v>15</v>
      </c>
      <c r="B29" s="207" t="s">
        <v>907</v>
      </c>
      <c r="C29" s="221" t="s">
        <v>908</v>
      </c>
      <c r="D29" s="210" t="s">
        <v>253</v>
      </c>
      <c r="E29" s="213">
        <v>8</v>
      </c>
      <c r="F29" s="216"/>
      <c r="G29" s="217">
        <f t="shared" si="0"/>
        <v>0</v>
      </c>
      <c r="H29" s="218"/>
      <c r="I29" s="233" t="s">
        <v>220</v>
      </c>
      <c r="J29" s="32"/>
      <c r="K29" s="32"/>
      <c r="L29" s="32"/>
      <c r="M29" s="32"/>
      <c r="N29" s="32"/>
      <c r="O29" s="32"/>
      <c r="P29" s="32"/>
      <c r="Q29" s="32"/>
      <c r="R29" s="32"/>
      <c r="S29" s="32"/>
      <c r="T29" s="32"/>
      <c r="U29" s="32"/>
      <c r="V29" s="32"/>
      <c r="W29" s="32"/>
      <c r="X29" s="32"/>
      <c r="Y29" s="32"/>
      <c r="Z29" s="32"/>
      <c r="AA29" s="32"/>
      <c r="AB29" s="32"/>
      <c r="AC29" s="32"/>
      <c r="AD29" s="32"/>
      <c r="AE29" s="32" t="s">
        <v>221</v>
      </c>
      <c r="AF29" s="32">
        <v>3</v>
      </c>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0">
        <v>16</v>
      </c>
      <c r="B30" s="207" t="s">
        <v>909</v>
      </c>
      <c r="C30" s="221" t="s">
        <v>910</v>
      </c>
      <c r="D30" s="210" t="s">
        <v>253</v>
      </c>
      <c r="E30" s="213">
        <v>4</v>
      </c>
      <c r="F30" s="216"/>
      <c r="G30" s="217">
        <f t="shared" si="0"/>
        <v>0</v>
      </c>
      <c r="H30" s="218"/>
      <c r="I30" s="233" t="s">
        <v>220</v>
      </c>
      <c r="J30" s="32"/>
      <c r="K30" s="32"/>
      <c r="L30" s="32"/>
      <c r="M30" s="32"/>
      <c r="N30" s="32"/>
      <c r="O30" s="32"/>
      <c r="P30" s="32"/>
      <c r="Q30" s="32"/>
      <c r="R30" s="32"/>
      <c r="S30" s="32"/>
      <c r="T30" s="32"/>
      <c r="U30" s="32"/>
      <c r="V30" s="32"/>
      <c r="W30" s="32"/>
      <c r="X30" s="32"/>
      <c r="Y30" s="32"/>
      <c r="Z30" s="32"/>
      <c r="AA30" s="32"/>
      <c r="AB30" s="32"/>
      <c r="AC30" s="32"/>
      <c r="AD30" s="32"/>
      <c r="AE30" s="32" t="s">
        <v>221</v>
      </c>
      <c r="AF30" s="32">
        <v>1</v>
      </c>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0">
        <v>17</v>
      </c>
      <c r="B31" s="207" t="s">
        <v>911</v>
      </c>
      <c r="C31" s="221" t="s">
        <v>912</v>
      </c>
      <c r="D31" s="210" t="s">
        <v>253</v>
      </c>
      <c r="E31" s="213">
        <v>2</v>
      </c>
      <c r="F31" s="216"/>
      <c r="G31" s="217">
        <f t="shared" si="0"/>
        <v>0</v>
      </c>
      <c r="H31" s="218"/>
      <c r="I31" s="233" t="s">
        <v>220</v>
      </c>
      <c r="J31" s="32"/>
      <c r="K31" s="32"/>
      <c r="L31" s="32"/>
      <c r="M31" s="32"/>
      <c r="N31" s="32"/>
      <c r="O31" s="32"/>
      <c r="P31" s="32"/>
      <c r="Q31" s="32"/>
      <c r="R31" s="32"/>
      <c r="S31" s="32"/>
      <c r="T31" s="32"/>
      <c r="U31" s="32"/>
      <c r="V31" s="32"/>
      <c r="W31" s="32"/>
      <c r="X31" s="32"/>
      <c r="Y31" s="32"/>
      <c r="Z31" s="32"/>
      <c r="AA31" s="32"/>
      <c r="AB31" s="32"/>
      <c r="AC31" s="32"/>
      <c r="AD31" s="32"/>
      <c r="AE31" s="32" t="s">
        <v>221</v>
      </c>
      <c r="AF31" s="32">
        <v>1</v>
      </c>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0">
        <v>18</v>
      </c>
      <c r="B32" s="207" t="s">
        <v>913</v>
      </c>
      <c r="C32" s="221" t="s">
        <v>914</v>
      </c>
      <c r="D32" s="210" t="s">
        <v>253</v>
      </c>
      <c r="E32" s="213">
        <v>10</v>
      </c>
      <c r="F32" s="216"/>
      <c r="G32" s="217">
        <f t="shared" si="0"/>
        <v>0</v>
      </c>
      <c r="H32" s="218"/>
      <c r="I32" s="233" t="s">
        <v>220</v>
      </c>
      <c r="J32" s="32"/>
      <c r="K32" s="32"/>
      <c r="L32" s="32"/>
      <c r="M32" s="32"/>
      <c r="N32" s="32"/>
      <c r="O32" s="32"/>
      <c r="P32" s="32"/>
      <c r="Q32" s="32"/>
      <c r="R32" s="32"/>
      <c r="S32" s="32"/>
      <c r="T32" s="32"/>
      <c r="U32" s="32"/>
      <c r="V32" s="32"/>
      <c r="W32" s="32"/>
      <c r="X32" s="32"/>
      <c r="Y32" s="32"/>
      <c r="Z32" s="32"/>
      <c r="AA32" s="32"/>
      <c r="AB32" s="32"/>
      <c r="AC32" s="32"/>
      <c r="AD32" s="32"/>
      <c r="AE32" s="32" t="s">
        <v>221</v>
      </c>
      <c r="AF32" s="32">
        <v>1</v>
      </c>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0">
        <v>19</v>
      </c>
      <c r="B33" s="207" t="s">
        <v>915</v>
      </c>
      <c r="C33" s="221" t="s">
        <v>1265</v>
      </c>
      <c r="D33" s="210" t="s">
        <v>303</v>
      </c>
      <c r="E33" s="213">
        <v>6</v>
      </c>
      <c r="F33" s="216"/>
      <c r="G33" s="217">
        <f t="shared" si="0"/>
        <v>0</v>
      </c>
      <c r="H33" s="218"/>
      <c r="I33" s="233" t="s">
        <v>220</v>
      </c>
      <c r="J33" s="32"/>
      <c r="K33" s="32"/>
      <c r="L33" s="32"/>
      <c r="M33" s="32"/>
      <c r="N33" s="32"/>
      <c r="O33" s="32"/>
      <c r="P33" s="32"/>
      <c r="Q33" s="32"/>
      <c r="R33" s="32"/>
      <c r="S33" s="32"/>
      <c r="T33" s="32"/>
      <c r="U33" s="32"/>
      <c r="V33" s="32"/>
      <c r="W33" s="32"/>
      <c r="X33" s="32"/>
      <c r="Y33" s="32"/>
      <c r="Z33" s="32"/>
      <c r="AA33" s="32"/>
      <c r="AB33" s="32"/>
      <c r="AC33" s="32"/>
      <c r="AD33" s="32"/>
      <c r="AE33" s="32" t="s">
        <v>221</v>
      </c>
      <c r="AF33" s="32">
        <v>1</v>
      </c>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30">
        <v>20</v>
      </c>
      <c r="B34" s="207" t="s">
        <v>916</v>
      </c>
      <c r="C34" s="221" t="s">
        <v>1266</v>
      </c>
      <c r="D34" s="210" t="s">
        <v>303</v>
      </c>
      <c r="E34" s="213">
        <v>12</v>
      </c>
      <c r="F34" s="216"/>
      <c r="G34" s="217">
        <f t="shared" si="0"/>
        <v>0</v>
      </c>
      <c r="H34" s="218"/>
      <c r="I34" s="233" t="s">
        <v>220</v>
      </c>
      <c r="J34" s="32"/>
      <c r="K34" s="32"/>
      <c r="L34" s="32"/>
      <c r="M34" s="32"/>
      <c r="N34" s="32"/>
      <c r="O34" s="32"/>
      <c r="P34" s="32"/>
      <c r="Q34" s="32"/>
      <c r="R34" s="32"/>
      <c r="S34" s="32"/>
      <c r="T34" s="32"/>
      <c r="U34" s="32"/>
      <c r="V34" s="32"/>
      <c r="W34" s="32"/>
      <c r="X34" s="32"/>
      <c r="Y34" s="32"/>
      <c r="Z34" s="32"/>
      <c r="AA34" s="32"/>
      <c r="AB34" s="32"/>
      <c r="AC34" s="32"/>
      <c r="AD34" s="32"/>
      <c r="AE34" s="32" t="s">
        <v>221</v>
      </c>
      <c r="AF34" s="32">
        <v>1</v>
      </c>
      <c r="AG34" s="32"/>
      <c r="AH34" s="32"/>
      <c r="AI34" s="32"/>
      <c r="AJ34" s="32"/>
      <c r="AK34" s="32"/>
      <c r="AL34" s="32"/>
      <c r="AM34" s="32">
        <v>21</v>
      </c>
      <c r="AN34" s="32"/>
      <c r="AO34" s="32"/>
      <c r="AP34" s="32"/>
      <c r="AQ34" s="32"/>
      <c r="AR34" s="32"/>
      <c r="AS34" s="32"/>
      <c r="AT34" s="32"/>
      <c r="AU34" s="32"/>
      <c r="AV34" s="32"/>
      <c r="AW34" s="32"/>
      <c r="AX34" s="32"/>
      <c r="AY34" s="32"/>
      <c r="AZ34" s="32"/>
      <c r="BA34" s="32"/>
      <c r="BB34" s="32"/>
      <c r="BC34" s="32"/>
      <c r="BD34" s="32"/>
      <c r="BE34" s="32"/>
      <c r="BF34" s="32"/>
      <c r="BG34" s="32"/>
      <c r="BH34" s="32"/>
    </row>
    <row r="35" spans="1:60" outlineLevel="1" x14ac:dyDescent="0.2">
      <c r="A35" s="230">
        <v>21</v>
      </c>
      <c r="B35" s="207" t="s">
        <v>917</v>
      </c>
      <c r="C35" s="221" t="s">
        <v>1267</v>
      </c>
      <c r="D35" s="210" t="s">
        <v>303</v>
      </c>
      <c r="E35" s="213">
        <v>140</v>
      </c>
      <c r="F35" s="216"/>
      <c r="G35" s="217">
        <f t="shared" si="0"/>
        <v>0</v>
      </c>
      <c r="H35" s="218"/>
      <c r="I35" s="233" t="s">
        <v>220</v>
      </c>
      <c r="J35" s="32"/>
      <c r="K35" s="32"/>
      <c r="L35" s="32"/>
      <c r="M35" s="32"/>
      <c r="N35" s="32"/>
      <c r="O35" s="32"/>
      <c r="P35" s="32"/>
      <c r="Q35" s="32"/>
      <c r="R35" s="32"/>
      <c r="S35" s="32"/>
      <c r="T35" s="32"/>
      <c r="U35" s="32"/>
      <c r="V35" s="32"/>
      <c r="W35" s="32"/>
      <c r="X35" s="32"/>
      <c r="Y35" s="32"/>
      <c r="Z35" s="32"/>
      <c r="AA35" s="32"/>
      <c r="AB35" s="32"/>
      <c r="AC35" s="32"/>
      <c r="AD35" s="32"/>
      <c r="AE35" s="32" t="s">
        <v>221</v>
      </c>
      <c r="AF35" s="32">
        <v>1</v>
      </c>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30">
        <v>22</v>
      </c>
      <c r="B36" s="207" t="s">
        <v>918</v>
      </c>
      <c r="C36" s="221" t="s">
        <v>1268</v>
      </c>
      <c r="D36" s="210" t="s">
        <v>303</v>
      </c>
      <c r="E36" s="213">
        <v>120</v>
      </c>
      <c r="F36" s="216"/>
      <c r="G36" s="217">
        <f t="shared" si="0"/>
        <v>0</v>
      </c>
      <c r="H36" s="218"/>
      <c r="I36" s="233" t="s">
        <v>220</v>
      </c>
      <c r="J36" s="32"/>
      <c r="K36" s="32"/>
      <c r="L36" s="32"/>
      <c r="M36" s="32"/>
      <c r="N36" s="32"/>
      <c r="O36" s="32"/>
      <c r="P36" s="32"/>
      <c r="Q36" s="32"/>
      <c r="R36" s="32"/>
      <c r="S36" s="32"/>
      <c r="T36" s="32"/>
      <c r="U36" s="32"/>
      <c r="V36" s="32"/>
      <c r="W36" s="32"/>
      <c r="X36" s="32"/>
      <c r="Y36" s="32"/>
      <c r="Z36" s="32"/>
      <c r="AA36" s="32"/>
      <c r="AB36" s="32"/>
      <c r="AC36" s="32"/>
      <c r="AD36" s="32"/>
      <c r="AE36" s="32" t="s">
        <v>221</v>
      </c>
      <c r="AF36" s="32">
        <v>1</v>
      </c>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1"/>
      <c r="B37" s="208"/>
      <c r="C37" s="320" t="s">
        <v>919</v>
      </c>
      <c r="D37" s="211"/>
      <c r="E37" s="214">
        <v>120</v>
      </c>
      <c r="F37" s="217"/>
      <c r="G37" s="217"/>
      <c r="H37" s="218"/>
      <c r="I37" s="233"/>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0">
        <v>23</v>
      </c>
      <c r="B38" s="207" t="s">
        <v>920</v>
      </c>
      <c r="C38" s="221" t="s">
        <v>921</v>
      </c>
      <c r="D38" s="210" t="s">
        <v>303</v>
      </c>
      <c r="E38" s="213">
        <v>272</v>
      </c>
      <c r="F38" s="216"/>
      <c r="G38" s="217">
        <f>ROUND(E38*F38,2)</f>
        <v>0</v>
      </c>
      <c r="H38" s="218"/>
      <c r="I38" s="233" t="s">
        <v>220</v>
      </c>
      <c r="J38" s="32"/>
      <c r="K38" s="32"/>
      <c r="L38" s="32"/>
      <c r="M38" s="32"/>
      <c r="N38" s="32"/>
      <c r="O38" s="32"/>
      <c r="P38" s="32"/>
      <c r="Q38" s="32"/>
      <c r="R38" s="32"/>
      <c r="S38" s="32"/>
      <c r="T38" s="32"/>
      <c r="U38" s="32"/>
      <c r="V38" s="32"/>
      <c r="W38" s="32"/>
      <c r="X38" s="32"/>
      <c r="Y38" s="32"/>
      <c r="Z38" s="32"/>
      <c r="AA38" s="32"/>
      <c r="AB38" s="32"/>
      <c r="AC38" s="32"/>
      <c r="AD38" s="32"/>
      <c r="AE38" s="32" t="s">
        <v>221</v>
      </c>
      <c r="AF38" s="32">
        <v>1</v>
      </c>
      <c r="AG38" s="32"/>
      <c r="AH38" s="32"/>
      <c r="AI38" s="32"/>
      <c r="AJ38" s="32"/>
      <c r="AK38" s="32"/>
      <c r="AL38" s="32"/>
      <c r="AM38" s="32">
        <v>21</v>
      </c>
      <c r="AN38" s="32"/>
      <c r="AO38" s="32"/>
      <c r="AP38" s="32"/>
      <c r="AQ38" s="32"/>
      <c r="AR38" s="32"/>
      <c r="AS38" s="32"/>
      <c r="AT38" s="32"/>
      <c r="AU38" s="32"/>
      <c r="AV38" s="32"/>
      <c r="AW38" s="32"/>
      <c r="AX38" s="32"/>
      <c r="AY38" s="32"/>
      <c r="AZ38" s="32"/>
      <c r="BA38" s="32"/>
      <c r="BB38" s="32"/>
      <c r="BC38" s="32"/>
      <c r="BD38" s="32"/>
      <c r="BE38" s="32"/>
      <c r="BF38" s="32"/>
      <c r="BG38" s="32"/>
      <c r="BH38" s="32"/>
    </row>
    <row r="39" spans="1:60" x14ac:dyDescent="0.2">
      <c r="A39" s="229" t="s">
        <v>211</v>
      </c>
      <c r="B39" s="206" t="s">
        <v>169</v>
      </c>
      <c r="C39" s="220" t="s">
        <v>170</v>
      </c>
      <c r="D39" s="209"/>
      <c r="E39" s="212"/>
      <c r="F39" s="364">
        <f>SUM(G40:G49)</f>
        <v>0</v>
      </c>
      <c r="G39" s="365"/>
      <c r="H39" s="265"/>
      <c r="I39" s="232"/>
      <c r="AE39" t="s">
        <v>212</v>
      </c>
    </row>
    <row r="40" spans="1:60" outlineLevel="1" x14ac:dyDescent="0.2">
      <c r="A40" s="230">
        <v>24</v>
      </c>
      <c r="B40" s="207" t="s">
        <v>922</v>
      </c>
      <c r="C40" s="221" t="s">
        <v>923</v>
      </c>
      <c r="D40" s="210" t="s">
        <v>253</v>
      </c>
      <c r="E40" s="213">
        <v>72</v>
      </c>
      <c r="F40" s="216"/>
      <c r="G40" s="217">
        <f t="shared" ref="G40:G49" si="1">ROUND(E40*F40,2)</f>
        <v>0</v>
      </c>
      <c r="H40" s="218"/>
      <c r="I40" s="233" t="s">
        <v>220</v>
      </c>
      <c r="J40" s="32"/>
      <c r="K40" s="32"/>
      <c r="L40" s="32"/>
      <c r="M40" s="32"/>
      <c r="N40" s="32"/>
      <c r="O40" s="32"/>
      <c r="P40" s="32"/>
      <c r="Q40" s="32"/>
      <c r="R40" s="32"/>
      <c r="S40" s="32"/>
      <c r="T40" s="32"/>
      <c r="U40" s="32"/>
      <c r="V40" s="32"/>
      <c r="W40" s="32"/>
      <c r="X40" s="32"/>
      <c r="Y40" s="32"/>
      <c r="Z40" s="32"/>
      <c r="AA40" s="32"/>
      <c r="AB40" s="32"/>
      <c r="AC40" s="32"/>
      <c r="AD40" s="32"/>
      <c r="AE40" s="32" t="s">
        <v>221</v>
      </c>
      <c r="AF40" s="32">
        <v>1</v>
      </c>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0">
        <v>25</v>
      </c>
      <c r="B41" s="207" t="s">
        <v>924</v>
      </c>
      <c r="C41" s="221" t="s">
        <v>925</v>
      </c>
      <c r="D41" s="210" t="s">
        <v>253</v>
      </c>
      <c r="E41" s="213">
        <v>21</v>
      </c>
      <c r="F41" s="216"/>
      <c r="G41" s="217">
        <f t="shared" si="1"/>
        <v>0</v>
      </c>
      <c r="H41" s="218"/>
      <c r="I41" s="233" t="s">
        <v>220</v>
      </c>
      <c r="J41" s="32"/>
      <c r="K41" s="32"/>
      <c r="L41" s="32"/>
      <c r="M41" s="32"/>
      <c r="N41" s="32"/>
      <c r="O41" s="32"/>
      <c r="P41" s="32"/>
      <c r="Q41" s="32"/>
      <c r="R41" s="32"/>
      <c r="S41" s="32"/>
      <c r="T41" s="32"/>
      <c r="U41" s="32"/>
      <c r="V41" s="32"/>
      <c r="W41" s="32"/>
      <c r="X41" s="32"/>
      <c r="Y41" s="32"/>
      <c r="Z41" s="32"/>
      <c r="AA41" s="32"/>
      <c r="AB41" s="32"/>
      <c r="AC41" s="32"/>
      <c r="AD41" s="32"/>
      <c r="AE41" s="32" t="s">
        <v>221</v>
      </c>
      <c r="AF41" s="32">
        <v>1</v>
      </c>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30">
        <v>26</v>
      </c>
      <c r="B42" s="207" t="s">
        <v>926</v>
      </c>
      <c r="C42" s="221" t="s">
        <v>927</v>
      </c>
      <c r="D42" s="210" t="s">
        <v>253</v>
      </c>
      <c r="E42" s="213">
        <v>24</v>
      </c>
      <c r="F42" s="216"/>
      <c r="G42" s="217">
        <f t="shared" si="1"/>
        <v>0</v>
      </c>
      <c r="H42" s="218"/>
      <c r="I42" s="233" t="s">
        <v>220</v>
      </c>
      <c r="J42" s="32"/>
      <c r="K42" s="32"/>
      <c r="L42" s="32"/>
      <c r="M42" s="32"/>
      <c r="N42" s="32"/>
      <c r="O42" s="32"/>
      <c r="P42" s="32"/>
      <c r="Q42" s="32"/>
      <c r="R42" s="32"/>
      <c r="S42" s="32"/>
      <c r="T42" s="32"/>
      <c r="U42" s="32"/>
      <c r="V42" s="32"/>
      <c r="W42" s="32"/>
      <c r="X42" s="32"/>
      <c r="Y42" s="32"/>
      <c r="Z42" s="32"/>
      <c r="AA42" s="32"/>
      <c r="AB42" s="32"/>
      <c r="AC42" s="32"/>
      <c r="AD42" s="32"/>
      <c r="AE42" s="32" t="s">
        <v>221</v>
      </c>
      <c r="AF42" s="32">
        <v>1</v>
      </c>
      <c r="AG42" s="32"/>
      <c r="AH42" s="32"/>
      <c r="AI42" s="32"/>
      <c r="AJ42" s="32"/>
      <c r="AK42" s="32"/>
      <c r="AL42" s="32"/>
      <c r="AM42" s="32">
        <v>21</v>
      </c>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0">
        <v>27</v>
      </c>
      <c r="B43" s="207" t="s">
        <v>928</v>
      </c>
      <c r="C43" s="221" t="s">
        <v>929</v>
      </c>
      <c r="D43" s="210" t="s">
        <v>253</v>
      </c>
      <c r="E43" s="213">
        <v>24</v>
      </c>
      <c r="F43" s="216"/>
      <c r="G43" s="217">
        <f t="shared" si="1"/>
        <v>0</v>
      </c>
      <c r="H43" s="218"/>
      <c r="I43" s="233" t="s">
        <v>220</v>
      </c>
      <c r="J43" s="32"/>
      <c r="K43" s="32"/>
      <c r="L43" s="32"/>
      <c r="M43" s="32"/>
      <c r="N43" s="32"/>
      <c r="O43" s="32"/>
      <c r="P43" s="32"/>
      <c r="Q43" s="32"/>
      <c r="R43" s="32"/>
      <c r="S43" s="32"/>
      <c r="T43" s="32"/>
      <c r="U43" s="32"/>
      <c r="V43" s="32"/>
      <c r="W43" s="32"/>
      <c r="X43" s="32"/>
      <c r="Y43" s="32"/>
      <c r="Z43" s="32"/>
      <c r="AA43" s="32"/>
      <c r="AB43" s="32"/>
      <c r="AC43" s="32"/>
      <c r="AD43" s="32"/>
      <c r="AE43" s="32" t="s">
        <v>221</v>
      </c>
      <c r="AF43" s="32">
        <v>1</v>
      </c>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0">
        <v>28</v>
      </c>
      <c r="B44" s="207" t="s">
        <v>930</v>
      </c>
      <c r="C44" s="221" t="s">
        <v>931</v>
      </c>
      <c r="D44" s="210" t="s">
        <v>253</v>
      </c>
      <c r="E44" s="213">
        <v>28</v>
      </c>
      <c r="F44" s="216"/>
      <c r="G44" s="217">
        <f t="shared" si="1"/>
        <v>0</v>
      </c>
      <c r="H44" s="218"/>
      <c r="I44" s="233" t="s">
        <v>220</v>
      </c>
      <c r="J44" s="32"/>
      <c r="K44" s="32"/>
      <c r="L44" s="32"/>
      <c r="M44" s="32"/>
      <c r="N44" s="32"/>
      <c r="O44" s="32"/>
      <c r="P44" s="32"/>
      <c r="Q44" s="32"/>
      <c r="R44" s="32"/>
      <c r="S44" s="32"/>
      <c r="T44" s="32"/>
      <c r="U44" s="32"/>
      <c r="V44" s="32"/>
      <c r="W44" s="32"/>
      <c r="X44" s="32"/>
      <c r="Y44" s="32"/>
      <c r="Z44" s="32"/>
      <c r="AA44" s="32"/>
      <c r="AB44" s="32"/>
      <c r="AC44" s="32"/>
      <c r="AD44" s="32"/>
      <c r="AE44" s="32" t="s">
        <v>221</v>
      </c>
      <c r="AF44" s="32">
        <v>1</v>
      </c>
      <c r="AG44" s="32"/>
      <c r="AH44" s="32"/>
      <c r="AI44" s="32"/>
      <c r="AJ44" s="32"/>
      <c r="AK44" s="32"/>
      <c r="AL44" s="32"/>
      <c r="AM44" s="32">
        <v>21</v>
      </c>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0">
        <v>29</v>
      </c>
      <c r="B45" s="207" t="s">
        <v>932</v>
      </c>
      <c r="C45" s="221" t="s">
        <v>1269</v>
      </c>
      <c r="D45" s="210" t="s">
        <v>253</v>
      </c>
      <c r="E45" s="213">
        <v>2</v>
      </c>
      <c r="F45" s="216"/>
      <c r="G45" s="217">
        <f t="shared" si="1"/>
        <v>0</v>
      </c>
      <c r="H45" s="218"/>
      <c r="I45" s="233" t="s">
        <v>220</v>
      </c>
      <c r="J45" s="32"/>
      <c r="K45" s="32"/>
      <c r="L45" s="32"/>
      <c r="M45" s="32"/>
      <c r="N45" s="32"/>
      <c r="O45" s="32"/>
      <c r="P45" s="32"/>
      <c r="Q45" s="32"/>
      <c r="R45" s="32"/>
      <c r="S45" s="32"/>
      <c r="T45" s="32"/>
      <c r="U45" s="32"/>
      <c r="V45" s="32"/>
      <c r="W45" s="32"/>
      <c r="X45" s="32"/>
      <c r="Y45" s="32"/>
      <c r="Z45" s="32"/>
      <c r="AA45" s="32"/>
      <c r="AB45" s="32"/>
      <c r="AC45" s="32"/>
      <c r="AD45" s="32"/>
      <c r="AE45" s="32" t="s">
        <v>221</v>
      </c>
      <c r="AF45" s="32">
        <v>1</v>
      </c>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30">
        <v>30</v>
      </c>
      <c r="B46" s="207" t="s">
        <v>933</v>
      </c>
      <c r="C46" s="221" t="s">
        <v>934</v>
      </c>
      <c r="D46" s="210" t="s">
        <v>253</v>
      </c>
      <c r="E46" s="213">
        <v>16</v>
      </c>
      <c r="F46" s="216"/>
      <c r="G46" s="217">
        <f t="shared" si="1"/>
        <v>0</v>
      </c>
      <c r="H46" s="218"/>
      <c r="I46" s="233" t="s">
        <v>220</v>
      </c>
      <c r="J46" s="32"/>
      <c r="K46" s="32"/>
      <c r="L46" s="32"/>
      <c r="M46" s="32"/>
      <c r="N46" s="32"/>
      <c r="O46" s="32"/>
      <c r="P46" s="32"/>
      <c r="Q46" s="32"/>
      <c r="R46" s="32"/>
      <c r="S46" s="32"/>
      <c r="T46" s="32"/>
      <c r="U46" s="32"/>
      <c r="V46" s="32"/>
      <c r="W46" s="32"/>
      <c r="X46" s="32"/>
      <c r="Y46" s="32"/>
      <c r="Z46" s="32"/>
      <c r="AA46" s="32"/>
      <c r="AB46" s="32"/>
      <c r="AC46" s="32"/>
      <c r="AD46" s="32"/>
      <c r="AE46" s="32" t="s">
        <v>221</v>
      </c>
      <c r="AF46" s="32">
        <v>1</v>
      </c>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30">
        <v>31</v>
      </c>
      <c r="B47" s="207" t="s">
        <v>935</v>
      </c>
      <c r="C47" s="221" t="s">
        <v>936</v>
      </c>
      <c r="D47" s="210" t="s">
        <v>253</v>
      </c>
      <c r="E47" s="213">
        <v>22</v>
      </c>
      <c r="F47" s="216"/>
      <c r="G47" s="217">
        <f t="shared" si="1"/>
        <v>0</v>
      </c>
      <c r="H47" s="218"/>
      <c r="I47" s="233" t="s">
        <v>220</v>
      </c>
      <c r="J47" s="32"/>
      <c r="K47" s="32"/>
      <c r="L47" s="32"/>
      <c r="M47" s="32"/>
      <c r="N47" s="32"/>
      <c r="O47" s="32"/>
      <c r="P47" s="32"/>
      <c r="Q47" s="32"/>
      <c r="R47" s="32"/>
      <c r="S47" s="32"/>
      <c r="T47" s="32"/>
      <c r="U47" s="32"/>
      <c r="V47" s="32"/>
      <c r="W47" s="32"/>
      <c r="X47" s="32"/>
      <c r="Y47" s="32"/>
      <c r="Z47" s="32"/>
      <c r="AA47" s="32"/>
      <c r="AB47" s="32"/>
      <c r="AC47" s="32"/>
      <c r="AD47" s="32"/>
      <c r="AE47" s="32" t="s">
        <v>221</v>
      </c>
      <c r="AF47" s="32">
        <v>1</v>
      </c>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30">
        <v>32</v>
      </c>
      <c r="B48" s="207" t="s">
        <v>937</v>
      </c>
      <c r="C48" s="221" t="s">
        <v>938</v>
      </c>
      <c r="D48" s="210" t="s">
        <v>253</v>
      </c>
      <c r="E48" s="213">
        <v>24</v>
      </c>
      <c r="F48" s="216"/>
      <c r="G48" s="217">
        <f t="shared" si="1"/>
        <v>0</v>
      </c>
      <c r="H48" s="218"/>
      <c r="I48" s="233" t="s">
        <v>220</v>
      </c>
      <c r="J48" s="32"/>
      <c r="K48" s="32"/>
      <c r="L48" s="32"/>
      <c r="M48" s="32"/>
      <c r="N48" s="32"/>
      <c r="O48" s="32"/>
      <c r="P48" s="32"/>
      <c r="Q48" s="32"/>
      <c r="R48" s="32"/>
      <c r="S48" s="32"/>
      <c r="T48" s="32"/>
      <c r="U48" s="32"/>
      <c r="V48" s="32"/>
      <c r="W48" s="32"/>
      <c r="X48" s="32"/>
      <c r="Y48" s="32"/>
      <c r="Z48" s="32"/>
      <c r="AA48" s="32"/>
      <c r="AB48" s="32"/>
      <c r="AC48" s="32"/>
      <c r="AD48" s="32"/>
      <c r="AE48" s="32" t="s">
        <v>221</v>
      </c>
      <c r="AF48" s="32">
        <v>1</v>
      </c>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30">
        <v>33</v>
      </c>
      <c r="B49" s="207" t="s">
        <v>939</v>
      </c>
      <c r="C49" s="221" t="s">
        <v>940</v>
      </c>
      <c r="D49" s="210" t="s">
        <v>253</v>
      </c>
      <c r="E49" s="213">
        <v>42</v>
      </c>
      <c r="F49" s="216"/>
      <c r="G49" s="217">
        <f t="shared" si="1"/>
        <v>0</v>
      </c>
      <c r="H49" s="218"/>
      <c r="I49" s="233" t="s">
        <v>220</v>
      </c>
      <c r="J49" s="32"/>
      <c r="K49" s="32"/>
      <c r="L49" s="32"/>
      <c r="M49" s="32"/>
      <c r="N49" s="32"/>
      <c r="O49" s="32"/>
      <c r="P49" s="32"/>
      <c r="Q49" s="32"/>
      <c r="R49" s="32"/>
      <c r="S49" s="32"/>
      <c r="T49" s="32"/>
      <c r="U49" s="32"/>
      <c r="V49" s="32"/>
      <c r="W49" s="32"/>
      <c r="X49" s="32"/>
      <c r="Y49" s="32"/>
      <c r="Z49" s="32"/>
      <c r="AA49" s="32"/>
      <c r="AB49" s="32"/>
      <c r="AC49" s="32"/>
      <c r="AD49" s="32"/>
      <c r="AE49" s="32" t="s">
        <v>221</v>
      </c>
      <c r="AF49" s="32">
        <v>1</v>
      </c>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x14ac:dyDescent="0.2">
      <c r="A50" s="229" t="s">
        <v>211</v>
      </c>
      <c r="B50" s="206" t="s">
        <v>171</v>
      </c>
      <c r="C50" s="220" t="s">
        <v>172</v>
      </c>
      <c r="D50" s="209"/>
      <c r="E50" s="212"/>
      <c r="F50" s="364">
        <f>SUM(G51:G57)</f>
        <v>0</v>
      </c>
      <c r="G50" s="365"/>
      <c r="H50" s="265"/>
      <c r="I50" s="232"/>
      <c r="AE50" t="s">
        <v>212</v>
      </c>
    </row>
    <row r="51" spans="1:60" outlineLevel="1" x14ac:dyDescent="0.2">
      <c r="A51" s="230">
        <v>34</v>
      </c>
      <c r="B51" s="207" t="s">
        <v>941</v>
      </c>
      <c r="C51" s="221" t="s">
        <v>942</v>
      </c>
      <c r="D51" s="210" t="s">
        <v>253</v>
      </c>
      <c r="E51" s="213">
        <v>24</v>
      </c>
      <c r="F51" s="216"/>
      <c r="G51" s="217">
        <f t="shared" ref="G51:G57" si="2">ROUND(E51*F51,2)</f>
        <v>0</v>
      </c>
      <c r="H51" s="218"/>
      <c r="I51" s="233" t="s">
        <v>220</v>
      </c>
      <c r="J51" s="32"/>
      <c r="K51" s="32"/>
      <c r="L51" s="32"/>
      <c r="M51" s="32"/>
      <c r="N51" s="32"/>
      <c r="O51" s="32"/>
      <c r="P51" s="32"/>
      <c r="Q51" s="32"/>
      <c r="R51" s="32"/>
      <c r="S51" s="32"/>
      <c r="T51" s="32"/>
      <c r="U51" s="32"/>
      <c r="V51" s="32"/>
      <c r="W51" s="32"/>
      <c r="X51" s="32"/>
      <c r="Y51" s="32"/>
      <c r="Z51" s="32"/>
      <c r="AA51" s="32"/>
      <c r="AB51" s="32"/>
      <c r="AC51" s="32"/>
      <c r="AD51" s="32"/>
      <c r="AE51" s="32" t="s">
        <v>221</v>
      </c>
      <c r="AF51" s="32">
        <v>1</v>
      </c>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0">
        <v>35</v>
      </c>
      <c r="B52" s="207" t="s">
        <v>943</v>
      </c>
      <c r="C52" s="221" t="s">
        <v>944</v>
      </c>
      <c r="D52" s="210" t="s">
        <v>253</v>
      </c>
      <c r="E52" s="213">
        <v>21</v>
      </c>
      <c r="F52" s="216"/>
      <c r="G52" s="217">
        <f t="shared" si="2"/>
        <v>0</v>
      </c>
      <c r="H52" s="218"/>
      <c r="I52" s="233" t="s">
        <v>220</v>
      </c>
      <c r="J52" s="32"/>
      <c r="K52" s="32"/>
      <c r="L52" s="32"/>
      <c r="M52" s="32"/>
      <c r="N52" s="32"/>
      <c r="O52" s="32"/>
      <c r="P52" s="32"/>
      <c r="Q52" s="32"/>
      <c r="R52" s="32"/>
      <c r="S52" s="32"/>
      <c r="T52" s="32"/>
      <c r="U52" s="32"/>
      <c r="V52" s="32"/>
      <c r="W52" s="32"/>
      <c r="X52" s="32"/>
      <c r="Y52" s="32"/>
      <c r="Z52" s="32"/>
      <c r="AA52" s="32"/>
      <c r="AB52" s="32"/>
      <c r="AC52" s="32"/>
      <c r="AD52" s="32"/>
      <c r="AE52" s="32" t="s">
        <v>221</v>
      </c>
      <c r="AF52" s="32">
        <v>1</v>
      </c>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30">
        <v>36</v>
      </c>
      <c r="B53" s="207" t="s">
        <v>945</v>
      </c>
      <c r="C53" s="221" t="s">
        <v>946</v>
      </c>
      <c r="D53" s="210" t="s">
        <v>253</v>
      </c>
      <c r="E53" s="213">
        <v>24</v>
      </c>
      <c r="F53" s="216"/>
      <c r="G53" s="217">
        <f t="shared" si="2"/>
        <v>0</v>
      </c>
      <c r="H53" s="218"/>
      <c r="I53" s="233" t="s">
        <v>220</v>
      </c>
      <c r="J53" s="32"/>
      <c r="K53" s="32"/>
      <c r="L53" s="32"/>
      <c r="M53" s="32"/>
      <c r="N53" s="32"/>
      <c r="O53" s="32"/>
      <c r="P53" s="32"/>
      <c r="Q53" s="32"/>
      <c r="R53" s="32"/>
      <c r="S53" s="32"/>
      <c r="T53" s="32"/>
      <c r="U53" s="32"/>
      <c r="V53" s="32"/>
      <c r="W53" s="32"/>
      <c r="X53" s="32"/>
      <c r="Y53" s="32"/>
      <c r="Z53" s="32"/>
      <c r="AA53" s="32"/>
      <c r="AB53" s="32"/>
      <c r="AC53" s="32"/>
      <c r="AD53" s="32"/>
      <c r="AE53" s="32" t="s">
        <v>221</v>
      </c>
      <c r="AF53" s="32">
        <v>1</v>
      </c>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30">
        <v>37</v>
      </c>
      <c r="B54" s="207" t="s">
        <v>947</v>
      </c>
      <c r="C54" s="221" t="s">
        <v>948</v>
      </c>
      <c r="D54" s="210" t="s">
        <v>253</v>
      </c>
      <c r="E54" s="213">
        <v>24</v>
      </c>
      <c r="F54" s="216"/>
      <c r="G54" s="217">
        <f t="shared" si="2"/>
        <v>0</v>
      </c>
      <c r="H54" s="218"/>
      <c r="I54" s="233" t="s">
        <v>220</v>
      </c>
      <c r="J54" s="32"/>
      <c r="K54" s="32"/>
      <c r="L54" s="32"/>
      <c r="M54" s="32"/>
      <c r="N54" s="32"/>
      <c r="O54" s="32"/>
      <c r="P54" s="32"/>
      <c r="Q54" s="32"/>
      <c r="R54" s="32"/>
      <c r="S54" s="32"/>
      <c r="T54" s="32"/>
      <c r="U54" s="32"/>
      <c r="V54" s="32"/>
      <c r="W54" s="32"/>
      <c r="X54" s="32"/>
      <c r="Y54" s="32"/>
      <c r="Z54" s="32"/>
      <c r="AA54" s="32"/>
      <c r="AB54" s="32"/>
      <c r="AC54" s="32"/>
      <c r="AD54" s="32"/>
      <c r="AE54" s="32" t="s">
        <v>221</v>
      </c>
      <c r="AF54" s="32">
        <v>1</v>
      </c>
      <c r="AG54" s="32"/>
      <c r="AH54" s="32"/>
      <c r="AI54" s="32"/>
      <c r="AJ54" s="32"/>
      <c r="AK54" s="32"/>
      <c r="AL54" s="32"/>
      <c r="AM54" s="32">
        <v>21</v>
      </c>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
      <c r="A55" s="230">
        <v>38</v>
      </c>
      <c r="B55" s="207" t="s">
        <v>949</v>
      </c>
      <c r="C55" s="221" t="s">
        <v>950</v>
      </c>
      <c r="D55" s="210" t="s">
        <v>253</v>
      </c>
      <c r="E55" s="213">
        <v>24</v>
      </c>
      <c r="F55" s="216"/>
      <c r="G55" s="217">
        <f t="shared" si="2"/>
        <v>0</v>
      </c>
      <c r="H55" s="218"/>
      <c r="I55" s="233" t="s">
        <v>220</v>
      </c>
      <c r="J55" s="32"/>
      <c r="K55" s="32"/>
      <c r="L55" s="32"/>
      <c r="M55" s="32"/>
      <c r="N55" s="32"/>
      <c r="O55" s="32"/>
      <c r="P55" s="32"/>
      <c r="Q55" s="32"/>
      <c r="R55" s="32"/>
      <c r="S55" s="32"/>
      <c r="T55" s="32"/>
      <c r="U55" s="32"/>
      <c r="V55" s="32"/>
      <c r="W55" s="32"/>
      <c r="X55" s="32"/>
      <c r="Y55" s="32"/>
      <c r="Z55" s="32"/>
      <c r="AA55" s="32"/>
      <c r="AB55" s="32"/>
      <c r="AC55" s="32"/>
      <c r="AD55" s="32"/>
      <c r="AE55" s="32" t="s">
        <v>221</v>
      </c>
      <c r="AF55" s="32">
        <v>1</v>
      </c>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30">
        <v>39</v>
      </c>
      <c r="B56" s="207" t="s">
        <v>951</v>
      </c>
      <c r="C56" s="221" t="s">
        <v>1270</v>
      </c>
      <c r="D56" s="210" t="s">
        <v>227</v>
      </c>
      <c r="E56" s="213">
        <v>3</v>
      </c>
      <c r="F56" s="216"/>
      <c r="G56" s="217">
        <f t="shared" si="2"/>
        <v>0</v>
      </c>
      <c r="H56" s="218"/>
      <c r="I56" s="233" t="s">
        <v>220</v>
      </c>
      <c r="J56" s="32"/>
      <c r="K56" s="32"/>
      <c r="L56" s="32"/>
      <c r="M56" s="32"/>
      <c r="N56" s="32"/>
      <c r="O56" s="32"/>
      <c r="P56" s="32"/>
      <c r="Q56" s="32"/>
      <c r="R56" s="32"/>
      <c r="S56" s="32"/>
      <c r="T56" s="32"/>
      <c r="U56" s="32"/>
      <c r="V56" s="32"/>
      <c r="W56" s="32"/>
      <c r="X56" s="32"/>
      <c r="Y56" s="32"/>
      <c r="Z56" s="32"/>
      <c r="AA56" s="32"/>
      <c r="AB56" s="32"/>
      <c r="AC56" s="32"/>
      <c r="AD56" s="32"/>
      <c r="AE56" s="32" t="s">
        <v>221</v>
      </c>
      <c r="AF56" s="32">
        <v>1</v>
      </c>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
      <c r="A57" s="230">
        <v>40</v>
      </c>
      <c r="B57" s="207" t="s">
        <v>952</v>
      </c>
      <c r="C57" s="221" t="s">
        <v>953</v>
      </c>
      <c r="D57" s="210" t="s">
        <v>293</v>
      </c>
      <c r="E57" s="213">
        <v>2</v>
      </c>
      <c r="F57" s="216"/>
      <c r="G57" s="217">
        <f t="shared" si="2"/>
        <v>0</v>
      </c>
      <c r="H57" s="218"/>
      <c r="I57" s="233" t="s">
        <v>220</v>
      </c>
      <c r="J57" s="32"/>
      <c r="K57" s="32"/>
      <c r="L57" s="32"/>
      <c r="M57" s="32"/>
      <c r="N57" s="32"/>
      <c r="O57" s="32"/>
      <c r="P57" s="32"/>
      <c r="Q57" s="32"/>
      <c r="R57" s="32"/>
      <c r="S57" s="32"/>
      <c r="T57" s="32"/>
      <c r="U57" s="32"/>
      <c r="V57" s="32"/>
      <c r="W57" s="32"/>
      <c r="X57" s="32"/>
      <c r="Y57" s="32"/>
      <c r="Z57" s="32"/>
      <c r="AA57" s="32"/>
      <c r="AB57" s="32"/>
      <c r="AC57" s="32"/>
      <c r="AD57" s="32"/>
      <c r="AE57" s="32" t="s">
        <v>221</v>
      </c>
      <c r="AF57" s="32">
        <v>1</v>
      </c>
      <c r="AG57" s="32"/>
      <c r="AH57" s="32"/>
      <c r="AI57" s="32"/>
      <c r="AJ57" s="32"/>
      <c r="AK57" s="32"/>
      <c r="AL57" s="32"/>
      <c r="AM57" s="32">
        <v>21</v>
      </c>
      <c r="AN57" s="32"/>
      <c r="AO57" s="32"/>
      <c r="AP57" s="32"/>
      <c r="AQ57" s="32"/>
      <c r="AR57" s="32"/>
      <c r="AS57" s="32"/>
      <c r="AT57" s="32"/>
      <c r="AU57" s="32"/>
      <c r="AV57" s="32"/>
      <c r="AW57" s="32"/>
      <c r="AX57" s="32"/>
      <c r="AY57" s="32"/>
      <c r="AZ57" s="32"/>
      <c r="BA57" s="32"/>
      <c r="BB57" s="32"/>
      <c r="BC57" s="32"/>
      <c r="BD57" s="32"/>
      <c r="BE57" s="32"/>
      <c r="BF57" s="32"/>
      <c r="BG57" s="32"/>
      <c r="BH57" s="32"/>
    </row>
    <row r="58" spans="1:60" x14ac:dyDescent="0.2">
      <c r="A58" s="229" t="s">
        <v>211</v>
      </c>
      <c r="B58" s="206" t="s">
        <v>187</v>
      </c>
      <c r="C58" s="220" t="s">
        <v>188</v>
      </c>
      <c r="D58" s="209"/>
      <c r="E58" s="212"/>
      <c r="F58" s="364">
        <f>SUM(G59:G61)</f>
        <v>0</v>
      </c>
      <c r="G58" s="365"/>
      <c r="H58" s="265"/>
      <c r="I58" s="232"/>
      <c r="AE58" t="s">
        <v>212</v>
      </c>
    </row>
    <row r="59" spans="1:60" outlineLevel="1" x14ac:dyDescent="0.2">
      <c r="A59" s="230">
        <v>41</v>
      </c>
      <c r="B59" s="207" t="s">
        <v>954</v>
      </c>
      <c r="C59" s="221" t="s">
        <v>955</v>
      </c>
      <c r="D59" s="210" t="s">
        <v>249</v>
      </c>
      <c r="E59" s="213">
        <v>1.5</v>
      </c>
      <c r="F59" s="216"/>
      <c r="G59" s="217">
        <f>ROUND(E59*F59,2)</f>
        <v>0</v>
      </c>
      <c r="H59" s="218"/>
      <c r="I59" s="233" t="s">
        <v>220</v>
      </c>
      <c r="J59" s="32"/>
      <c r="K59" s="32"/>
      <c r="L59" s="32"/>
      <c r="M59" s="32"/>
      <c r="N59" s="32"/>
      <c r="O59" s="32"/>
      <c r="P59" s="32"/>
      <c r="Q59" s="32"/>
      <c r="R59" s="32"/>
      <c r="S59" s="32"/>
      <c r="T59" s="32"/>
      <c r="U59" s="32"/>
      <c r="V59" s="32"/>
      <c r="W59" s="32"/>
      <c r="X59" s="32"/>
      <c r="Y59" s="32"/>
      <c r="Z59" s="32"/>
      <c r="AA59" s="32"/>
      <c r="AB59" s="32"/>
      <c r="AC59" s="32"/>
      <c r="AD59" s="32"/>
      <c r="AE59" s="32" t="s">
        <v>221</v>
      </c>
      <c r="AF59" s="32">
        <v>1</v>
      </c>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30">
        <v>42</v>
      </c>
      <c r="B60" s="207" t="s">
        <v>956</v>
      </c>
      <c r="C60" s="221" t="s">
        <v>957</v>
      </c>
      <c r="D60" s="210" t="s">
        <v>303</v>
      </c>
      <c r="E60" s="213">
        <v>25</v>
      </c>
      <c r="F60" s="216"/>
      <c r="G60" s="217">
        <f>ROUND(E60*F60,2)</f>
        <v>0</v>
      </c>
      <c r="H60" s="218"/>
      <c r="I60" s="233" t="s">
        <v>220</v>
      </c>
      <c r="J60" s="32"/>
      <c r="K60" s="32"/>
      <c r="L60" s="32"/>
      <c r="M60" s="32"/>
      <c r="N60" s="32"/>
      <c r="O60" s="32"/>
      <c r="P60" s="32"/>
      <c r="Q60" s="32"/>
      <c r="R60" s="32"/>
      <c r="S60" s="32"/>
      <c r="T60" s="32"/>
      <c r="U60" s="32"/>
      <c r="V60" s="32"/>
      <c r="W60" s="32"/>
      <c r="X60" s="32"/>
      <c r="Y60" s="32"/>
      <c r="Z60" s="32"/>
      <c r="AA60" s="32"/>
      <c r="AB60" s="32"/>
      <c r="AC60" s="32"/>
      <c r="AD60" s="32"/>
      <c r="AE60" s="32" t="s">
        <v>221</v>
      </c>
      <c r="AF60" s="32">
        <v>1</v>
      </c>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30">
        <v>43</v>
      </c>
      <c r="B61" s="207" t="s">
        <v>958</v>
      </c>
      <c r="C61" s="221" t="s">
        <v>959</v>
      </c>
      <c r="D61" s="210" t="s">
        <v>303</v>
      </c>
      <c r="E61" s="213">
        <v>120</v>
      </c>
      <c r="F61" s="216"/>
      <c r="G61" s="217">
        <f>ROUND(E61*F61,2)</f>
        <v>0</v>
      </c>
      <c r="H61" s="218"/>
      <c r="I61" s="233" t="s">
        <v>220</v>
      </c>
      <c r="J61" s="32"/>
      <c r="K61" s="32"/>
      <c r="L61" s="32"/>
      <c r="M61" s="32"/>
      <c r="N61" s="32"/>
      <c r="O61" s="32"/>
      <c r="P61" s="32"/>
      <c r="Q61" s="32"/>
      <c r="R61" s="32"/>
      <c r="S61" s="32"/>
      <c r="T61" s="32"/>
      <c r="U61" s="32"/>
      <c r="V61" s="32"/>
      <c r="W61" s="32"/>
      <c r="X61" s="32"/>
      <c r="Y61" s="32"/>
      <c r="Z61" s="32"/>
      <c r="AA61" s="32"/>
      <c r="AB61" s="32"/>
      <c r="AC61" s="32"/>
      <c r="AD61" s="32"/>
      <c r="AE61" s="32" t="s">
        <v>221</v>
      </c>
      <c r="AF61" s="32">
        <v>1</v>
      </c>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x14ac:dyDescent="0.2">
      <c r="A62" s="229" t="s">
        <v>211</v>
      </c>
      <c r="B62" s="206" t="s">
        <v>135</v>
      </c>
      <c r="C62" s="220" t="s">
        <v>136</v>
      </c>
      <c r="D62" s="209"/>
      <c r="E62" s="212"/>
      <c r="F62" s="364">
        <f>SUM(G63:G66)</f>
        <v>0</v>
      </c>
      <c r="G62" s="365"/>
      <c r="H62" s="265"/>
      <c r="I62" s="232"/>
      <c r="AE62" t="s">
        <v>212</v>
      </c>
    </row>
    <row r="63" spans="1:60" outlineLevel="1" x14ac:dyDescent="0.2">
      <c r="A63" s="230">
        <v>44</v>
      </c>
      <c r="B63" s="207" t="s">
        <v>960</v>
      </c>
      <c r="C63" s="221" t="s">
        <v>961</v>
      </c>
      <c r="D63" s="210" t="s">
        <v>962</v>
      </c>
      <c r="E63" s="213">
        <v>24</v>
      </c>
      <c r="F63" s="216"/>
      <c r="G63" s="217">
        <f>ROUND(E63*F63,2)</f>
        <v>0</v>
      </c>
      <c r="H63" s="218"/>
      <c r="I63" s="233" t="s">
        <v>220</v>
      </c>
      <c r="J63" s="32"/>
      <c r="K63" s="32"/>
      <c r="L63" s="32"/>
      <c r="M63" s="32"/>
      <c r="N63" s="32"/>
      <c r="O63" s="32"/>
      <c r="P63" s="32"/>
      <c r="Q63" s="32"/>
      <c r="R63" s="32"/>
      <c r="S63" s="32"/>
      <c r="T63" s="32"/>
      <c r="U63" s="32"/>
      <c r="V63" s="32"/>
      <c r="W63" s="32"/>
      <c r="X63" s="32"/>
      <c r="Y63" s="32"/>
      <c r="Z63" s="32"/>
      <c r="AA63" s="32"/>
      <c r="AB63" s="32"/>
      <c r="AC63" s="32"/>
      <c r="AD63" s="32"/>
      <c r="AE63" s="32" t="s">
        <v>221</v>
      </c>
      <c r="AF63" s="32">
        <v>1</v>
      </c>
      <c r="AG63" s="32"/>
      <c r="AH63" s="32"/>
      <c r="AI63" s="32"/>
      <c r="AJ63" s="32"/>
      <c r="AK63" s="32"/>
      <c r="AL63" s="32"/>
      <c r="AM63" s="32">
        <v>21</v>
      </c>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0">
        <v>45</v>
      </c>
      <c r="B64" s="207" t="s">
        <v>963</v>
      </c>
      <c r="C64" s="221" t="s">
        <v>961</v>
      </c>
      <c r="D64" s="210" t="s">
        <v>962</v>
      </c>
      <c r="E64" s="213">
        <v>24</v>
      </c>
      <c r="F64" s="216"/>
      <c r="G64" s="217">
        <f>ROUND(E64*F64,2)</f>
        <v>0</v>
      </c>
      <c r="H64" s="218"/>
      <c r="I64" s="233" t="s">
        <v>220</v>
      </c>
      <c r="J64" s="32"/>
      <c r="K64" s="32"/>
      <c r="L64" s="32"/>
      <c r="M64" s="32"/>
      <c r="N64" s="32"/>
      <c r="O64" s="32"/>
      <c r="P64" s="32"/>
      <c r="Q64" s="32"/>
      <c r="R64" s="32"/>
      <c r="S64" s="32"/>
      <c r="T64" s="32"/>
      <c r="U64" s="32"/>
      <c r="V64" s="32"/>
      <c r="W64" s="32"/>
      <c r="X64" s="32"/>
      <c r="Y64" s="32"/>
      <c r="Z64" s="32"/>
      <c r="AA64" s="32"/>
      <c r="AB64" s="32"/>
      <c r="AC64" s="32"/>
      <c r="AD64" s="32"/>
      <c r="AE64" s="32" t="s">
        <v>221</v>
      </c>
      <c r="AF64" s="32">
        <v>1</v>
      </c>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30">
        <v>46</v>
      </c>
      <c r="B65" s="207" t="s">
        <v>964</v>
      </c>
      <c r="C65" s="221" t="s">
        <v>965</v>
      </c>
      <c r="D65" s="210" t="s">
        <v>864</v>
      </c>
      <c r="E65" s="213">
        <v>20</v>
      </c>
      <c r="F65" s="216"/>
      <c r="G65" s="217">
        <f>ROUND(E65*F65,2)</f>
        <v>0</v>
      </c>
      <c r="H65" s="218"/>
      <c r="I65" s="233" t="s">
        <v>220</v>
      </c>
      <c r="J65" s="32"/>
      <c r="K65" s="32"/>
      <c r="L65" s="32"/>
      <c r="M65" s="32"/>
      <c r="N65" s="32"/>
      <c r="O65" s="32"/>
      <c r="P65" s="32"/>
      <c r="Q65" s="32"/>
      <c r="R65" s="32"/>
      <c r="S65" s="32"/>
      <c r="T65" s="32"/>
      <c r="U65" s="32"/>
      <c r="V65" s="32"/>
      <c r="W65" s="32"/>
      <c r="X65" s="32"/>
      <c r="Y65" s="32"/>
      <c r="Z65" s="32"/>
      <c r="AA65" s="32"/>
      <c r="AB65" s="32"/>
      <c r="AC65" s="32"/>
      <c r="AD65" s="32"/>
      <c r="AE65" s="32" t="s">
        <v>221</v>
      </c>
      <c r="AF65" s="32">
        <v>1</v>
      </c>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30">
        <v>47</v>
      </c>
      <c r="B66" s="207" t="s">
        <v>966</v>
      </c>
      <c r="C66" s="221" t="s">
        <v>967</v>
      </c>
      <c r="D66" s="210" t="s">
        <v>864</v>
      </c>
      <c r="E66" s="213">
        <v>3</v>
      </c>
      <c r="F66" s="216"/>
      <c r="G66" s="217">
        <f>ROUND(E66*F66,2)</f>
        <v>0</v>
      </c>
      <c r="H66" s="218"/>
      <c r="I66" s="233" t="s">
        <v>220</v>
      </c>
      <c r="J66" s="32"/>
      <c r="K66" s="32"/>
      <c r="L66" s="32"/>
      <c r="M66" s="32"/>
      <c r="N66" s="32"/>
      <c r="O66" s="32"/>
      <c r="P66" s="32"/>
      <c r="Q66" s="32"/>
      <c r="R66" s="32"/>
      <c r="S66" s="32"/>
      <c r="T66" s="32"/>
      <c r="U66" s="32"/>
      <c r="V66" s="32"/>
      <c r="W66" s="32"/>
      <c r="X66" s="32"/>
      <c r="Y66" s="32"/>
      <c r="Z66" s="32"/>
      <c r="AA66" s="32"/>
      <c r="AB66" s="32"/>
      <c r="AC66" s="32"/>
      <c r="AD66" s="32"/>
      <c r="AE66" s="32" t="s">
        <v>221</v>
      </c>
      <c r="AF66" s="32">
        <v>1</v>
      </c>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x14ac:dyDescent="0.2">
      <c r="A67" s="229" t="s">
        <v>211</v>
      </c>
      <c r="B67" s="206" t="s">
        <v>137</v>
      </c>
      <c r="C67" s="220" t="s">
        <v>138</v>
      </c>
      <c r="D67" s="209"/>
      <c r="E67" s="212"/>
      <c r="F67" s="364">
        <f>SUM(G68:G68)</f>
        <v>0</v>
      </c>
      <c r="G67" s="365"/>
      <c r="H67" s="265"/>
      <c r="I67" s="232"/>
      <c r="AE67" t="s">
        <v>212</v>
      </c>
    </row>
    <row r="68" spans="1:60" outlineLevel="1" x14ac:dyDescent="0.2">
      <c r="A68" s="230">
        <v>48</v>
      </c>
      <c r="B68" s="207" t="s">
        <v>968</v>
      </c>
      <c r="C68" s="221" t="s">
        <v>969</v>
      </c>
      <c r="D68" s="210" t="s">
        <v>249</v>
      </c>
      <c r="E68" s="213">
        <v>12</v>
      </c>
      <c r="F68" s="216"/>
      <c r="G68" s="217">
        <f>ROUND(E68*F68,2)</f>
        <v>0</v>
      </c>
      <c r="H68" s="218"/>
      <c r="I68" s="233" t="s">
        <v>220</v>
      </c>
      <c r="J68" s="32"/>
      <c r="K68" s="32"/>
      <c r="L68" s="32"/>
      <c r="M68" s="32"/>
      <c r="N68" s="32"/>
      <c r="O68" s="32"/>
      <c r="P68" s="32"/>
      <c r="Q68" s="32"/>
      <c r="R68" s="32"/>
      <c r="S68" s="32"/>
      <c r="T68" s="32"/>
      <c r="U68" s="32"/>
      <c r="V68" s="32"/>
      <c r="W68" s="32"/>
      <c r="X68" s="32"/>
      <c r="Y68" s="32"/>
      <c r="Z68" s="32"/>
      <c r="AA68" s="32"/>
      <c r="AB68" s="32"/>
      <c r="AC68" s="32"/>
      <c r="AD68" s="32"/>
      <c r="AE68" s="32" t="s">
        <v>221</v>
      </c>
      <c r="AF68" s="32">
        <v>1</v>
      </c>
      <c r="AG68" s="32"/>
      <c r="AH68" s="32"/>
      <c r="AI68" s="32"/>
      <c r="AJ68" s="32"/>
      <c r="AK68" s="32"/>
      <c r="AL68" s="32"/>
      <c r="AM68" s="32">
        <v>21</v>
      </c>
      <c r="AN68" s="32"/>
      <c r="AO68" s="32"/>
      <c r="AP68" s="32"/>
      <c r="AQ68" s="32"/>
      <c r="AR68" s="32"/>
      <c r="AS68" s="32"/>
      <c r="AT68" s="32"/>
      <c r="AU68" s="32"/>
      <c r="AV68" s="32"/>
      <c r="AW68" s="32"/>
      <c r="AX68" s="32"/>
      <c r="AY68" s="32"/>
      <c r="AZ68" s="32"/>
      <c r="BA68" s="32"/>
      <c r="BB68" s="32"/>
      <c r="BC68" s="32"/>
      <c r="BD68" s="32"/>
      <c r="BE68" s="32"/>
      <c r="BF68" s="32"/>
      <c r="BG68" s="32"/>
      <c r="BH68" s="32"/>
    </row>
    <row r="69" spans="1:60" x14ac:dyDescent="0.2">
      <c r="A69" s="229" t="s">
        <v>211</v>
      </c>
      <c r="B69" s="206" t="s">
        <v>143</v>
      </c>
      <c r="C69" s="220" t="s">
        <v>145</v>
      </c>
      <c r="D69" s="209"/>
      <c r="E69" s="212"/>
      <c r="F69" s="364">
        <f>SUM(G70:G73)</f>
        <v>0</v>
      </c>
      <c r="G69" s="365"/>
      <c r="H69" s="265"/>
      <c r="I69" s="232"/>
      <c r="AE69" t="s">
        <v>212</v>
      </c>
    </row>
    <row r="70" spans="1:60" outlineLevel="1" x14ac:dyDescent="0.2">
      <c r="A70" s="230">
        <v>49</v>
      </c>
      <c r="B70" s="207" t="s">
        <v>970</v>
      </c>
      <c r="C70" s="221" t="s">
        <v>1271</v>
      </c>
      <c r="D70" s="210" t="s">
        <v>303</v>
      </c>
      <c r="E70" s="213">
        <v>1.2</v>
      </c>
      <c r="F70" s="216"/>
      <c r="G70" s="217">
        <f>ROUND(E70*F70,2)</f>
        <v>0</v>
      </c>
      <c r="H70" s="218"/>
      <c r="I70" s="233" t="s">
        <v>220</v>
      </c>
      <c r="J70" s="32"/>
      <c r="K70" s="32"/>
      <c r="L70" s="32"/>
      <c r="M70" s="32"/>
      <c r="N70" s="32"/>
      <c r="O70" s="32"/>
      <c r="P70" s="32"/>
      <c r="Q70" s="32"/>
      <c r="R70" s="32"/>
      <c r="S70" s="32"/>
      <c r="T70" s="32"/>
      <c r="U70" s="32"/>
      <c r="V70" s="32"/>
      <c r="W70" s="32"/>
      <c r="X70" s="32"/>
      <c r="Y70" s="32"/>
      <c r="Z70" s="32"/>
      <c r="AA70" s="32"/>
      <c r="AB70" s="32"/>
      <c r="AC70" s="32"/>
      <c r="AD70" s="32"/>
      <c r="AE70" s="32" t="s">
        <v>221</v>
      </c>
      <c r="AF70" s="32">
        <v>1</v>
      </c>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30">
        <v>50</v>
      </c>
      <c r="B71" s="207" t="s">
        <v>971</v>
      </c>
      <c r="C71" s="221" t="s">
        <v>972</v>
      </c>
      <c r="D71" s="210" t="s">
        <v>303</v>
      </c>
      <c r="E71" s="213">
        <v>0.3</v>
      </c>
      <c r="F71" s="216"/>
      <c r="G71" s="217">
        <f>ROUND(E71*F71,2)</f>
        <v>0</v>
      </c>
      <c r="H71" s="218"/>
      <c r="I71" s="233" t="s">
        <v>220</v>
      </c>
      <c r="J71" s="32"/>
      <c r="K71" s="32"/>
      <c r="L71" s="32"/>
      <c r="M71" s="32"/>
      <c r="N71" s="32"/>
      <c r="O71" s="32"/>
      <c r="P71" s="32"/>
      <c r="Q71" s="32"/>
      <c r="R71" s="32"/>
      <c r="S71" s="32"/>
      <c r="T71" s="32"/>
      <c r="U71" s="32"/>
      <c r="V71" s="32"/>
      <c r="W71" s="32"/>
      <c r="X71" s="32"/>
      <c r="Y71" s="32"/>
      <c r="Z71" s="32"/>
      <c r="AA71" s="32"/>
      <c r="AB71" s="32"/>
      <c r="AC71" s="32"/>
      <c r="AD71" s="32"/>
      <c r="AE71" s="32" t="s">
        <v>221</v>
      </c>
      <c r="AF71" s="32">
        <v>1</v>
      </c>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0">
        <v>51</v>
      </c>
      <c r="B72" s="207" t="s">
        <v>970</v>
      </c>
      <c r="C72" s="221" t="s">
        <v>973</v>
      </c>
      <c r="D72" s="210" t="s">
        <v>303</v>
      </c>
      <c r="E72" s="213">
        <v>0.8</v>
      </c>
      <c r="F72" s="216"/>
      <c r="G72" s="217">
        <f>ROUND(E72*F72,2)</f>
        <v>0</v>
      </c>
      <c r="H72" s="218"/>
      <c r="I72" s="233" t="s">
        <v>220</v>
      </c>
      <c r="J72" s="32"/>
      <c r="K72" s="32"/>
      <c r="L72" s="32"/>
      <c r="M72" s="32"/>
      <c r="N72" s="32"/>
      <c r="O72" s="32"/>
      <c r="P72" s="32"/>
      <c r="Q72" s="32"/>
      <c r="R72" s="32"/>
      <c r="S72" s="32"/>
      <c r="T72" s="32"/>
      <c r="U72" s="32"/>
      <c r="V72" s="32"/>
      <c r="W72" s="32"/>
      <c r="X72" s="32"/>
      <c r="Y72" s="32"/>
      <c r="Z72" s="32"/>
      <c r="AA72" s="32"/>
      <c r="AB72" s="32"/>
      <c r="AC72" s="32"/>
      <c r="AD72" s="32"/>
      <c r="AE72" s="32" t="s">
        <v>221</v>
      </c>
      <c r="AF72" s="32">
        <v>12</v>
      </c>
      <c r="AG72" s="32"/>
      <c r="AH72" s="32"/>
      <c r="AI72" s="32"/>
      <c r="AJ72" s="32"/>
      <c r="AK72" s="32"/>
      <c r="AL72" s="32"/>
      <c r="AM72" s="32">
        <v>21</v>
      </c>
      <c r="AN72" s="32"/>
      <c r="AO72" s="32"/>
      <c r="AP72" s="32"/>
      <c r="AQ72" s="32"/>
      <c r="AR72" s="32"/>
      <c r="AS72" s="32"/>
      <c r="AT72" s="32"/>
      <c r="AU72" s="32"/>
      <c r="AV72" s="32"/>
      <c r="AW72" s="32"/>
      <c r="AX72" s="32"/>
      <c r="AY72" s="32"/>
      <c r="AZ72" s="32"/>
      <c r="BA72" s="32"/>
      <c r="BB72" s="32"/>
      <c r="BC72" s="32"/>
      <c r="BD72" s="32"/>
      <c r="BE72" s="32"/>
      <c r="BF72" s="32"/>
      <c r="BG72" s="32"/>
      <c r="BH72" s="32"/>
    </row>
    <row r="73" spans="1:60" outlineLevel="1" x14ac:dyDescent="0.2">
      <c r="A73" s="230">
        <v>52</v>
      </c>
      <c r="B73" s="207" t="s">
        <v>970</v>
      </c>
      <c r="C73" s="221" t="s">
        <v>974</v>
      </c>
      <c r="D73" s="210" t="s">
        <v>303</v>
      </c>
      <c r="E73" s="213">
        <v>3</v>
      </c>
      <c r="F73" s="216"/>
      <c r="G73" s="217">
        <f>ROUND(E73*F73,2)</f>
        <v>0</v>
      </c>
      <c r="H73" s="218"/>
      <c r="I73" s="233" t="s">
        <v>220</v>
      </c>
      <c r="J73" s="32"/>
      <c r="K73" s="32"/>
      <c r="L73" s="32"/>
      <c r="M73" s="32"/>
      <c r="N73" s="32"/>
      <c r="O73" s="32"/>
      <c r="P73" s="32"/>
      <c r="Q73" s="32"/>
      <c r="R73" s="32"/>
      <c r="S73" s="32"/>
      <c r="T73" s="32"/>
      <c r="U73" s="32"/>
      <c r="V73" s="32"/>
      <c r="W73" s="32"/>
      <c r="X73" s="32"/>
      <c r="Y73" s="32"/>
      <c r="Z73" s="32"/>
      <c r="AA73" s="32"/>
      <c r="AB73" s="32"/>
      <c r="AC73" s="32"/>
      <c r="AD73" s="32"/>
      <c r="AE73" s="32" t="s">
        <v>221</v>
      </c>
      <c r="AF73" s="32">
        <v>12</v>
      </c>
      <c r="AG73" s="32"/>
      <c r="AH73" s="32"/>
      <c r="AI73" s="32"/>
      <c r="AJ73" s="32"/>
      <c r="AK73" s="32"/>
      <c r="AL73" s="32"/>
      <c r="AM73" s="32">
        <v>21</v>
      </c>
      <c r="AN73" s="32"/>
      <c r="AO73" s="32"/>
      <c r="AP73" s="32"/>
      <c r="AQ73" s="32"/>
      <c r="AR73" s="32"/>
      <c r="AS73" s="32"/>
      <c r="AT73" s="32"/>
      <c r="AU73" s="32"/>
      <c r="AV73" s="32"/>
      <c r="AW73" s="32"/>
      <c r="AX73" s="32"/>
      <c r="AY73" s="32"/>
      <c r="AZ73" s="32"/>
      <c r="BA73" s="32"/>
      <c r="BB73" s="32"/>
      <c r="BC73" s="32"/>
      <c r="BD73" s="32"/>
      <c r="BE73" s="32"/>
      <c r="BF73" s="32"/>
      <c r="BG73" s="32"/>
      <c r="BH73" s="32"/>
    </row>
    <row r="74" spans="1:60" x14ac:dyDescent="0.2">
      <c r="A74" s="229" t="s">
        <v>211</v>
      </c>
      <c r="B74" s="206" t="s">
        <v>148</v>
      </c>
      <c r="C74" s="220" t="s">
        <v>149</v>
      </c>
      <c r="D74" s="209"/>
      <c r="E74" s="212"/>
      <c r="F74" s="364">
        <f>SUM(G75:G75)</f>
        <v>0</v>
      </c>
      <c r="G74" s="365"/>
      <c r="H74" s="265"/>
      <c r="I74" s="232"/>
      <c r="AE74" t="s">
        <v>212</v>
      </c>
    </row>
    <row r="75" spans="1:60" ht="13.5" outlineLevel="1" thickBot="1" x14ac:dyDescent="0.25">
      <c r="A75" s="239">
        <v>53</v>
      </c>
      <c r="B75" s="240" t="s">
        <v>975</v>
      </c>
      <c r="C75" s="241" t="s">
        <v>976</v>
      </c>
      <c r="D75" s="242" t="s">
        <v>293</v>
      </c>
      <c r="E75" s="243">
        <v>4.0289000000000001</v>
      </c>
      <c r="F75" s="244"/>
      <c r="G75" s="245">
        <f>ROUND(E75*F75,2)</f>
        <v>0</v>
      </c>
      <c r="H75" s="246"/>
      <c r="I75" s="247" t="s">
        <v>220</v>
      </c>
      <c r="J75" s="32"/>
      <c r="K75" s="32"/>
      <c r="L75" s="32"/>
      <c r="M75" s="32"/>
      <c r="N75" s="32"/>
      <c r="O75" s="32"/>
      <c r="P75" s="32"/>
      <c r="Q75" s="32"/>
      <c r="R75" s="32"/>
      <c r="S75" s="32"/>
      <c r="T75" s="32"/>
      <c r="U75" s="32"/>
      <c r="V75" s="32"/>
      <c r="W75" s="32"/>
      <c r="X75" s="32"/>
      <c r="Y75" s="32"/>
      <c r="Z75" s="32"/>
      <c r="AA75" s="32"/>
      <c r="AB75" s="32"/>
      <c r="AC75" s="32"/>
      <c r="AD75" s="32"/>
      <c r="AE75" s="32" t="s">
        <v>221</v>
      </c>
      <c r="AF75" s="32">
        <v>1</v>
      </c>
      <c r="AG75" s="32"/>
      <c r="AH75" s="32"/>
      <c r="AI75" s="32"/>
      <c r="AJ75" s="32"/>
      <c r="AK75" s="32"/>
      <c r="AL75" s="32"/>
      <c r="AM75" s="32">
        <v>21</v>
      </c>
      <c r="AN75" s="32"/>
      <c r="AO75" s="32"/>
      <c r="AP75" s="32"/>
      <c r="AQ75" s="32"/>
      <c r="AR75" s="32"/>
      <c r="AS75" s="32"/>
      <c r="AT75" s="32"/>
      <c r="AU75" s="32"/>
      <c r="AV75" s="32"/>
      <c r="AW75" s="32"/>
      <c r="AX75" s="32"/>
      <c r="AY75" s="32"/>
      <c r="AZ75" s="32"/>
      <c r="BA75" s="32"/>
      <c r="BB75" s="32"/>
      <c r="BC75" s="32"/>
      <c r="BD75" s="32"/>
      <c r="BE75" s="32"/>
      <c r="BF75" s="32"/>
      <c r="BG75" s="32"/>
      <c r="BH75" s="32"/>
    </row>
    <row r="76" spans="1:60" hidden="1" x14ac:dyDescent="0.2">
      <c r="A76" s="54"/>
      <c r="B76" s="61" t="s">
        <v>233</v>
      </c>
      <c r="C76" s="223" t="s">
        <v>233</v>
      </c>
      <c r="D76" s="198"/>
      <c r="E76" s="196"/>
      <c r="F76" s="196"/>
      <c r="G76" s="196"/>
      <c r="H76" s="196"/>
      <c r="I76" s="197"/>
    </row>
    <row r="77" spans="1:60" hidden="1" x14ac:dyDescent="0.2">
      <c r="A77" s="224"/>
      <c r="B77" s="225" t="s">
        <v>232</v>
      </c>
      <c r="C77" s="226"/>
      <c r="D77" s="227"/>
      <c r="E77" s="224"/>
      <c r="F77" s="224"/>
      <c r="G77" s="228">
        <f>F8+F11+F24+F39+F50+F58+F62+F67+F69+F74</f>
        <v>0</v>
      </c>
      <c r="H77" s="46"/>
      <c r="I77" s="46"/>
      <c r="AN77">
        <v>15</v>
      </c>
      <c r="AO77">
        <v>21</v>
      </c>
    </row>
    <row r="78" spans="1:60" x14ac:dyDescent="0.2">
      <c r="A78" s="46"/>
      <c r="B78" s="219"/>
      <c r="C78" s="219"/>
      <c r="D78" s="175"/>
      <c r="E78" s="46"/>
      <c r="F78" s="46"/>
      <c r="G78" s="46"/>
      <c r="H78" s="46"/>
      <c r="I78" s="46"/>
      <c r="AN78">
        <f>SUMIF(AM8:AM77,AN77,G8:G77)</f>
        <v>0</v>
      </c>
      <c r="AO78">
        <f>SUMIF(AM8:AM77,AO77,G8:G77)</f>
        <v>0</v>
      </c>
    </row>
    <row r="79" spans="1:60" x14ac:dyDescent="0.2">
      <c r="D79" s="174"/>
    </row>
    <row r="80" spans="1:60" x14ac:dyDescent="0.2">
      <c r="D80" s="174"/>
    </row>
    <row r="81" spans="4:4" customFormat="1" x14ac:dyDescent="0.2">
      <c r="D81" s="174"/>
    </row>
    <row r="82" spans="4:4" customFormat="1" x14ac:dyDescent="0.2">
      <c r="D82" s="174"/>
    </row>
    <row r="83" spans="4:4" customFormat="1" x14ac:dyDescent="0.2">
      <c r="D83" s="174"/>
    </row>
    <row r="84" spans="4:4" customFormat="1" x14ac:dyDescent="0.2">
      <c r="D84" s="174"/>
    </row>
    <row r="85" spans="4:4" customFormat="1" x14ac:dyDescent="0.2">
      <c r="D85" s="174"/>
    </row>
    <row r="86" spans="4:4" customFormat="1" x14ac:dyDescent="0.2">
      <c r="D86" s="174"/>
    </row>
    <row r="87" spans="4:4" customFormat="1" x14ac:dyDescent="0.2">
      <c r="D87" s="174"/>
    </row>
    <row r="88" spans="4:4" customFormat="1" x14ac:dyDescent="0.2">
      <c r="D88" s="174"/>
    </row>
    <row r="89" spans="4:4" customFormat="1" x14ac:dyDescent="0.2">
      <c r="D89" s="174"/>
    </row>
    <row r="90" spans="4:4" customFormat="1" x14ac:dyDescent="0.2">
      <c r="D90" s="174"/>
    </row>
    <row r="91" spans="4:4" customFormat="1" x14ac:dyDescent="0.2">
      <c r="D91" s="174"/>
    </row>
    <row r="92" spans="4:4" customFormat="1" x14ac:dyDescent="0.2">
      <c r="D92" s="174"/>
    </row>
    <row r="93" spans="4:4" customFormat="1" x14ac:dyDescent="0.2">
      <c r="D93" s="174"/>
    </row>
    <row r="94" spans="4:4" customFormat="1" x14ac:dyDescent="0.2">
      <c r="D94" s="174"/>
    </row>
    <row r="95" spans="4:4" customFormat="1" x14ac:dyDescent="0.2">
      <c r="D95" s="174"/>
    </row>
    <row r="96" spans="4:4" customFormat="1" x14ac:dyDescent="0.2">
      <c r="D96" s="174"/>
    </row>
    <row r="97" spans="4:4" customFormat="1" x14ac:dyDescent="0.2">
      <c r="D97" s="174"/>
    </row>
    <row r="98" spans="4:4" customFormat="1" x14ac:dyDescent="0.2">
      <c r="D98" s="174"/>
    </row>
    <row r="99" spans="4:4" customFormat="1" x14ac:dyDescent="0.2">
      <c r="D99" s="174"/>
    </row>
    <row r="100" spans="4:4" customFormat="1" x14ac:dyDescent="0.2">
      <c r="D100" s="174"/>
    </row>
    <row r="101" spans="4:4" customFormat="1" x14ac:dyDescent="0.2">
      <c r="D101" s="174"/>
    </row>
    <row r="102" spans="4:4" customFormat="1" x14ac:dyDescent="0.2">
      <c r="D102" s="174"/>
    </row>
    <row r="103" spans="4:4" customFormat="1" x14ac:dyDescent="0.2">
      <c r="D103" s="174"/>
    </row>
    <row r="104" spans="4:4" customFormat="1" x14ac:dyDescent="0.2">
      <c r="D104" s="174"/>
    </row>
    <row r="105" spans="4:4" customFormat="1" x14ac:dyDescent="0.2">
      <c r="D105" s="174"/>
    </row>
    <row r="106" spans="4:4" customFormat="1" x14ac:dyDescent="0.2">
      <c r="D106" s="174"/>
    </row>
    <row r="107" spans="4:4" customFormat="1" x14ac:dyDescent="0.2">
      <c r="D107" s="174"/>
    </row>
    <row r="108" spans="4:4" customFormat="1" x14ac:dyDescent="0.2">
      <c r="D108" s="174"/>
    </row>
    <row r="109" spans="4:4" customFormat="1" x14ac:dyDescent="0.2">
      <c r="D109" s="174"/>
    </row>
    <row r="110" spans="4:4" customFormat="1" x14ac:dyDescent="0.2">
      <c r="D110" s="174"/>
    </row>
    <row r="111" spans="4:4" customFormat="1" x14ac:dyDescent="0.2">
      <c r="D111" s="174"/>
    </row>
    <row r="112" spans="4:4" customFormat="1" x14ac:dyDescent="0.2">
      <c r="D112" s="174"/>
    </row>
    <row r="113" spans="4:4" customFormat="1" x14ac:dyDescent="0.2">
      <c r="D113" s="174"/>
    </row>
    <row r="114" spans="4:4" customFormat="1" x14ac:dyDescent="0.2">
      <c r="D114" s="174"/>
    </row>
    <row r="115" spans="4:4" customFormat="1" x14ac:dyDescent="0.2">
      <c r="D115" s="174"/>
    </row>
    <row r="116" spans="4:4" customFormat="1" x14ac:dyDescent="0.2">
      <c r="D116" s="174"/>
    </row>
    <row r="117" spans="4:4" customFormat="1" x14ac:dyDescent="0.2">
      <c r="D117" s="174"/>
    </row>
    <row r="118" spans="4:4" customFormat="1" x14ac:dyDescent="0.2">
      <c r="D118" s="174"/>
    </row>
    <row r="119" spans="4:4" customFormat="1" x14ac:dyDescent="0.2">
      <c r="D119" s="174"/>
    </row>
    <row r="120" spans="4:4" customFormat="1" x14ac:dyDescent="0.2">
      <c r="D120" s="174"/>
    </row>
    <row r="121" spans="4:4" customFormat="1" x14ac:dyDescent="0.2">
      <c r="D121" s="174"/>
    </row>
    <row r="122" spans="4:4" customFormat="1" x14ac:dyDescent="0.2">
      <c r="D122" s="174"/>
    </row>
    <row r="123" spans="4:4" customFormat="1" x14ac:dyDescent="0.2">
      <c r="D123" s="174"/>
    </row>
    <row r="124" spans="4:4" customFormat="1" x14ac:dyDescent="0.2">
      <c r="D124" s="174"/>
    </row>
    <row r="125" spans="4:4" customFormat="1" x14ac:dyDescent="0.2">
      <c r="D125" s="174"/>
    </row>
    <row r="126" spans="4:4" customFormat="1" x14ac:dyDescent="0.2">
      <c r="D126" s="174"/>
    </row>
    <row r="127" spans="4:4" customFormat="1" x14ac:dyDescent="0.2">
      <c r="D127" s="174"/>
    </row>
    <row r="128" spans="4:4" customFormat="1" x14ac:dyDescent="0.2">
      <c r="D128" s="174"/>
    </row>
    <row r="129" spans="4:4" customFormat="1" x14ac:dyDescent="0.2">
      <c r="D129" s="174"/>
    </row>
    <row r="130" spans="4:4" customFormat="1" x14ac:dyDescent="0.2">
      <c r="D130" s="174"/>
    </row>
    <row r="131" spans="4:4" customFormat="1" x14ac:dyDescent="0.2">
      <c r="D131" s="174"/>
    </row>
    <row r="132" spans="4:4" customFormat="1" x14ac:dyDescent="0.2">
      <c r="D132" s="174"/>
    </row>
    <row r="133" spans="4:4" customFormat="1" x14ac:dyDescent="0.2">
      <c r="D133" s="174"/>
    </row>
    <row r="134" spans="4:4" customFormat="1" x14ac:dyDescent="0.2">
      <c r="D134" s="174"/>
    </row>
    <row r="135" spans="4:4" customFormat="1" x14ac:dyDescent="0.2">
      <c r="D135" s="174"/>
    </row>
    <row r="136" spans="4:4" customFormat="1" x14ac:dyDescent="0.2">
      <c r="D136" s="174"/>
    </row>
    <row r="137" spans="4:4" customFormat="1" x14ac:dyDescent="0.2">
      <c r="D137" s="174"/>
    </row>
    <row r="138" spans="4:4" customFormat="1" x14ac:dyDescent="0.2">
      <c r="D138" s="174"/>
    </row>
    <row r="139" spans="4:4" customFormat="1" x14ac:dyDescent="0.2">
      <c r="D139" s="174"/>
    </row>
    <row r="140" spans="4:4" customFormat="1" x14ac:dyDescent="0.2">
      <c r="D140" s="174"/>
    </row>
    <row r="141" spans="4:4" customFormat="1" x14ac:dyDescent="0.2">
      <c r="D141" s="174"/>
    </row>
    <row r="142" spans="4:4" customFormat="1" x14ac:dyDescent="0.2">
      <c r="D142" s="174"/>
    </row>
    <row r="143" spans="4:4" customFormat="1" x14ac:dyDescent="0.2">
      <c r="D143" s="174"/>
    </row>
    <row r="144" spans="4:4" customFormat="1" x14ac:dyDescent="0.2">
      <c r="D144" s="174"/>
    </row>
    <row r="145" spans="4:4" customFormat="1" x14ac:dyDescent="0.2">
      <c r="D145" s="174"/>
    </row>
    <row r="146" spans="4:4" customFormat="1" x14ac:dyDescent="0.2">
      <c r="D146" s="174"/>
    </row>
    <row r="147" spans="4:4" customFormat="1" x14ac:dyDescent="0.2">
      <c r="D147" s="174"/>
    </row>
    <row r="148" spans="4:4" customFormat="1" x14ac:dyDescent="0.2">
      <c r="D148" s="174"/>
    </row>
    <row r="149" spans="4:4" customFormat="1" x14ac:dyDescent="0.2">
      <c r="D149" s="174"/>
    </row>
    <row r="150" spans="4:4" customFormat="1" x14ac:dyDescent="0.2">
      <c r="D150" s="174"/>
    </row>
    <row r="151" spans="4:4" customFormat="1" x14ac:dyDescent="0.2">
      <c r="D151" s="174"/>
    </row>
    <row r="152" spans="4:4" customFormat="1" x14ac:dyDescent="0.2">
      <c r="D152" s="174"/>
    </row>
    <row r="153" spans="4:4" customFormat="1" x14ac:dyDescent="0.2">
      <c r="D153" s="174"/>
    </row>
    <row r="154" spans="4:4" customFormat="1" x14ac:dyDescent="0.2">
      <c r="D154" s="174"/>
    </row>
    <row r="155" spans="4:4" customFormat="1" x14ac:dyDescent="0.2">
      <c r="D155" s="174"/>
    </row>
    <row r="156" spans="4:4" customFormat="1" x14ac:dyDescent="0.2">
      <c r="D156" s="174"/>
    </row>
    <row r="157" spans="4:4" customFormat="1" x14ac:dyDescent="0.2">
      <c r="D157" s="174"/>
    </row>
    <row r="158" spans="4:4" customFormat="1" x14ac:dyDescent="0.2">
      <c r="D158" s="174"/>
    </row>
    <row r="159" spans="4:4" customFormat="1" x14ac:dyDescent="0.2">
      <c r="D159" s="174"/>
    </row>
    <row r="160" spans="4:4" customFormat="1" x14ac:dyDescent="0.2">
      <c r="D160" s="174"/>
    </row>
    <row r="161" spans="4:4" customFormat="1" x14ac:dyDescent="0.2">
      <c r="D161" s="174"/>
    </row>
    <row r="162" spans="4:4" customFormat="1" x14ac:dyDescent="0.2">
      <c r="D162" s="174"/>
    </row>
    <row r="163" spans="4:4" customFormat="1" x14ac:dyDescent="0.2">
      <c r="D163" s="174"/>
    </row>
    <row r="164" spans="4:4" customFormat="1" x14ac:dyDescent="0.2">
      <c r="D164" s="174"/>
    </row>
    <row r="165" spans="4:4" customFormat="1" x14ac:dyDescent="0.2">
      <c r="D165" s="174"/>
    </row>
    <row r="166" spans="4:4" customFormat="1" x14ac:dyDescent="0.2">
      <c r="D166" s="174"/>
    </row>
    <row r="167" spans="4:4" customFormat="1" x14ac:dyDescent="0.2">
      <c r="D167" s="174"/>
    </row>
    <row r="168" spans="4:4" customFormat="1" x14ac:dyDescent="0.2">
      <c r="D168" s="174"/>
    </row>
    <row r="169" spans="4:4" customFormat="1" x14ac:dyDescent="0.2">
      <c r="D169" s="174"/>
    </row>
    <row r="170" spans="4:4" customFormat="1" x14ac:dyDescent="0.2">
      <c r="D170" s="174"/>
    </row>
    <row r="171" spans="4:4" customFormat="1" x14ac:dyDescent="0.2">
      <c r="D171" s="174"/>
    </row>
    <row r="172" spans="4:4" customFormat="1" x14ac:dyDescent="0.2">
      <c r="D172" s="174"/>
    </row>
    <row r="173" spans="4:4" customFormat="1" x14ac:dyDescent="0.2">
      <c r="D173" s="174"/>
    </row>
    <row r="174" spans="4:4" customFormat="1" x14ac:dyDescent="0.2">
      <c r="D174" s="174"/>
    </row>
    <row r="175" spans="4:4" customFormat="1" x14ac:dyDescent="0.2">
      <c r="D175" s="174"/>
    </row>
    <row r="176" spans="4:4" customFormat="1" x14ac:dyDescent="0.2">
      <c r="D176" s="174"/>
    </row>
    <row r="177" spans="4:4" customFormat="1" x14ac:dyDescent="0.2">
      <c r="D177" s="174"/>
    </row>
    <row r="178" spans="4:4" customFormat="1" x14ac:dyDescent="0.2">
      <c r="D178" s="174"/>
    </row>
    <row r="179" spans="4:4" customFormat="1" x14ac:dyDescent="0.2">
      <c r="D179" s="174"/>
    </row>
    <row r="180" spans="4:4" customFormat="1" x14ac:dyDescent="0.2">
      <c r="D180" s="174"/>
    </row>
    <row r="181" spans="4:4" customFormat="1" x14ac:dyDescent="0.2">
      <c r="D181" s="174"/>
    </row>
    <row r="182" spans="4:4" customFormat="1" x14ac:dyDescent="0.2">
      <c r="D182" s="174"/>
    </row>
    <row r="183" spans="4:4" customFormat="1" x14ac:dyDescent="0.2">
      <c r="D183" s="174"/>
    </row>
    <row r="184" spans="4:4" customFormat="1" x14ac:dyDescent="0.2">
      <c r="D184" s="174"/>
    </row>
    <row r="185" spans="4:4" customFormat="1" x14ac:dyDescent="0.2">
      <c r="D185" s="174"/>
    </row>
    <row r="186" spans="4:4" customFormat="1" x14ac:dyDescent="0.2">
      <c r="D186" s="174"/>
    </row>
    <row r="187" spans="4:4" customFormat="1" x14ac:dyDescent="0.2">
      <c r="D187" s="174"/>
    </row>
    <row r="188" spans="4:4" customFormat="1" x14ac:dyDescent="0.2">
      <c r="D188" s="174"/>
    </row>
    <row r="189" spans="4:4" customFormat="1" x14ac:dyDescent="0.2">
      <c r="D189" s="174"/>
    </row>
    <row r="190" spans="4:4" customFormat="1" x14ac:dyDescent="0.2">
      <c r="D190" s="174"/>
    </row>
    <row r="191" spans="4:4" customFormat="1" x14ac:dyDescent="0.2">
      <c r="D191" s="174"/>
    </row>
    <row r="192" spans="4:4" customFormat="1" x14ac:dyDescent="0.2">
      <c r="D192" s="174"/>
    </row>
    <row r="193" spans="4:4" customFormat="1" x14ac:dyDescent="0.2">
      <c r="D193" s="174"/>
    </row>
    <row r="194" spans="4:4" customFormat="1" x14ac:dyDescent="0.2">
      <c r="D194" s="174"/>
    </row>
    <row r="195" spans="4:4" customFormat="1" x14ac:dyDescent="0.2">
      <c r="D195" s="174"/>
    </row>
    <row r="196" spans="4:4" customFormat="1" x14ac:dyDescent="0.2">
      <c r="D196" s="174"/>
    </row>
    <row r="197" spans="4:4" customFormat="1" x14ac:dyDescent="0.2">
      <c r="D197" s="174"/>
    </row>
    <row r="198" spans="4:4" customFormat="1" x14ac:dyDescent="0.2">
      <c r="D198" s="174"/>
    </row>
    <row r="199" spans="4:4" customFormat="1" x14ac:dyDescent="0.2">
      <c r="D199" s="174"/>
    </row>
    <row r="200" spans="4:4" customFormat="1" x14ac:dyDescent="0.2">
      <c r="D200" s="174"/>
    </row>
    <row r="201" spans="4:4" customFormat="1" x14ac:dyDescent="0.2">
      <c r="D201" s="174"/>
    </row>
    <row r="202" spans="4:4" customFormat="1" x14ac:dyDescent="0.2">
      <c r="D202" s="174"/>
    </row>
    <row r="203" spans="4:4" customFormat="1" x14ac:dyDescent="0.2">
      <c r="D203" s="174"/>
    </row>
    <row r="204" spans="4:4" customFormat="1" x14ac:dyDescent="0.2">
      <c r="D204" s="174"/>
    </row>
    <row r="205" spans="4:4" customFormat="1" x14ac:dyDescent="0.2">
      <c r="D205" s="174"/>
    </row>
    <row r="206" spans="4:4" customFormat="1" x14ac:dyDescent="0.2">
      <c r="D206" s="174"/>
    </row>
    <row r="207" spans="4:4" customFormat="1" x14ac:dyDescent="0.2">
      <c r="D207" s="174"/>
    </row>
    <row r="208" spans="4:4" customFormat="1" x14ac:dyDescent="0.2">
      <c r="D208" s="174"/>
    </row>
    <row r="209" spans="4:4" customFormat="1" x14ac:dyDescent="0.2">
      <c r="D209" s="174"/>
    </row>
    <row r="210" spans="4:4" customFormat="1" x14ac:dyDescent="0.2">
      <c r="D210" s="174"/>
    </row>
    <row r="211" spans="4:4" customFormat="1" x14ac:dyDescent="0.2">
      <c r="D211" s="174"/>
    </row>
    <row r="212" spans="4:4" customFormat="1" x14ac:dyDescent="0.2">
      <c r="D212" s="174"/>
    </row>
    <row r="213" spans="4:4" customFormat="1" x14ac:dyDescent="0.2">
      <c r="D213" s="174"/>
    </row>
    <row r="214" spans="4:4" customFormat="1" x14ac:dyDescent="0.2">
      <c r="D214" s="174"/>
    </row>
    <row r="215" spans="4:4" customFormat="1" x14ac:dyDescent="0.2">
      <c r="D215" s="174"/>
    </row>
    <row r="216" spans="4:4" customFormat="1" x14ac:dyDescent="0.2">
      <c r="D216" s="174"/>
    </row>
    <row r="217" spans="4:4" customFormat="1" x14ac:dyDescent="0.2">
      <c r="D217" s="174"/>
    </row>
    <row r="218" spans="4:4" customFormat="1" x14ac:dyDescent="0.2">
      <c r="D218" s="174"/>
    </row>
    <row r="219" spans="4:4" customFormat="1" x14ac:dyDescent="0.2">
      <c r="D219" s="174"/>
    </row>
    <row r="220" spans="4:4" customFormat="1" x14ac:dyDescent="0.2">
      <c r="D220" s="174"/>
    </row>
    <row r="221" spans="4:4" customFormat="1" x14ac:dyDescent="0.2">
      <c r="D221" s="174"/>
    </row>
    <row r="222" spans="4:4" customFormat="1" x14ac:dyDescent="0.2">
      <c r="D222" s="174"/>
    </row>
    <row r="223" spans="4:4" customFormat="1" x14ac:dyDescent="0.2">
      <c r="D223" s="174"/>
    </row>
    <row r="224" spans="4:4" customFormat="1" x14ac:dyDescent="0.2">
      <c r="D224" s="174"/>
    </row>
    <row r="225" spans="4:4" customFormat="1" x14ac:dyDescent="0.2">
      <c r="D225" s="174"/>
    </row>
    <row r="226" spans="4:4" customFormat="1" x14ac:dyDescent="0.2">
      <c r="D226" s="174"/>
    </row>
    <row r="227" spans="4:4" customFormat="1" x14ac:dyDescent="0.2">
      <c r="D227" s="174"/>
    </row>
    <row r="228" spans="4:4" customFormat="1" x14ac:dyDescent="0.2">
      <c r="D228" s="174"/>
    </row>
    <row r="229" spans="4:4" customFormat="1" x14ac:dyDescent="0.2">
      <c r="D229" s="174"/>
    </row>
    <row r="230" spans="4:4" customFormat="1" x14ac:dyDescent="0.2">
      <c r="D230" s="174"/>
    </row>
    <row r="231" spans="4:4" customFormat="1" x14ac:dyDescent="0.2">
      <c r="D231" s="174"/>
    </row>
    <row r="232" spans="4:4" customFormat="1" x14ac:dyDescent="0.2">
      <c r="D232" s="174"/>
    </row>
    <row r="233" spans="4:4" customFormat="1" x14ac:dyDescent="0.2">
      <c r="D233" s="174"/>
    </row>
    <row r="234" spans="4:4" customFormat="1" x14ac:dyDescent="0.2">
      <c r="D234" s="174"/>
    </row>
    <row r="235" spans="4:4" customFormat="1" x14ac:dyDescent="0.2">
      <c r="D235" s="174"/>
    </row>
    <row r="236" spans="4:4" customFormat="1" x14ac:dyDescent="0.2">
      <c r="D236" s="174"/>
    </row>
    <row r="237" spans="4:4" customFormat="1" x14ac:dyDescent="0.2">
      <c r="D237" s="174"/>
    </row>
    <row r="238" spans="4:4" customFormat="1" x14ac:dyDescent="0.2">
      <c r="D238" s="174"/>
    </row>
    <row r="239" spans="4:4" customFormat="1" x14ac:dyDescent="0.2">
      <c r="D239" s="174"/>
    </row>
    <row r="240" spans="4:4" customFormat="1" x14ac:dyDescent="0.2">
      <c r="D240" s="174"/>
    </row>
    <row r="241" spans="4:4" customFormat="1" x14ac:dyDescent="0.2">
      <c r="D241" s="174"/>
    </row>
    <row r="242" spans="4:4" customFormat="1" x14ac:dyDescent="0.2">
      <c r="D242" s="174"/>
    </row>
    <row r="243" spans="4:4" customFormat="1" x14ac:dyDescent="0.2">
      <c r="D243" s="174"/>
    </row>
    <row r="244" spans="4:4" customFormat="1" x14ac:dyDescent="0.2">
      <c r="D244" s="174"/>
    </row>
    <row r="245" spans="4:4" customFormat="1" x14ac:dyDescent="0.2">
      <c r="D245" s="174"/>
    </row>
    <row r="246" spans="4:4" customFormat="1" x14ac:dyDescent="0.2">
      <c r="D246" s="174"/>
    </row>
    <row r="247" spans="4:4" customFormat="1" x14ac:dyDescent="0.2">
      <c r="D247" s="174"/>
    </row>
    <row r="248" spans="4:4" customFormat="1" x14ac:dyDescent="0.2">
      <c r="D248" s="174"/>
    </row>
    <row r="249" spans="4:4" customFormat="1" x14ac:dyDescent="0.2">
      <c r="D249" s="174"/>
    </row>
    <row r="250" spans="4:4" customFormat="1" x14ac:dyDescent="0.2">
      <c r="D250" s="174"/>
    </row>
    <row r="251" spans="4:4" customFormat="1" x14ac:dyDescent="0.2">
      <c r="D251" s="174"/>
    </row>
    <row r="252" spans="4:4" customFormat="1" x14ac:dyDescent="0.2">
      <c r="D252" s="174"/>
    </row>
    <row r="253" spans="4:4" customFormat="1" x14ac:dyDescent="0.2">
      <c r="D253" s="174"/>
    </row>
    <row r="254" spans="4:4" customFormat="1" x14ac:dyDescent="0.2">
      <c r="D254" s="174"/>
    </row>
    <row r="255" spans="4:4" customFormat="1" x14ac:dyDescent="0.2">
      <c r="D255" s="174"/>
    </row>
    <row r="256" spans="4:4" customFormat="1" x14ac:dyDescent="0.2">
      <c r="D256" s="174"/>
    </row>
    <row r="257" spans="4:4" customFormat="1" x14ac:dyDescent="0.2">
      <c r="D257" s="174"/>
    </row>
    <row r="258" spans="4:4" customFormat="1" x14ac:dyDescent="0.2">
      <c r="D258" s="174"/>
    </row>
    <row r="259" spans="4:4" customFormat="1" x14ac:dyDescent="0.2">
      <c r="D259" s="174"/>
    </row>
    <row r="260" spans="4:4" customFormat="1" x14ac:dyDescent="0.2">
      <c r="D260" s="174"/>
    </row>
    <row r="261" spans="4:4" customFormat="1" x14ac:dyDescent="0.2">
      <c r="D261" s="174"/>
    </row>
    <row r="262" spans="4:4" customFormat="1" x14ac:dyDescent="0.2">
      <c r="D262" s="174"/>
    </row>
    <row r="263" spans="4:4" customFormat="1" x14ac:dyDescent="0.2">
      <c r="D263" s="174"/>
    </row>
    <row r="264" spans="4:4" customFormat="1" x14ac:dyDescent="0.2">
      <c r="D264" s="174"/>
    </row>
    <row r="265" spans="4:4" customFormat="1" x14ac:dyDescent="0.2">
      <c r="D265" s="174"/>
    </row>
    <row r="266" spans="4:4" customFormat="1" x14ac:dyDescent="0.2">
      <c r="D266" s="174"/>
    </row>
    <row r="267" spans="4:4" customFormat="1" x14ac:dyDescent="0.2">
      <c r="D267" s="174"/>
    </row>
    <row r="268" spans="4:4" customFormat="1" x14ac:dyDescent="0.2">
      <c r="D268" s="174"/>
    </row>
    <row r="269" spans="4:4" customFormat="1" x14ac:dyDescent="0.2">
      <c r="D269" s="174"/>
    </row>
    <row r="270" spans="4:4" customFormat="1" x14ac:dyDescent="0.2">
      <c r="D270" s="174"/>
    </row>
    <row r="271" spans="4:4" customFormat="1" x14ac:dyDescent="0.2">
      <c r="D271" s="174"/>
    </row>
    <row r="272" spans="4:4" customFormat="1" x14ac:dyDescent="0.2">
      <c r="D272" s="174"/>
    </row>
    <row r="273" spans="4:4" customFormat="1" x14ac:dyDescent="0.2">
      <c r="D273" s="174"/>
    </row>
    <row r="274" spans="4:4" customFormat="1" x14ac:dyDescent="0.2">
      <c r="D274" s="174"/>
    </row>
    <row r="275" spans="4:4" customFormat="1" x14ac:dyDescent="0.2">
      <c r="D275" s="174"/>
    </row>
    <row r="276" spans="4:4" customFormat="1" x14ac:dyDescent="0.2">
      <c r="D276" s="174"/>
    </row>
    <row r="277" spans="4:4" customFormat="1" x14ac:dyDescent="0.2">
      <c r="D277" s="174"/>
    </row>
    <row r="278" spans="4:4" customFormat="1" x14ac:dyDescent="0.2">
      <c r="D278" s="174"/>
    </row>
    <row r="279" spans="4:4" customFormat="1" x14ac:dyDescent="0.2">
      <c r="D279" s="174"/>
    </row>
    <row r="280" spans="4:4" customFormat="1" x14ac:dyDescent="0.2">
      <c r="D280" s="174"/>
    </row>
    <row r="281" spans="4:4" customFormat="1" x14ac:dyDescent="0.2">
      <c r="D281" s="174"/>
    </row>
    <row r="282" spans="4:4" customFormat="1" x14ac:dyDescent="0.2">
      <c r="D282" s="174"/>
    </row>
    <row r="283" spans="4:4" customFormat="1" x14ac:dyDescent="0.2">
      <c r="D283" s="174"/>
    </row>
    <row r="284" spans="4:4" customFormat="1" x14ac:dyDescent="0.2">
      <c r="D284" s="174"/>
    </row>
    <row r="285" spans="4:4" customFormat="1" x14ac:dyDescent="0.2">
      <c r="D285" s="174"/>
    </row>
    <row r="286" spans="4:4" customFormat="1" x14ac:dyDescent="0.2">
      <c r="D286" s="174"/>
    </row>
    <row r="287" spans="4:4" customFormat="1" x14ac:dyDescent="0.2">
      <c r="D287" s="174"/>
    </row>
    <row r="288" spans="4:4" customFormat="1" x14ac:dyDescent="0.2">
      <c r="D288" s="174"/>
    </row>
    <row r="289" spans="4:4" customFormat="1" x14ac:dyDescent="0.2">
      <c r="D289" s="174"/>
    </row>
    <row r="290" spans="4:4" customFormat="1" x14ac:dyDescent="0.2">
      <c r="D290" s="174"/>
    </row>
    <row r="291" spans="4:4" customFormat="1" x14ac:dyDescent="0.2">
      <c r="D291" s="174"/>
    </row>
    <row r="292" spans="4:4" customFormat="1" x14ac:dyDescent="0.2">
      <c r="D292" s="174"/>
    </row>
    <row r="293" spans="4:4" customFormat="1" x14ac:dyDescent="0.2">
      <c r="D293" s="174"/>
    </row>
    <row r="294" spans="4:4" customFormat="1" x14ac:dyDescent="0.2">
      <c r="D294" s="174"/>
    </row>
    <row r="295" spans="4:4" customFormat="1" x14ac:dyDescent="0.2">
      <c r="D295" s="174"/>
    </row>
    <row r="296" spans="4:4" customFormat="1" x14ac:dyDescent="0.2">
      <c r="D296" s="174"/>
    </row>
    <row r="297" spans="4:4" customFormat="1" x14ac:dyDescent="0.2">
      <c r="D297" s="174"/>
    </row>
    <row r="298" spans="4:4" customFormat="1" x14ac:dyDescent="0.2">
      <c r="D298" s="174"/>
    </row>
    <row r="299" spans="4:4" customFormat="1" x14ac:dyDescent="0.2">
      <c r="D299" s="174"/>
    </row>
    <row r="300" spans="4:4" customFormat="1" x14ac:dyDescent="0.2">
      <c r="D300" s="174"/>
    </row>
    <row r="301" spans="4:4" customFormat="1" x14ac:dyDescent="0.2">
      <c r="D301" s="174"/>
    </row>
    <row r="302" spans="4:4" customFormat="1" x14ac:dyDescent="0.2">
      <c r="D302" s="174"/>
    </row>
    <row r="303" spans="4:4" customFormat="1" x14ac:dyDescent="0.2">
      <c r="D303" s="174"/>
    </row>
    <row r="304" spans="4:4" customFormat="1" x14ac:dyDescent="0.2">
      <c r="D304" s="174"/>
    </row>
    <row r="305" spans="4:4" customFormat="1" x14ac:dyDescent="0.2">
      <c r="D305" s="174"/>
    </row>
    <row r="306" spans="4:4" customFormat="1" x14ac:dyDescent="0.2">
      <c r="D306" s="174"/>
    </row>
    <row r="307" spans="4:4" customFormat="1" x14ac:dyDescent="0.2">
      <c r="D307" s="174"/>
    </row>
    <row r="308" spans="4:4" customFormat="1" x14ac:dyDescent="0.2">
      <c r="D308" s="174"/>
    </row>
    <row r="309" spans="4:4" customFormat="1" x14ac:dyDescent="0.2">
      <c r="D309" s="174"/>
    </row>
    <row r="310" spans="4:4" customFormat="1" x14ac:dyDescent="0.2">
      <c r="D310" s="174"/>
    </row>
    <row r="311" spans="4:4" customFormat="1" x14ac:dyDescent="0.2">
      <c r="D311" s="174"/>
    </row>
    <row r="312" spans="4:4" customFormat="1" x14ac:dyDescent="0.2">
      <c r="D312" s="174"/>
    </row>
    <row r="313" spans="4:4" customFormat="1" x14ac:dyDescent="0.2">
      <c r="D313" s="174"/>
    </row>
    <row r="314" spans="4:4" customFormat="1" x14ac:dyDescent="0.2">
      <c r="D314" s="174"/>
    </row>
    <row r="315" spans="4:4" customFormat="1" x14ac:dyDescent="0.2">
      <c r="D315" s="174"/>
    </row>
    <row r="316" spans="4:4" customFormat="1" x14ac:dyDescent="0.2">
      <c r="D316" s="174"/>
    </row>
    <row r="317" spans="4:4" customFormat="1" x14ac:dyDescent="0.2">
      <c r="D317" s="174"/>
    </row>
    <row r="318" spans="4:4" customFormat="1" x14ac:dyDescent="0.2">
      <c r="D318" s="174"/>
    </row>
    <row r="319" spans="4:4" customFormat="1" x14ac:dyDescent="0.2">
      <c r="D319" s="174"/>
    </row>
    <row r="320" spans="4:4" customFormat="1" x14ac:dyDescent="0.2">
      <c r="D320" s="174"/>
    </row>
    <row r="321" spans="4:4" customFormat="1" x14ac:dyDescent="0.2">
      <c r="D321" s="174"/>
    </row>
    <row r="322" spans="4:4" customFormat="1" x14ac:dyDescent="0.2">
      <c r="D322" s="174"/>
    </row>
    <row r="323" spans="4:4" customFormat="1" x14ac:dyDescent="0.2">
      <c r="D323" s="174"/>
    </row>
    <row r="324" spans="4:4" customFormat="1" x14ac:dyDescent="0.2">
      <c r="D324" s="174"/>
    </row>
    <row r="325" spans="4:4" customFormat="1" x14ac:dyDescent="0.2">
      <c r="D325" s="174"/>
    </row>
    <row r="326" spans="4:4" customFormat="1" x14ac:dyDescent="0.2">
      <c r="D326" s="174"/>
    </row>
    <row r="327" spans="4:4" customFormat="1" x14ac:dyDescent="0.2">
      <c r="D327" s="174"/>
    </row>
    <row r="328" spans="4:4" customFormat="1" x14ac:dyDescent="0.2">
      <c r="D328" s="174"/>
    </row>
    <row r="329" spans="4:4" customFormat="1" x14ac:dyDescent="0.2">
      <c r="D329" s="174"/>
    </row>
    <row r="330" spans="4:4" customFormat="1" x14ac:dyDescent="0.2">
      <c r="D330" s="174"/>
    </row>
    <row r="331" spans="4:4" customFormat="1" x14ac:dyDescent="0.2">
      <c r="D331" s="174"/>
    </row>
    <row r="332" spans="4:4" customFormat="1" x14ac:dyDescent="0.2">
      <c r="D332" s="174"/>
    </row>
    <row r="333" spans="4:4" customFormat="1" x14ac:dyDescent="0.2">
      <c r="D333" s="174"/>
    </row>
    <row r="334" spans="4:4" customFormat="1" x14ac:dyDescent="0.2">
      <c r="D334" s="174"/>
    </row>
    <row r="335" spans="4:4" customFormat="1" x14ac:dyDescent="0.2">
      <c r="D335" s="174"/>
    </row>
    <row r="336" spans="4:4" customFormat="1" x14ac:dyDescent="0.2">
      <c r="D336" s="174"/>
    </row>
    <row r="337" spans="4:4" customFormat="1" x14ac:dyDescent="0.2">
      <c r="D337" s="174"/>
    </row>
    <row r="338" spans="4:4" customFormat="1" x14ac:dyDescent="0.2">
      <c r="D338" s="174"/>
    </row>
    <row r="339" spans="4:4" customFormat="1" x14ac:dyDescent="0.2">
      <c r="D339" s="174"/>
    </row>
    <row r="340" spans="4:4" customFormat="1" x14ac:dyDescent="0.2">
      <c r="D340" s="174"/>
    </row>
    <row r="341" spans="4:4" customFormat="1" x14ac:dyDescent="0.2">
      <c r="D341" s="174"/>
    </row>
    <row r="342" spans="4:4" customFormat="1" x14ac:dyDescent="0.2">
      <c r="D342" s="174"/>
    </row>
    <row r="343" spans="4:4" customFormat="1" x14ac:dyDescent="0.2">
      <c r="D343" s="174"/>
    </row>
    <row r="344" spans="4:4" customFormat="1" x14ac:dyDescent="0.2">
      <c r="D344" s="174"/>
    </row>
    <row r="345" spans="4:4" customFormat="1" x14ac:dyDescent="0.2">
      <c r="D345" s="174"/>
    </row>
    <row r="346" spans="4:4" customFormat="1" x14ac:dyDescent="0.2">
      <c r="D346" s="174"/>
    </row>
    <row r="347" spans="4:4" customFormat="1" x14ac:dyDescent="0.2">
      <c r="D347" s="174"/>
    </row>
    <row r="348" spans="4:4" customFormat="1" x14ac:dyDescent="0.2">
      <c r="D348" s="174"/>
    </row>
    <row r="349" spans="4:4" customFormat="1" x14ac:dyDescent="0.2">
      <c r="D349" s="174"/>
    </row>
    <row r="350" spans="4:4" customFormat="1" x14ac:dyDescent="0.2">
      <c r="D350" s="174"/>
    </row>
    <row r="351" spans="4:4" customFormat="1" x14ac:dyDescent="0.2">
      <c r="D351" s="174"/>
    </row>
    <row r="352" spans="4:4" customFormat="1" x14ac:dyDescent="0.2">
      <c r="D352" s="174"/>
    </row>
    <row r="353" spans="4:4" customFormat="1" x14ac:dyDescent="0.2">
      <c r="D353" s="174"/>
    </row>
    <row r="354" spans="4:4" customFormat="1" x14ac:dyDescent="0.2">
      <c r="D354" s="174"/>
    </row>
    <row r="355" spans="4:4" customFormat="1" x14ac:dyDescent="0.2">
      <c r="D355" s="174"/>
    </row>
    <row r="356" spans="4:4" customFormat="1" x14ac:dyDescent="0.2">
      <c r="D356" s="174"/>
    </row>
    <row r="357" spans="4:4" customFormat="1" x14ac:dyDescent="0.2">
      <c r="D357" s="174"/>
    </row>
    <row r="358" spans="4:4" customFormat="1" x14ac:dyDescent="0.2">
      <c r="D358" s="174"/>
    </row>
    <row r="359" spans="4:4" customFormat="1" x14ac:dyDescent="0.2">
      <c r="D359" s="174"/>
    </row>
    <row r="360" spans="4:4" customFormat="1" x14ac:dyDescent="0.2">
      <c r="D360" s="174"/>
    </row>
    <row r="361" spans="4:4" customFormat="1" x14ac:dyDescent="0.2">
      <c r="D361" s="174"/>
    </row>
    <row r="362" spans="4:4" customFormat="1" x14ac:dyDescent="0.2">
      <c r="D362" s="174"/>
    </row>
    <row r="363" spans="4:4" customFormat="1" x14ac:dyDescent="0.2">
      <c r="D363" s="174"/>
    </row>
    <row r="364" spans="4:4" customFormat="1" x14ac:dyDescent="0.2">
      <c r="D364" s="174"/>
    </row>
    <row r="365" spans="4:4" customFormat="1" x14ac:dyDescent="0.2">
      <c r="D365" s="174"/>
    </row>
    <row r="366" spans="4:4" customFormat="1" x14ac:dyDescent="0.2">
      <c r="D366" s="174"/>
    </row>
    <row r="367" spans="4:4" customFormat="1" x14ac:dyDescent="0.2">
      <c r="D367" s="174"/>
    </row>
    <row r="368" spans="4:4" customFormat="1" x14ac:dyDescent="0.2">
      <c r="D368" s="174"/>
    </row>
    <row r="369" spans="4:4" customFormat="1" x14ac:dyDescent="0.2">
      <c r="D369" s="174"/>
    </row>
    <row r="370" spans="4:4" customFormat="1" x14ac:dyDescent="0.2">
      <c r="D370" s="174"/>
    </row>
    <row r="371" spans="4:4" customFormat="1" x14ac:dyDescent="0.2">
      <c r="D371" s="174"/>
    </row>
    <row r="372" spans="4:4" customFormat="1" x14ac:dyDescent="0.2">
      <c r="D372" s="174"/>
    </row>
    <row r="373" spans="4:4" customFormat="1" x14ac:dyDescent="0.2">
      <c r="D373" s="174"/>
    </row>
    <row r="374" spans="4:4" customFormat="1" x14ac:dyDescent="0.2">
      <c r="D374" s="174"/>
    </row>
    <row r="375" spans="4:4" customFormat="1" x14ac:dyDescent="0.2">
      <c r="D375" s="174"/>
    </row>
    <row r="376" spans="4:4" customFormat="1" x14ac:dyDescent="0.2">
      <c r="D376" s="174"/>
    </row>
    <row r="377" spans="4:4" customFormat="1" x14ac:dyDescent="0.2">
      <c r="D377" s="174"/>
    </row>
    <row r="378" spans="4:4" customFormat="1" x14ac:dyDescent="0.2">
      <c r="D378" s="174"/>
    </row>
    <row r="379" spans="4:4" customFormat="1" x14ac:dyDescent="0.2">
      <c r="D379" s="174"/>
    </row>
    <row r="380" spans="4:4" customFormat="1" x14ac:dyDescent="0.2">
      <c r="D380" s="174"/>
    </row>
    <row r="381" spans="4:4" customFormat="1" x14ac:dyDescent="0.2">
      <c r="D381" s="174"/>
    </row>
    <row r="382" spans="4:4" customFormat="1" x14ac:dyDescent="0.2">
      <c r="D382" s="174"/>
    </row>
    <row r="383" spans="4:4" customFormat="1" x14ac:dyDescent="0.2">
      <c r="D383" s="174"/>
    </row>
    <row r="384" spans="4:4" customFormat="1" x14ac:dyDescent="0.2">
      <c r="D384" s="174"/>
    </row>
    <row r="385" spans="4:4" customFormat="1" x14ac:dyDescent="0.2">
      <c r="D385" s="174"/>
    </row>
    <row r="386" spans="4:4" customFormat="1" x14ac:dyDescent="0.2">
      <c r="D386" s="174"/>
    </row>
    <row r="387" spans="4:4" customFormat="1" x14ac:dyDescent="0.2">
      <c r="D387" s="174"/>
    </row>
    <row r="388" spans="4:4" customFormat="1" x14ac:dyDescent="0.2">
      <c r="D388" s="174"/>
    </row>
    <row r="389" spans="4:4" customFormat="1" x14ac:dyDescent="0.2">
      <c r="D389" s="174"/>
    </row>
    <row r="390" spans="4:4" customFormat="1" x14ac:dyDescent="0.2">
      <c r="D390" s="174"/>
    </row>
    <row r="391" spans="4:4" customFormat="1" x14ac:dyDescent="0.2">
      <c r="D391" s="174"/>
    </row>
    <row r="392" spans="4:4" customFormat="1" x14ac:dyDescent="0.2">
      <c r="D392" s="174"/>
    </row>
    <row r="393" spans="4:4" customFormat="1" x14ac:dyDescent="0.2">
      <c r="D393" s="174"/>
    </row>
    <row r="394" spans="4:4" customFormat="1" x14ac:dyDescent="0.2">
      <c r="D394" s="174"/>
    </row>
    <row r="395" spans="4:4" customFormat="1" x14ac:dyDescent="0.2">
      <c r="D395" s="174"/>
    </row>
    <row r="396" spans="4:4" customFormat="1" x14ac:dyDescent="0.2">
      <c r="D396" s="174"/>
    </row>
    <row r="397" spans="4:4" customFormat="1" x14ac:dyDescent="0.2">
      <c r="D397" s="174"/>
    </row>
    <row r="398" spans="4:4" customFormat="1" x14ac:dyDescent="0.2">
      <c r="D398" s="174"/>
    </row>
    <row r="399" spans="4:4" customFormat="1" x14ac:dyDescent="0.2">
      <c r="D399" s="174"/>
    </row>
    <row r="400" spans="4:4" customFormat="1" x14ac:dyDescent="0.2">
      <c r="D400" s="174"/>
    </row>
    <row r="401" spans="4:4" customFormat="1" x14ac:dyDescent="0.2">
      <c r="D401" s="174"/>
    </row>
    <row r="402" spans="4:4" customFormat="1" x14ac:dyDescent="0.2">
      <c r="D402" s="174"/>
    </row>
    <row r="403" spans="4:4" customFormat="1" x14ac:dyDescent="0.2">
      <c r="D403" s="174"/>
    </row>
    <row r="404" spans="4:4" customFormat="1" x14ac:dyDescent="0.2">
      <c r="D404" s="174"/>
    </row>
    <row r="405" spans="4:4" customFormat="1" x14ac:dyDescent="0.2">
      <c r="D405" s="174"/>
    </row>
    <row r="406" spans="4:4" customFormat="1" x14ac:dyDescent="0.2">
      <c r="D406" s="174"/>
    </row>
    <row r="407" spans="4:4" customFormat="1" x14ac:dyDescent="0.2">
      <c r="D407" s="174"/>
    </row>
    <row r="408" spans="4:4" customFormat="1" x14ac:dyDescent="0.2">
      <c r="D408" s="174"/>
    </row>
    <row r="409" spans="4:4" customFormat="1" x14ac:dyDescent="0.2">
      <c r="D409" s="174"/>
    </row>
    <row r="410" spans="4:4" customFormat="1" x14ac:dyDescent="0.2">
      <c r="D410" s="174"/>
    </row>
    <row r="411" spans="4:4" customFormat="1" x14ac:dyDescent="0.2">
      <c r="D411" s="174"/>
    </row>
    <row r="412" spans="4:4" customFormat="1" x14ac:dyDescent="0.2">
      <c r="D412" s="174"/>
    </row>
    <row r="413" spans="4:4" customFormat="1" x14ac:dyDescent="0.2">
      <c r="D413" s="174"/>
    </row>
    <row r="414" spans="4:4" customFormat="1" x14ac:dyDescent="0.2">
      <c r="D414" s="174"/>
    </row>
    <row r="415" spans="4:4" customFormat="1" x14ac:dyDescent="0.2">
      <c r="D415" s="174"/>
    </row>
    <row r="416" spans="4:4" customFormat="1" x14ac:dyDescent="0.2">
      <c r="D416" s="174"/>
    </row>
    <row r="417" spans="4:4" customFormat="1" x14ac:dyDescent="0.2">
      <c r="D417" s="174"/>
    </row>
    <row r="418" spans="4:4" customFormat="1" x14ac:dyDescent="0.2">
      <c r="D418" s="174"/>
    </row>
    <row r="419" spans="4:4" customFormat="1" x14ac:dyDescent="0.2">
      <c r="D419" s="174"/>
    </row>
    <row r="420" spans="4:4" customFormat="1" x14ac:dyDescent="0.2">
      <c r="D420" s="174"/>
    </row>
    <row r="421" spans="4:4" customFormat="1" x14ac:dyDescent="0.2">
      <c r="D421" s="174"/>
    </row>
    <row r="422" spans="4:4" customFormat="1" x14ac:dyDescent="0.2">
      <c r="D422" s="174"/>
    </row>
    <row r="423" spans="4:4" customFormat="1" x14ac:dyDescent="0.2">
      <c r="D423" s="174"/>
    </row>
    <row r="424" spans="4:4" customFormat="1" x14ac:dyDescent="0.2">
      <c r="D424" s="174"/>
    </row>
    <row r="425" spans="4:4" customFormat="1" x14ac:dyDescent="0.2">
      <c r="D425" s="174"/>
    </row>
    <row r="426" spans="4:4" customFormat="1" x14ac:dyDescent="0.2">
      <c r="D426" s="174"/>
    </row>
    <row r="427" spans="4:4" customFormat="1" x14ac:dyDescent="0.2">
      <c r="D427" s="174"/>
    </row>
    <row r="428" spans="4:4" customFormat="1" x14ac:dyDescent="0.2">
      <c r="D428" s="174"/>
    </row>
    <row r="429" spans="4:4" customFormat="1" x14ac:dyDescent="0.2">
      <c r="D429" s="174"/>
    </row>
    <row r="430" spans="4:4" customFormat="1" x14ac:dyDescent="0.2">
      <c r="D430" s="174"/>
    </row>
    <row r="431" spans="4:4" customFormat="1" x14ac:dyDescent="0.2">
      <c r="D431" s="174"/>
    </row>
    <row r="432" spans="4:4" customFormat="1" x14ac:dyDescent="0.2">
      <c r="D432" s="174"/>
    </row>
    <row r="433" spans="4:4" customFormat="1" x14ac:dyDescent="0.2">
      <c r="D433" s="174"/>
    </row>
    <row r="434" spans="4:4" customFormat="1" x14ac:dyDescent="0.2">
      <c r="D434" s="174"/>
    </row>
    <row r="435" spans="4:4" customFormat="1" x14ac:dyDescent="0.2">
      <c r="D435" s="174"/>
    </row>
    <row r="436" spans="4:4" customFormat="1" x14ac:dyDescent="0.2">
      <c r="D436" s="174"/>
    </row>
    <row r="437" spans="4:4" customFormat="1" x14ac:dyDescent="0.2">
      <c r="D437" s="174"/>
    </row>
    <row r="438" spans="4:4" customFormat="1" x14ac:dyDescent="0.2">
      <c r="D438" s="174"/>
    </row>
    <row r="439" spans="4:4" customFormat="1" x14ac:dyDescent="0.2">
      <c r="D439" s="174"/>
    </row>
    <row r="440" spans="4:4" customFormat="1" x14ac:dyDescent="0.2">
      <c r="D440" s="174"/>
    </row>
    <row r="441" spans="4:4" customFormat="1" x14ac:dyDescent="0.2">
      <c r="D441" s="174"/>
    </row>
    <row r="442" spans="4:4" customFormat="1" x14ac:dyDescent="0.2">
      <c r="D442" s="174"/>
    </row>
    <row r="443" spans="4:4" customFormat="1" x14ac:dyDescent="0.2">
      <c r="D443" s="174"/>
    </row>
    <row r="444" spans="4:4" customFormat="1" x14ac:dyDescent="0.2">
      <c r="D444" s="174"/>
    </row>
    <row r="445" spans="4:4" customFormat="1" x14ac:dyDescent="0.2">
      <c r="D445" s="174"/>
    </row>
    <row r="446" spans="4:4" customFormat="1" x14ac:dyDescent="0.2">
      <c r="D446" s="174"/>
    </row>
    <row r="447" spans="4:4" customFormat="1" x14ac:dyDescent="0.2">
      <c r="D447" s="174"/>
    </row>
    <row r="448" spans="4:4" customFormat="1" x14ac:dyDescent="0.2">
      <c r="D448" s="174"/>
    </row>
    <row r="449" spans="4:4" customFormat="1" x14ac:dyDescent="0.2">
      <c r="D449" s="174"/>
    </row>
    <row r="450" spans="4:4" customFormat="1" x14ac:dyDescent="0.2">
      <c r="D450" s="174"/>
    </row>
    <row r="451" spans="4:4" customFormat="1" x14ac:dyDescent="0.2">
      <c r="D451" s="174"/>
    </row>
    <row r="452" spans="4:4" customFormat="1" x14ac:dyDescent="0.2">
      <c r="D452" s="174"/>
    </row>
    <row r="453" spans="4:4" customFormat="1" x14ac:dyDescent="0.2">
      <c r="D453" s="174"/>
    </row>
    <row r="454" spans="4:4" customFormat="1" x14ac:dyDescent="0.2">
      <c r="D454" s="174"/>
    </row>
    <row r="455" spans="4:4" customFormat="1" x14ac:dyDescent="0.2">
      <c r="D455" s="174"/>
    </row>
    <row r="456" spans="4:4" customFormat="1" x14ac:dyDescent="0.2">
      <c r="D456" s="174"/>
    </row>
    <row r="457" spans="4:4" customFormat="1" x14ac:dyDescent="0.2">
      <c r="D457" s="174"/>
    </row>
    <row r="458" spans="4:4" customFormat="1" x14ac:dyDescent="0.2">
      <c r="D458" s="174"/>
    </row>
    <row r="459" spans="4:4" customFormat="1" x14ac:dyDescent="0.2">
      <c r="D459" s="174"/>
    </row>
    <row r="460" spans="4:4" customFormat="1" x14ac:dyDescent="0.2">
      <c r="D460" s="174"/>
    </row>
    <row r="461" spans="4:4" customFormat="1" x14ac:dyDescent="0.2">
      <c r="D461" s="174"/>
    </row>
    <row r="462" spans="4:4" customFormat="1" x14ac:dyDescent="0.2">
      <c r="D462" s="174"/>
    </row>
    <row r="463" spans="4:4" customFormat="1" x14ac:dyDescent="0.2">
      <c r="D463" s="174"/>
    </row>
    <row r="464" spans="4:4" customFormat="1" x14ac:dyDescent="0.2">
      <c r="D464" s="174"/>
    </row>
    <row r="465" spans="4:4" customFormat="1" x14ac:dyDescent="0.2">
      <c r="D465" s="174"/>
    </row>
    <row r="466" spans="4:4" customFormat="1" x14ac:dyDescent="0.2">
      <c r="D466" s="174"/>
    </row>
    <row r="467" spans="4:4" customFormat="1" x14ac:dyDescent="0.2">
      <c r="D467" s="174"/>
    </row>
    <row r="468" spans="4:4" customFormat="1" x14ac:dyDescent="0.2">
      <c r="D468" s="174"/>
    </row>
    <row r="469" spans="4:4" customFormat="1" x14ac:dyDescent="0.2">
      <c r="D469" s="174"/>
    </row>
    <row r="470" spans="4:4" customFormat="1" x14ac:dyDescent="0.2">
      <c r="D470" s="174"/>
    </row>
    <row r="471" spans="4:4" customFormat="1" x14ac:dyDescent="0.2">
      <c r="D471" s="174"/>
    </row>
    <row r="472" spans="4:4" customFormat="1" x14ac:dyDescent="0.2">
      <c r="D472" s="174"/>
    </row>
    <row r="473" spans="4:4" customFormat="1" x14ac:dyDescent="0.2">
      <c r="D473" s="174"/>
    </row>
    <row r="474" spans="4:4" customFormat="1" x14ac:dyDescent="0.2">
      <c r="D474" s="174"/>
    </row>
    <row r="475" spans="4:4" customFormat="1" x14ac:dyDescent="0.2">
      <c r="D475" s="174"/>
    </row>
    <row r="476" spans="4:4" customFormat="1" x14ac:dyDescent="0.2">
      <c r="D476" s="174"/>
    </row>
    <row r="477" spans="4:4" customFormat="1" x14ac:dyDescent="0.2">
      <c r="D477" s="174"/>
    </row>
    <row r="478" spans="4:4" customFormat="1" x14ac:dyDescent="0.2">
      <c r="D478" s="174"/>
    </row>
    <row r="479" spans="4:4" customFormat="1" x14ac:dyDescent="0.2">
      <c r="D479" s="174"/>
    </row>
    <row r="480" spans="4:4" customFormat="1" x14ac:dyDescent="0.2">
      <c r="D480" s="174"/>
    </row>
    <row r="481" spans="4:4" customFormat="1" x14ac:dyDescent="0.2">
      <c r="D481" s="174"/>
    </row>
    <row r="482" spans="4:4" customFormat="1" x14ac:dyDescent="0.2">
      <c r="D482" s="174"/>
    </row>
    <row r="483" spans="4:4" customFormat="1" x14ac:dyDescent="0.2">
      <c r="D483" s="174"/>
    </row>
    <row r="484" spans="4:4" customFormat="1" x14ac:dyDescent="0.2">
      <c r="D484" s="174"/>
    </row>
    <row r="485" spans="4:4" customFormat="1" x14ac:dyDescent="0.2">
      <c r="D485" s="174"/>
    </row>
    <row r="486" spans="4:4" customFormat="1" x14ac:dyDescent="0.2">
      <c r="D486" s="174"/>
    </row>
    <row r="487" spans="4:4" customFormat="1" x14ac:dyDescent="0.2">
      <c r="D487" s="174"/>
    </row>
    <row r="488" spans="4:4" customFormat="1" x14ac:dyDescent="0.2">
      <c r="D488" s="174"/>
    </row>
    <row r="489" spans="4:4" customFormat="1" x14ac:dyDescent="0.2">
      <c r="D489" s="174"/>
    </row>
    <row r="490" spans="4:4" customFormat="1" x14ac:dyDescent="0.2">
      <c r="D490" s="174"/>
    </row>
    <row r="491" spans="4:4" customFormat="1" x14ac:dyDescent="0.2">
      <c r="D491" s="174"/>
    </row>
    <row r="492" spans="4:4" customFormat="1" x14ac:dyDescent="0.2">
      <c r="D492" s="174"/>
    </row>
    <row r="493" spans="4:4" customFormat="1" x14ac:dyDescent="0.2">
      <c r="D493" s="174"/>
    </row>
    <row r="494" spans="4:4" customFormat="1" x14ac:dyDescent="0.2">
      <c r="D494" s="174"/>
    </row>
    <row r="495" spans="4:4" customFormat="1" x14ac:dyDescent="0.2">
      <c r="D495" s="174"/>
    </row>
    <row r="496" spans="4:4" customFormat="1" x14ac:dyDescent="0.2">
      <c r="D496" s="174"/>
    </row>
    <row r="497" spans="4:4" customFormat="1" x14ac:dyDescent="0.2">
      <c r="D497" s="174"/>
    </row>
    <row r="498" spans="4:4" customFormat="1" x14ac:dyDescent="0.2">
      <c r="D498" s="174"/>
    </row>
    <row r="499" spans="4:4" customFormat="1" x14ac:dyDescent="0.2">
      <c r="D499" s="174"/>
    </row>
    <row r="500" spans="4:4" customFormat="1" x14ac:dyDescent="0.2">
      <c r="D500" s="174"/>
    </row>
    <row r="501" spans="4:4" customFormat="1" x14ac:dyDescent="0.2">
      <c r="D501" s="174"/>
    </row>
    <row r="502" spans="4:4" customFormat="1" x14ac:dyDescent="0.2">
      <c r="D502" s="174"/>
    </row>
    <row r="503" spans="4:4" customFormat="1" x14ac:dyDescent="0.2">
      <c r="D503" s="174"/>
    </row>
    <row r="504" spans="4:4" customFormat="1" x14ac:dyDescent="0.2">
      <c r="D504" s="174"/>
    </row>
    <row r="505" spans="4:4" customFormat="1" x14ac:dyDescent="0.2">
      <c r="D505" s="174"/>
    </row>
    <row r="506" spans="4:4" customFormat="1" x14ac:dyDescent="0.2">
      <c r="D506" s="174"/>
    </row>
    <row r="507" spans="4:4" customFormat="1" x14ac:dyDescent="0.2">
      <c r="D507" s="174"/>
    </row>
    <row r="508" spans="4:4" customFormat="1" x14ac:dyDescent="0.2">
      <c r="D508" s="174"/>
    </row>
    <row r="509" spans="4:4" customFormat="1" x14ac:dyDescent="0.2">
      <c r="D509" s="174"/>
    </row>
    <row r="510" spans="4:4" customFormat="1" x14ac:dyDescent="0.2">
      <c r="D510" s="174"/>
    </row>
    <row r="511" spans="4:4" customFormat="1" x14ac:dyDescent="0.2">
      <c r="D511" s="174"/>
    </row>
    <row r="512" spans="4:4" customFormat="1" x14ac:dyDescent="0.2">
      <c r="D512" s="174"/>
    </row>
    <row r="513" spans="4:4" customFormat="1" x14ac:dyDescent="0.2">
      <c r="D513" s="174"/>
    </row>
    <row r="514" spans="4:4" customFormat="1" x14ac:dyDescent="0.2">
      <c r="D514" s="174"/>
    </row>
    <row r="515" spans="4:4" customFormat="1" x14ac:dyDescent="0.2">
      <c r="D515" s="174"/>
    </row>
    <row r="516" spans="4:4" customFormat="1" x14ac:dyDescent="0.2">
      <c r="D516" s="174"/>
    </row>
    <row r="517" spans="4:4" customFormat="1" x14ac:dyDescent="0.2">
      <c r="D517" s="174"/>
    </row>
    <row r="518" spans="4:4" customFormat="1" x14ac:dyDescent="0.2">
      <c r="D518" s="174"/>
    </row>
    <row r="519" spans="4:4" customFormat="1" x14ac:dyDescent="0.2">
      <c r="D519" s="174"/>
    </row>
    <row r="520" spans="4:4" customFormat="1" x14ac:dyDescent="0.2">
      <c r="D520" s="174"/>
    </row>
    <row r="521" spans="4:4" customFormat="1" x14ac:dyDescent="0.2">
      <c r="D521" s="174"/>
    </row>
    <row r="522" spans="4:4" customFormat="1" x14ac:dyDescent="0.2">
      <c r="D522" s="174"/>
    </row>
    <row r="523" spans="4:4" customFormat="1" x14ac:dyDescent="0.2">
      <c r="D523" s="174"/>
    </row>
    <row r="524" spans="4:4" customFormat="1" x14ac:dyDescent="0.2">
      <c r="D524" s="174"/>
    </row>
    <row r="525" spans="4:4" customFormat="1" x14ac:dyDescent="0.2">
      <c r="D525" s="174"/>
    </row>
    <row r="526" spans="4:4" customFormat="1" x14ac:dyDescent="0.2">
      <c r="D526" s="174"/>
    </row>
    <row r="527" spans="4:4" customFormat="1" x14ac:dyDescent="0.2">
      <c r="D527" s="174"/>
    </row>
    <row r="528" spans="4:4" customFormat="1" x14ac:dyDescent="0.2">
      <c r="D528" s="174"/>
    </row>
    <row r="529" spans="4:4" customFormat="1" x14ac:dyDescent="0.2">
      <c r="D529" s="174"/>
    </row>
    <row r="530" spans="4:4" customFormat="1" x14ac:dyDescent="0.2">
      <c r="D530" s="174"/>
    </row>
    <row r="531" spans="4:4" customFormat="1" x14ac:dyDescent="0.2">
      <c r="D531" s="174"/>
    </row>
    <row r="532" spans="4:4" customFormat="1" x14ac:dyDescent="0.2">
      <c r="D532" s="174"/>
    </row>
    <row r="533" spans="4:4" customFormat="1" x14ac:dyDescent="0.2">
      <c r="D533" s="174"/>
    </row>
    <row r="534" spans="4:4" customFormat="1" x14ac:dyDescent="0.2">
      <c r="D534" s="174"/>
    </row>
    <row r="535" spans="4:4" customFormat="1" x14ac:dyDescent="0.2">
      <c r="D535" s="174"/>
    </row>
    <row r="536" spans="4:4" customFormat="1" x14ac:dyDescent="0.2">
      <c r="D536" s="174"/>
    </row>
    <row r="537" spans="4:4" customFormat="1" x14ac:dyDescent="0.2">
      <c r="D537" s="174"/>
    </row>
    <row r="538" spans="4:4" customFormat="1" x14ac:dyDescent="0.2">
      <c r="D538" s="174"/>
    </row>
    <row r="539" spans="4:4" customFormat="1" x14ac:dyDescent="0.2">
      <c r="D539" s="174"/>
    </row>
    <row r="540" spans="4:4" customFormat="1" x14ac:dyDescent="0.2">
      <c r="D540" s="174"/>
    </row>
    <row r="541" spans="4:4" customFormat="1" x14ac:dyDescent="0.2">
      <c r="D541" s="174"/>
    </row>
    <row r="542" spans="4:4" customFormat="1" x14ac:dyDescent="0.2">
      <c r="D542" s="174"/>
    </row>
    <row r="543" spans="4:4" customFormat="1" x14ac:dyDescent="0.2">
      <c r="D543" s="174"/>
    </row>
    <row r="544" spans="4:4" customFormat="1" x14ac:dyDescent="0.2">
      <c r="D544" s="174"/>
    </row>
    <row r="545" spans="4:4" customFormat="1" x14ac:dyDescent="0.2">
      <c r="D545" s="174"/>
    </row>
    <row r="546" spans="4:4" customFormat="1" x14ac:dyDescent="0.2">
      <c r="D546" s="174"/>
    </row>
    <row r="547" spans="4:4" customFormat="1" x14ac:dyDescent="0.2">
      <c r="D547" s="174"/>
    </row>
    <row r="548" spans="4:4" customFormat="1" x14ac:dyDescent="0.2">
      <c r="D548" s="174"/>
    </row>
    <row r="549" spans="4:4" customFormat="1" x14ac:dyDescent="0.2">
      <c r="D549" s="174"/>
    </row>
    <row r="550" spans="4:4" customFormat="1" x14ac:dyDescent="0.2">
      <c r="D550" s="174"/>
    </row>
    <row r="551" spans="4:4" customFormat="1" x14ac:dyDescent="0.2">
      <c r="D551" s="174"/>
    </row>
    <row r="552" spans="4:4" customFormat="1" x14ac:dyDescent="0.2">
      <c r="D552" s="174"/>
    </row>
    <row r="553" spans="4:4" customFormat="1" x14ac:dyDescent="0.2">
      <c r="D553" s="174"/>
    </row>
    <row r="554" spans="4:4" customFormat="1" x14ac:dyDescent="0.2">
      <c r="D554" s="174"/>
    </row>
    <row r="555" spans="4:4" customFormat="1" x14ac:dyDescent="0.2">
      <c r="D555" s="174"/>
    </row>
    <row r="556" spans="4:4" customFormat="1" x14ac:dyDescent="0.2">
      <c r="D556" s="174"/>
    </row>
    <row r="557" spans="4:4" customFormat="1" x14ac:dyDescent="0.2">
      <c r="D557" s="174"/>
    </row>
    <row r="558" spans="4:4" customFormat="1" x14ac:dyDescent="0.2">
      <c r="D558" s="174"/>
    </row>
    <row r="559" spans="4:4" customFormat="1" x14ac:dyDescent="0.2">
      <c r="D559" s="174"/>
    </row>
    <row r="560" spans="4:4" customFormat="1" x14ac:dyDescent="0.2">
      <c r="D560" s="174"/>
    </row>
    <row r="561" spans="4:4" customFormat="1" x14ac:dyDescent="0.2">
      <c r="D561" s="174"/>
    </row>
    <row r="562" spans="4:4" customFormat="1" x14ac:dyDescent="0.2">
      <c r="D562" s="174"/>
    </row>
    <row r="563" spans="4:4" customFormat="1" x14ac:dyDescent="0.2">
      <c r="D563" s="174"/>
    </row>
    <row r="564" spans="4:4" customFormat="1" x14ac:dyDescent="0.2">
      <c r="D564" s="174"/>
    </row>
    <row r="565" spans="4:4" customFormat="1" x14ac:dyDescent="0.2">
      <c r="D565" s="174"/>
    </row>
    <row r="566" spans="4:4" customFormat="1" x14ac:dyDescent="0.2">
      <c r="D566" s="174"/>
    </row>
    <row r="567" spans="4:4" customFormat="1" x14ac:dyDescent="0.2">
      <c r="D567" s="174"/>
    </row>
    <row r="568" spans="4:4" customFormat="1" x14ac:dyDescent="0.2">
      <c r="D568" s="174"/>
    </row>
    <row r="569" spans="4:4" customFormat="1" x14ac:dyDescent="0.2">
      <c r="D569" s="174"/>
    </row>
    <row r="570" spans="4:4" customFormat="1" x14ac:dyDescent="0.2">
      <c r="D570" s="174"/>
    </row>
    <row r="571" spans="4:4" customFormat="1" x14ac:dyDescent="0.2">
      <c r="D571" s="174"/>
    </row>
    <row r="572" spans="4:4" customFormat="1" x14ac:dyDescent="0.2">
      <c r="D572" s="174"/>
    </row>
    <row r="573" spans="4:4" customFormat="1" x14ac:dyDescent="0.2">
      <c r="D573" s="174"/>
    </row>
    <row r="574" spans="4:4" customFormat="1" x14ac:dyDescent="0.2">
      <c r="D574" s="174"/>
    </row>
    <row r="575" spans="4:4" customFormat="1" x14ac:dyDescent="0.2">
      <c r="D575" s="174"/>
    </row>
    <row r="576" spans="4:4" customFormat="1" x14ac:dyDescent="0.2">
      <c r="D576" s="174"/>
    </row>
    <row r="577" spans="4:4" customFormat="1" x14ac:dyDescent="0.2">
      <c r="D577" s="174"/>
    </row>
    <row r="578" spans="4:4" customFormat="1" x14ac:dyDescent="0.2">
      <c r="D578" s="174"/>
    </row>
    <row r="579" spans="4:4" customFormat="1" x14ac:dyDescent="0.2">
      <c r="D579" s="174"/>
    </row>
    <row r="580" spans="4:4" customFormat="1" x14ac:dyDescent="0.2">
      <c r="D580" s="174"/>
    </row>
    <row r="581" spans="4:4" customFormat="1" x14ac:dyDescent="0.2">
      <c r="D581" s="174"/>
    </row>
    <row r="582" spans="4:4" customFormat="1" x14ac:dyDescent="0.2">
      <c r="D582" s="174"/>
    </row>
    <row r="583" spans="4:4" customFormat="1" x14ac:dyDescent="0.2">
      <c r="D583" s="174"/>
    </row>
    <row r="584" spans="4:4" customFormat="1" x14ac:dyDescent="0.2">
      <c r="D584" s="174"/>
    </row>
    <row r="585" spans="4:4" customFormat="1" x14ac:dyDescent="0.2">
      <c r="D585" s="174"/>
    </row>
    <row r="586" spans="4:4" customFormat="1" x14ac:dyDescent="0.2">
      <c r="D586" s="174"/>
    </row>
    <row r="587" spans="4:4" customFormat="1" x14ac:dyDescent="0.2">
      <c r="D587" s="174"/>
    </row>
    <row r="588" spans="4:4" customFormat="1" x14ac:dyDescent="0.2">
      <c r="D588" s="174"/>
    </row>
    <row r="589" spans="4:4" customFormat="1" x14ac:dyDescent="0.2">
      <c r="D589" s="174"/>
    </row>
    <row r="590" spans="4:4" customFormat="1" x14ac:dyDescent="0.2">
      <c r="D590" s="174"/>
    </row>
    <row r="591" spans="4:4" customFormat="1" x14ac:dyDescent="0.2">
      <c r="D591" s="174"/>
    </row>
    <row r="592" spans="4:4" customFormat="1" x14ac:dyDescent="0.2">
      <c r="D592" s="174"/>
    </row>
    <row r="593" spans="4:4" customFormat="1" x14ac:dyDescent="0.2">
      <c r="D593" s="174"/>
    </row>
    <row r="594" spans="4:4" customFormat="1" x14ac:dyDescent="0.2">
      <c r="D594" s="174"/>
    </row>
    <row r="595" spans="4:4" customFormat="1" x14ac:dyDescent="0.2">
      <c r="D595" s="174"/>
    </row>
    <row r="596" spans="4:4" customFormat="1" x14ac:dyDescent="0.2">
      <c r="D596" s="174"/>
    </row>
    <row r="597" spans="4:4" customFormat="1" x14ac:dyDescent="0.2">
      <c r="D597" s="174"/>
    </row>
    <row r="598" spans="4:4" customFormat="1" x14ac:dyDescent="0.2">
      <c r="D598" s="174"/>
    </row>
    <row r="599" spans="4:4" customFormat="1" x14ac:dyDescent="0.2">
      <c r="D599" s="174"/>
    </row>
    <row r="600" spans="4:4" customFormat="1" x14ac:dyDescent="0.2">
      <c r="D600" s="174"/>
    </row>
    <row r="601" spans="4:4" customFormat="1" x14ac:dyDescent="0.2">
      <c r="D601" s="174"/>
    </row>
    <row r="602" spans="4:4" customFormat="1" x14ac:dyDescent="0.2">
      <c r="D602" s="174"/>
    </row>
    <row r="603" spans="4:4" customFormat="1" x14ac:dyDescent="0.2">
      <c r="D603" s="174"/>
    </row>
    <row r="604" spans="4:4" customFormat="1" x14ac:dyDescent="0.2">
      <c r="D604" s="174"/>
    </row>
    <row r="605" spans="4:4" customFormat="1" x14ac:dyDescent="0.2">
      <c r="D605" s="174"/>
    </row>
    <row r="606" spans="4:4" customFormat="1" x14ac:dyDescent="0.2">
      <c r="D606" s="174"/>
    </row>
    <row r="607" spans="4:4" customFormat="1" x14ac:dyDescent="0.2">
      <c r="D607" s="174"/>
    </row>
    <row r="608" spans="4:4" customFormat="1" x14ac:dyDescent="0.2">
      <c r="D608" s="174"/>
    </row>
    <row r="609" spans="4:4" customFormat="1" x14ac:dyDescent="0.2">
      <c r="D609" s="174"/>
    </row>
    <row r="610" spans="4:4" customFormat="1" x14ac:dyDescent="0.2">
      <c r="D610" s="174"/>
    </row>
    <row r="611" spans="4:4" customFormat="1" x14ac:dyDescent="0.2">
      <c r="D611" s="174"/>
    </row>
    <row r="612" spans="4:4" customFormat="1" x14ac:dyDescent="0.2">
      <c r="D612" s="174"/>
    </row>
    <row r="613" spans="4:4" customFormat="1" x14ac:dyDescent="0.2">
      <c r="D613" s="174"/>
    </row>
    <row r="614" spans="4:4" customFormat="1" x14ac:dyDescent="0.2">
      <c r="D614" s="174"/>
    </row>
    <row r="615" spans="4:4" customFormat="1" x14ac:dyDescent="0.2">
      <c r="D615" s="174"/>
    </row>
    <row r="616" spans="4:4" customFormat="1" x14ac:dyDescent="0.2">
      <c r="D616" s="174"/>
    </row>
    <row r="617" spans="4:4" customFormat="1" x14ac:dyDescent="0.2">
      <c r="D617" s="174"/>
    </row>
    <row r="618" spans="4:4" customFormat="1" x14ac:dyDescent="0.2">
      <c r="D618" s="174"/>
    </row>
    <row r="619" spans="4:4" customFormat="1" x14ac:dyDescent="0.2">
      <c r="D619" s="174"/>
    </row>
    <row r="620" spans="4:4" customFormat="1" x14ac:dyDescent="0.2">
      <c r="D620" s="174"/>
    </row>
    <row r="621" spans="4:4" customFormat="1" x14ac:dyDescent="0.2">
      <c r="D621" s="174"/>
    </row>
    <row r="622" spans="4:4" customFormat="1" x14ac:dyDescent="0.2">
      <c r="D622" s="174"/>
    </row>
    <row r="623" spans="4:4" customFormat="1" x14ac:dyDescent="0.2">
      <c r="D623" s="174"/>
    </row>
    <row r="624" spans="4:4" customFormat="1" x14ac:dyDescent="0.2">
      <c r="D624" s="174"/>
    </row>
    <row r="625" spans="4:4" customFormat="1" x14ac:dyDescent="0.2">
      <c r="D625" s="174"/>
    </row>
    <row r="626" spans="4:4" customFormat="1" x14ac:dyDescent="0.2">
      <c r="D626" s="174"/>
    </row>
    <row r="627" spans="4:4" customFormat="1" x14ac:dyDescent="0.2">
      <c r="D627" s="174"/>
    </row>
    <row r="628" spans="4:4" customFormat="1" x14ac:dyDescent="0.2">
      <c r="D628" s="174"/>
    </row>
    <row r="629" spans="4:4" customFormat="1" x14ac:dyDescent="0.2">
      <c r="D629" s="174"/>
    </row>
    <row r="630" spans="4:4" customFormat="1" x14ac:dyDescent="0.2">
      <c r="D630" s="174"/>
    </row>
    <row r="631" spans="4:4" customFormat="1" x14ac:dyDescent="0.2">
      <c r="D631" s="174"/>
    </row>
    <row r="632" spans="4:4" customFormat="1" x14ac:dyDescent="0.2">
      <c r="D632" s="174"/>
    </row>
    <row r="633" spans="4:4" customFormat="1" x14ac:dyDescent="0.2">
      <c r="D633" s="174"/>
    </row>
    <row r="634" spans="4:4" customFormat="1" x14ac:dyDescent="0.2">
      <c r="D634" s="174"/>
    </row>
    <row r="635" spans="4:4" customFormat="1" x14ac:dyDescent="0.2">
      <c r="D635" s="174"/>
    </row>
    <row r="636" spans="4:4" customFormat="1" x14ac:dyDescent="0.2">
      <c r="D636" s="174"/>
    </row>
    <row r="637" spans="4:4" customFormat="1" x14ac:dyDescent="0.2">
      <c r="D637" s="174"/>
    </row>
    <row r="638" spans="4:4" customFormat="1" x14ac:dyDescent="0.2">
      <c r="D638" s="174"/>
    </row>
    <row r="639" spans="4:4" customFormat="1" x14ac:dyDescent="0.2">
      <c r="D639" s="174"/>
    </row>
    <row r="640" spans="4:4" customFormat="1" x14ac:dyDescent="0.2">
      <c r="D640" s="174"/>
    </row>
    <row r="641" spans="4:4" customFormat="1" x14ac:dyDescent="0.2">
      <c r="D641" s="174"/>
    </row>
    <row r="642" spans="4:4" customFormat="1" x14ac:dyDescent="0.2">
      <c r="D642" s="174"/>
    </row>
    <row r="643" spans="4:4" customFormat="1" x14ac:dyDescent="0.2">
      <c r="D643" s="174"/>
    </row>
    <row r="644" spans="4:4" customFormat="1" x14ac:dyDescent="0.2">
      <c r="D644" s="174"/>
    </row>
    <row r="645" spans="4:4" customFormat="1" x14ac:dyDescent="0.2">
      <c r="D645" s="174"/>
    </row>
    <row r="646" spans="4:4" customFormat="1" x14ac:dyDescent="0.2">
      <c r="D646" s="174"/>
    </row>
    <row r="647" spans="4:4" customFormat="1" x14ac:dyDescent="0.2">
      <c r="D647" s="174"/>
    </row>
    <row r="648" spans="4:4" customFormat="1" x14ac:dyDescent="0.2">
      <c r="D648" s="174"/>
    </row>
    <row r="649" spans="4:4" customFormat="1" x14ac:dyDescent="0.2">
      <c r="D649" s="174"/>
    </row>
    <row r="650" spans="4:4" customFormat="1" x14ac:dyDescent="0.2">
      <c r="D650" s="174"/>
    </row>
    <row r="651" spans="4:4" customFormat="1" x14ac:dyDescent="0.2">
      <c r="D651" s="174"/>
    </row>
    <row r="652" spans="4:4" customFormat="1" x14ac:dyDescent="0.2">
      <c r="D652" s="174"/>
    </row>
    <row r="653" spans="4:4" customFormat="1" x14ac:dyDescent="0.2">
      <c r="D653" s="174"/>
    </row>
    <row r="654" spans="4:4" customFormat="1" x14ac:dyDescent="0.2">
      <c r="D654" s="174"/>
    </row>
    <row r="655" spans="4:4" customFormat="1" x14ac:dyDescent="0.2">
      <c r="D655" s="174"/>
    </row>
    <row r="656" spans="4:4" customFormat="1" x14ac:dyDescent="0.2">
      <c r="D656" s="174"/>
    </row>
    <row r="657" spans="4:4" customFormat="1" x14ac:dyDescent="0.2">
      <c r="D657" s="174"/>
    </row>
    <row r="658" spans="4:4" customFormat="1" x14ac:dyDescent="0.2">
      <c r="D658" s="174"/>
    </row>
    <row r="659" spans="4:4" customFormat="1" x14ac:dyDescent="0.2">
      <c r="D659" s="174"/>
    </row>
    <row r="660" spans="4:4" customFormat="1" x14ac:dyDescent="0.2">
      <c r="D660" s="174"/>
    </row>
    <row r="661" spans="4:4" customFormat="1" x14ac:dyDescent="0.2">
      <c r="D661" s="174"/>
    </row>
    <row r="662" spans="4:4" customFormat="1" x14ac:dyDescent="0.2">
      <c r="D662" s="174"/>
    </row>
    <row r="663" spans="4:4" customFormat="1" x14ac:dyDescent="0.2">
      <c r="D663" s="174"/>
    </row>
    <row r="664" spans="4:4" customFormat="1" x14ac:dyDescent="0.2">
      <c r="D664" s="174"/>
    </row>
    <row r="665" spans="4:4" customFormat="1" x14ac:dyDescent="0.2">
      <c r="D665" s="174"/>
    </row>
    <row r="666" spans="4:4" customFormat="1" x14ac:dyDescent="0.2">
      <c r="D666" s="174"/>
    </row>
    <row r="667" spans="4:4" customFormat="1" x14ac:dyDescent="0.2">
      <c r="D667" s="174"/>
    </row>
    <row r="668" spans="4:4" customFormat="1" x14ac:dyDescent="0.2">
      <c r="D668" s="174"/>
    </row>
    <row r="669" spans="4:4" customFormat="1" x14ac:dyDescent="0.2">
      <c r="D669" s="174"/>
    </row>
    <row r="670" spans="4:4" customFormat="1" x14ac:dyDescent="0.2">
      <c r="D670" s="174"/>
    </row>
    <row r="671" spans="4:4" customFormat="1" x14ac:dyDescent="0.2">
      <c r="D671" s="174"/>
    </row>
    <row r="672" spans="4:4" customFormat="1" x14ac:dyDescent="0.2">
      <c r="D672" s="174"/>
    </row>
    <row r="673" spans="4:4" customFormat="1" x14ac:dyDescent="0.2">
      <c r="D673" s="174"/>
    </row>
    <row r="674" spans="4:4" customFormat="1" x14ac:dyDescent="0.2">
      <c r="D674" s="174"/>
    </row>
    <row r="675" spans="4:4" customFormat="1" x14ac:dyDescent="0.2">
      <c r="D675" s="174"/>
    </row>
    <row r="676" spans="4:4" customFormat="1" x14ac:dyDescent="0.2">
      <c r="D676" s="174"/>
    </row>
    <row r="677" spans="4:4" customFormat="1" x14ac:dyDescent="0.2">
      <c r="D677" s="174"/>
    </row>
    <row r="678" spans="4:4" customFormat="1" x14ac:dyDescent="0.2">
      <c r="D678" s="174"/>
    </row>
    <row r="679" spans="4:4" customFormat="1" x14ac:dyDescent="0.2">
      <c r="D679" s="174"/>
    </row>
    <row r="680" spans="4:4" customFormat="1" x14ac:dyDescent="0.2">
      <c r="D680" s="174"/>
    </row>
    <row r="681" spans="4:4" customFormat="1" x14ac:dyDescent="0.2">
      <c r="D681" s="174"/>
    </row>
    <row r="682" spans="4:4" customFormat="1" x14ac:dyDescent="0.2">
      <c r="D682" s="174"/>
    </row>
    <row r="683" spans="4:4" customFormat="1" x14ac:dyDescent="0.2">
      <c r="D683" s="174"/>
    </row>
    <row r="684" spans="4:4" customFormat="1" x14ac:dyDescent="0.2">
      <c r="D684" s="174"/>
    </row>
    <row r="685" spans="4:4" customFormat="1" x14ac:dyDescent="0.2">
      <c r="D685" s="174"/>
    </row>
    <row r="686" spans="4:4" customFormat="1" x14ac:dyDescent="0.2">
      <c r="D686" s="174"/>
    </row>
    <row r="687" spans="4:4" customFormat="1" x14ac:dyDescent="0.2">
      <c r="D687" s="174"/>
    </row>
    <row r="688" spans="4:4" customFormat="1" x14ac:dyDescent="0.2">
      <c r="D688" s="174"/>
    </row>
    <row r="689" spans="4:4" customFormat="1" x14ac:dyDescent="0.2">
      <c r="D689" s="174"/>
    </row>
    <row r="690" spans="4:4" customFormat="1" x14ac:dyDescent="0.2">
      <c r="D690" s="174"/>
    </row>
    <row r="691" spans="4:4" customFormat="1" x14ac:dyDescent="0.2">
      <c r="D691" s="174"/>
    </row>
    <row r="692" spans="4:4" customFormat="1" x14ac:dyDescent="0.2">
      <c r="D692" s="174"/>
    </row>
    <row r="693" spans="4:4" customFormat="1" x14ac:dyDescent="0.2">
      <c r="D693" s="174"/>
    </row>
    <row r="694" spans="4:4" customFormat="1" x14ac:dyDescent="0.2">
      <c r="D694" s="174"/>
    </row>
    <row r="695" spans="4:4" customFormat="1" x14ac:dyDescent="0.2">
      <c r="D695" s="174"/>
    </row>
    <row r="696" spans="4:4" customFormat="1" x14ac:dyDescent="0.2">
      <c r="D696" s="174"/>
    </row>
    <row r="697" spans="4:4" customFormat="1" x14ac:dyDescent="0.2">
      <c r="D697" s="174"/>
    </row>
    <row r="698" spans="4:4" customFormat="1" x14ac:dyDescent="0.2">
      <c r="D698" s="174"/>
    </row>
    <row r="699" spans="4:4" customFormat="1" x14ac:dyDescent="0.2">
      <c r="D699" s="174"/>
    </row>
    <row r="700" spans="4:4" customFormat="1" x14ac:dyDescent="0.2">
      <c r="D700" s="174"/>
    </row>
    <row r="701" spans="4:4" customFormat="1" x14ac:dyDescent="0.2">
      <c r="D701" s="174"/>
    </row>
    <row r="702" spans="4:4" customFormat="1" x14ac:dyDescent="0.2">
      <c r="D702" s="174"/>
    </row>
    <row r="703" spans="4:4" customFormat="1" x14ac:dyDescent="0.2">
      <c r="D703" s="174"/>
    </row>
    <row r="704" spans="4:4" customFormat="1" x14ac:dyDescent="0.2">
      <c r="D704" s="174"/>
    </row>
    <row r="705" spans="4:4" customFormat="1" x14ac:dyDescent="0.2">
      <c r="D705" s="174"/>
    </row>
    <row r="706" spans="4:4" customFormat="1" x14ac:dyDescent="0.2">
      <c r="D706" s="174"/>
    </row>
    <row r="707" spans="4:4" customFormat="1" x14ac:dyDescent="0.2">
      <c r="D707" s="174"/>
    </row>
    <row r="708" spans="4:4" customFormat="1" x14ac:dyDescent="0.2">
      <c r="D708" s="174"/>
    </row>
    <row r="709" spans="4:4" customFormat="1" x14ac:dyDescent="0.2">
      <c r="D709" s="174"/>
    </row>
    <row r="710" spans="4:4" customFormat="1" x14ac:dyDescent="0.2">
      <c r="D710" s="174"/>
    </row>
    <row r="711" spans="4:4" customFormat="1" x14ac:dyDescent="0.2">
      <c r="D711" s="174"/>
    </row>
    <row r="712" spans="4:4" customFormat="1" x14ac:dyDescent="0.2">
      <c r="D712" s="174"/>
    </row>
    <row r="713" spans="4:4" customFormat="1" x14ac:dyDescent="0.2">
      <c r="D713" s="174"/>
    </row>
    <row r="714" spans="4:4" customFormat="1" x14ac:dyDescent="0.2">
      <c r="D714" s="174"/>
    </row>
    <row r="715" spans="4:4" customFormat="1" x14ac:dyDescent="0.2">
      <c r="D715" s="174"/>
    </row>
    <row r="716" spans="4:4" customFormat="1" x14ac:dyDescent="0.2">
      <c r="D716" s="174"/>
    </row>
    <row r="717" spans="4:4" customFormat="1" x14ac:dyDescent="0.2">
      <c r="D717" s="174"/>
    </row>
    <row r="718" spans="4:4" customFormat="1" x14ac:dyDescent="0.2">
      <c r="D718" s="174"/>
    </row>
    <row r="719" spans="4:4" customFormat="1" x14ac:dyDescent="0.2">
      <c r="D719" s="174"/>
    </row>
    <row r="720" spans="4:4" customFormat="1" x14ac:dyDescent="0.2">
      <c r="D720" s="174"/>
    </row>
    <row r="721" spans="4:4" customFormat="1" x14ac:dyDescent="0.2">
      <c r="D721" s="174"/>
    </row>
    <row r="722" spans="4:4" customFormat="1" x14ac:dyDescent="0.2">
      <c r="D722" s="174"/>
    </row>
    <row r="723" spans="4:4" customFormat="1" x14ac:dyDescent="0.2">
      <c r="D723" s="174"/>
    </row>
    <row r="724" spans="4:4" customFormat="1" x14ac:dyDescent="0.2">
      <c r="D724" s="174"/>
    </row>
    <row r="725" spans="4:4" customFormat="1" x14ac:dyDescent="0.2">
      <c r="D725" s="174"/>
    </row>
    <row r="726" spans="4:4" customFormat="1" x14ac:dyDescent="0.2">
      <c r="D726" s="174"/>
    </row>
    <row r="727" spans="4:4" customFormat="1" x14ac:dyDescent="0.2">
      <c r="D727" s="174"/>
    </row>
    <row r="728" spans="4:4" customFormat="1" x14ac:dyDescent="0.2">
      <c r="D728" s="174"/>
    </row>
    <row r="729" spans="4:4" customFormat="1" x14ac:dyDescent="0.2">
      <c r="D729" s="174"/>
    </row>
    <row r="730" spans="4:4" customFormat="1" x14ac:dyDescent="0.2">
      <c r="D730" s="174"/>
    </row>
    <row r="731" spans="4:4" customFormat="1" x14ac:dyDescent="0.2">
      <c r="D731" s="174"/>
    </row>
    <row r="732" spans="4:4" customFormat="1" x14ac:dyDescent="0.2">
      <c r="D732" s="174"/>
    </row>
    <row r="733" spans="4:4" customFormat="1" x14ac:dyDescent="0.2">
      <c r="D733" s="174"/>
    </row>
    <row r="734" spans="4:4" customFormat="1" x14ac:dyDescent="0.2">
      <c r="D734" s="174"/>
    </row>
    <row r="735" spans="4:4" customFormat="1" x14ac:dyDescent="0.2">
      <c r="D735" s="174"/>
    </row>
    <row r="736" spans="4:4" customFormat="1" x14ac:dyDescent="0.2">
      <c r="D736" s="174"/>
    </row>
    <row r="737" spans="4:4" customFormat="1" x14ac:dyDescent="0.2">
      <c r="D737" s="174"/>
    </row>
    <row r="738" spans="4:4" customFormat="1" x14ac:dyDescent="0.2">
      <c r="D738" s="174"/>
    </row>
    <row r="739" spans="4:4" customFormat="1" x14ac:dyDescent="0.2">
      <c r="D739" s="174"/>
    </row>
    <row r="740" spans="4:4" customFormat="1" x14ac:dyDescent="0.2">
      <c r="D740" s="174"/>
    </row>
    <row r="741" spans="4:4" customFormat="1" x14ac:dyDescent="0.2">
      <c r="D741" s="174"/>
    </row>
    <row r="742" spans="4:4" customFormat="1" x14ac:dyDescent="0.2">
      <c r="D742" s="174"/>
    </row>
    <row r="743" spans="4:4" customFormat="1" x14ac:dyDescent="0.2">
      <c r="D743" s="174"/>
    </row>
    <row r="744" spans="4:4" customFormat="1" x14ac:dyDescent="0.2">
      <c r="D744" s="174"/>
    </row>
    <row r="745" spans="4:4" customFormat="1" x14ac:dyDescent="0.2">
      <c r="D745" s="174"/>
    </row>
    <row r="746" spans="4:4" customFormat="1" x14ac:dyDescent="0.2">
      <c r="D746" s="174"/>
    </row>
    <row r="747" spans="4:4" customFormat="1" x14ac:dyDescent="0.2">
      <c r="D747" s="174"/>
    </row>
    <row r="748" spans="4:4" customFormat="1" x14ac:dyDescent="0.2">
      <c r="D748" s="174"/>
    </row>
    <row r="749" spans="4:4" customFormat="1" x14ac:dyDescent="0.2">
      <c r="D749" s="174"/>
    </row>
    <row r="750" spans="4:4" customFormat="1" x14ac:dyDescent="0.2">
      <c r="D750" s="174"/>
    </row>
    <row r="751" spans="4:4" customFormat="1" x14ac:dyDescent="0.2">
      <c r="D751" s="174"/>
    </row>
    <row r="752" spans="4:4" customFormat="1" x14ac:dyDescent="0.2">
      <c r="D752" s="174"/>
    </row>
    <row r="753" spans="4:4" customFormat="1" x14ac:dyDescent="0.2">
      <c r="D753" s="174"/>
    </row>
    <row r="754" spans="4:4" customFormat="1" x14ac:dyDescent="0.2">
      <c r="D754" s="174"/>
    </row>
    <row r="755" spans="4:4" customFormat="1" x14ac:dyDescent="0.2">
      <c r="D755" s="174"/>
    </row>
    <row r="756" spans="4:4" customFormat="1" x14ac:dyDescent="0.2">
      <c r="D756" s="174"/>
    </row>
    <row r="757" spans="4:4" customFormat="1" x14ac:dyDescent="0.2">
      <c r="D757" s="174"/>
    </row>
    <row r="758" spans="4:4" customFormat="1" x14ac:dyDescent="0.2">
      <c r="D758" s="174"/>
    </row>
    <row r="759" spans="4:4" customFormat="1" x14ac:dyDescent="0.2">
      <c r="D759" s="174"/>
    </row>
    <row r="760" spans="4:4" customFormat="1" x14ac:dyDescent="0.2">
      <c r="D760" s="174"/>
    </row>
    <row r="761" spans="4:4" customFormat="1" x14ac:dyDescent="0.2">
      <c r="D761" s="174"/>
    </row>
    <row r="762" spans="4:4" customFormat="1" x14ac:dyDescent="0.2">
      <c r="D762" s="174"/>
    </row>
    <row r="763" spans="4:4" customFormat="1" x14ac:dyDescent="0.2">
      <c r="D763" s="174"/>
    </row>
    <row r="764" spans="4:4" customFormat="1" x14ac:dyDescent="0.2">
      <c r="D764" s="174"/>
    </row>
    <row r="765" spans="4:4" customFormat="1" x14ac:dyDescent="0.2">
      <c r="D765" s="174"/>
    </row>
    <row r="766" spans="4:4" customFormat="1" x14ac:dyDescent="0.2">
      <c r="D766" s="174"/>
    </row>
    <row r="767" spans="4:4" customFormat="1" x14ac:dyDescent="0.2">
      <c r="D767" s="174"/>
    </row>
    <row r="768" spans="4:4" customFormat="1" x14ac:dyDescent="0.2">
      <c r="D768" s="174"/>
    </row>
    <row r="769" spans="4:4" customFormat="1" x14ac:dyDescent="0.2">
      <c r="D769" s="174"/>
    </row>
    <row r="770" spans="4:4" customFormat="1" x14ac:dyDescent="0.2">
      <c r="D770" s="174"/>
    </row>
    <row r="771" spans="4:4" customFormat="1" x14ac:dyDescent="0.2">
      <c r="D771" s="174"/>
    </row>
    <row r="772" spans="4:4" customFormat="1" x14ac:dyDescent="0.2">
      <c r="D772" s="174"/>
    </row>
    <row r="773" spans="4:4" customFormat="1" x14ac:dyDescent="0.2">
      <c r="D773" s="174"/>
    </row>
    <row r="774" spans="4:4" customFormat="1" x14ac:dyDescent="0.2">
      <c r="D774" s="174"/>
    </row>
    <row r="775" spans="4:4" customFormat="1" x14ac:dyDescent="0.2">
      <c r="D775" s="174"/>
    </row>
    <row r="776" spans="4:4" customFormat="1" x14ac:dyDescent="0.2">
      <c r="D776" s="174"/>
    </row>
    <row r="777" spans="4:4" customFormat="1" x14ac:dyDescent="0.2">
      <c r="D777" s="174"/>
    </row>
    <row r="778" spans="4:4" customFormat="1" x14ac:dyDescent="0.2">
      <c r="D778" s="174"/>
    </row>
    <row r="779" spans="4:4" customFormat="1" x14ac:dyDescent="0.2">
      <c r="D779" s="174"/>
    </row>
    <row r="780" spans="4:4" customFormat="1" x14ac:dyDescent="0.2">
      <c r="D780" s="174"/>
    </row>
    <row r="781" spans="4:4" customFormat="1" x14ac:dyDescent="0.2">
      <c r="D781" s="174"/>
    </row>
    <row r="782" spans="4:4" customFormat="1" x14ac:dyDescent="0.2">
      <c r="D782" s="174"/>
    </row>
    <row r="783" spans="4:4" customFormat="1" x14ac:dyDescent="0.2">
      <c r="D783" s="174"/>
    </row>
    <row r="784" spans="4:4" customFormat="1" x14ac:dyDescent="0.2">
      <c r="D784" s="174"/>
    </row>
    <row r="785" spans="4:4" customFormat="1" x14ac:dyDescent="0.2">
      <c r="D785" s="174"/>
    </row>
    <row r="786" spans="4:4" customFormat="1" x14ac:dyDescent="0.2">
      <c r="D786" s="174"/>
    </row>
    <row r="787" spans="4:4" customFormat="1" x14ac:dyDescent="0.2">
      <c r="D787" s="174"/>
    </row>
    <row r="788" spans="4:4" customFormat="1" x14ac:dyDescent="0.2">
      <c r="D788" s="174"/>
    </row>
    <row r="789" spans="4:4" customFormat="1" x14ac:dyDescent="0.2">
      <c r="D789" s="174"/>
    </row>
    <row r="790" spans="4:4" customFormat="1" x14ac:dyDescent="0.2">
      <c r="D790" s="174"/>
    </row>
    <row r="791" spans="4:4" customFormat="1" x14ac:dyDescent="0.2">
      <c r="D791" s="174"/>
    </row>
    <row r="792" spans="4:4" customFormat="1" x14ac:dyDescent="0.2">
      <c r="D792" s="174"/>
    </row>
    <row r="793" spans="4:4" customFormat="1" x14ac:dyDescent="0.2">
      <c r="D793" s="174"/>
    </row>
    <row r="794" spans="4:4" customFormat="1" x14ac:dyDescent="0.2">
      <c r="D794" s="174"/>
    </row>
    <row r="795" spans="4:4" customFormat="1" x14ac:dyDescent="0.2">
      <c r="D795" s="174"/>
    </row>
    <row r="796" spans="4:4" customFormat="1" x14ac:dyDescent="0.2">
      <c r="D796" s="174"/>
    </row>
    <row r="797" spans="4:4" customFormat="1" x14ac:dyDescent="0.2">
      <c r="D797" s="174"/>
    </row>
    <row r="798" spans="4:4" customFormat="1" x14ac:dyDescent="0.2">
      <c r="D798" s="174"/>
    </row>
    <row r="799" spans="4:4" customFormat="1" x14ac:dyDescent="0.2">
      <c r="D799" s="174"/>
    </row>
    <row r="800" spans="4:4" customFormat="1" x14ac:dyDescent="0.2">
      <c r="D800" s="174"/>
    </row>
    <row r="801" spans="4:4" customFormat="1" x14ac:dyDescent="0.2">
      <c r="D801" s="174"/>
    </row>
    <row r="802" spans="4:4" customFormat="1" x14ac:dyDescent="0.2">
      <c r="D802" s="174"/>
    </row>
    <row r="803" spans="4:4" customFormat="1" x14ac:dyDescent="0.2">
      <c r="D803" s="174"/>
    </row>
    <row r="804" spans="4:4" customFormat="1" x14ac:dyDescent="0.2">
      <c r="D804" s="174"/>
    </row>
    <row r="805" spans="4:4" customFormat="1" x14ac:dyDescent="0.2">
      <c r="D805" s="174"/>
    </row>
    <row r="806" spans="4:4" customFormat="1" x14ac:dyDescent="0.2">
      <c r="D806" s="174"/>
    </row>
    <row r="807" spans="4:4" customFormat="1" x14ac:dyDescent="0.2">
      <c r="D807" s="174"/>
    </row>
    <row r="808" spans="4:4" customFormat="1" x14ac:dyDescent="0.2">
      <c r="D808" s="174"/>
    </row>
    <row r="809" spans="4:4" customFormat="1" x14ac:dyDescent="0.2">
      <c r="D809" s="174"/>
    </row>
    <row r="810" spans="4:4" customFormat="1" x14ac:dyDescent="0.2">
      <c r="D810" s="174"/>
    </row>
    <row r="811" spans="4:4" customFormat="1" x14ac:dyDescent="0.2">
      <c r="D811" s="174"/>
    </row>
    <row r="812" spans="4:4" customFormat="1" x14ac:dyDescent="0.2">
      <c r="D812" s="174"/>
    </row>
    <row r="813" spans="4:4" customFormat="1" x14ac:dyDescent="0.2">
      <c r="D813" s="174"/>
    </row>
    <row r="814" spans="4:4" customFormat="1" x14ac:dyDescent="0.2">
      <c r="D814" s="174"/>
    </row>
    <row r="815" spans="4:4" customFormat="1" x14ac:dyDescent="0.2">
      <c r="D815" s="174"/>
    </row>
    <row r="816" spans="4:4" customFormat="1" x14ac:dyDescent="0.2">
      <c r="D816" s="174"/>
    </row>
    <row r="817" spans="4:4" customFormat="1" x14ac:dyDescent="0.2">
      <c r="D817" s="174"/>
    </row>
    <row r="818" spans="4:4" customFormat="1" x14ac:dyDescent="0.2">
      <c r="D818" s="174"/>
    </row>
    <row r="819" spans="4:4" customFormat="1" x14ac:dyDescent="0.2">
      <c r="D819" s="174"/>
    </row>
    <row r="820" spans="4:4" customFormat="1" x14ac:dyDescent="0.2">
      <c r="D820" s="174"/>
    </row>
    <row r="821" spans="4:4" customFormat="1" x14ac:dyDescent="0.2">
      <c r="D821" s="174"/>
    </row>
    <row r="822" spans="4:4" customFormat="1" x14ac:dyDescent="0.2">
      <c r="D822" s="174"/>
    </row>
    <row r="823" spans="4:4" customFormat="1" x14ac:dyDescent="0.2">
      <c r="D823" s="174"/>
    </row>
    <row r="824" spans="4:4" customFormat="1" x14ac:dyDescent="0.2">
      <c r="D824" s="174"/>
    </row>
    <row r="825" spans="4:4" customFormat="1" x14ac:dyDescent="0.2">
      <c r="D825" s="174"/>
    </row>
    <row r="826" spans="4:4" customFormat="1" x14ac:dyDescent="0.2">
      <c r="D826" s="174"/>
    </row>
    <row r="827" spans="4:4" customFormat="1" x14ac:dyDescent="0.2">
      <c r="D827" s="174"/>
    </row>
    <row r="828" spans="4:4" customFormat="1" x14ac:dyDescent="0.2">
      <c r="D828" s="174"/>
    </row>
    <row r="829" spans="4:4" customFormat="1" x14ac:dyDescent="0.2">
      <c r="D829" s="174"/>
    </row>
    <row r="830" spans="4:4" customFormat="1" x14ac:dyDescent="0.2">
      <c r="D830" s="174"/>
    </row>
    <row r="831" spans="4:4" customFormat="1" x14ac:dyDescent="0.2">
      <c r="D831" s="174"/>
    </row>
    <row r="832" spans="4:4" customFormat="1" x14ac:dyDescent="0.2">
      <c r="D832" s="174"/>
    </row>
    <row r="833" spans="4:4" customFormat="1" x14ac:dyDescent="0.2">
      <c r="D833" s="174"/>
    </row>
    <row r="834" spans="4:4" customFormat="1" x14ac:dyDescent="0.2">
      <c r="D834" s="174"/>
    </row>
    <row r="835" spans="4:4" customFormat="1" x14ac:dyDescent="0.2">
      <c r="D835" s="174"/>
    </row>
    <row r="836" spans="4:4" customFormat="1" x14ac:dyDescent="0.2">
      <c r="D836" s="174"/>
    </row>
    <row r="837" spans="4:4" customFormat="1" x14ac:dyDescent="0.2">
      <c r="D837" s="174"/>
    </row>
    <row r="838" spans="4:4" customFormat="1" x14ac:dyDescent="0.2">
      <c r="D838" s="174"/>
    </row>
    <row r="839" spans="4:4" customFormat="1" x14ac:dyDescent="0.2">
      <c r="D839" s="174"/>
    </row>
    <row r="840" spans="4:4" customFormat="1" x14ac:dyDescent="0.2">
      <c r="D840" s="174"/>
    </row>
    <row r="841" spans="4:4" customFormat="1" x14ac:dyDescent="0.2">
      <c r="D841" s="174"/>
    </row>
    <row r="842" spans="4:4" customFormat="1" x14ac:dyDescent="0.2">
      <c r="D842" s="174"/>
    </row>
    <row r="843" spans="4:4" customFormat="1" x14ac:dyDescent="0.2">
      <c r="D843" s="174"/>
    </row>
    <row r="844" spans="4:4" customFormat="1" x14ac:dyDescent="0.2">
      <c r="D844" s="174"/>
    </row>
    <row r="845" spans="4:4" customFormat="1" x14ac:dyDescent="0.2">
      <c r="D845" s="174"/>
    </row>
    <row r="846" spans="4:4" customFormat="1" x14ac:dyDescent="0.2">
      <c r="D846" s="174"/>
    </row>
    <row r="847" spans="4:4" customFormat="1" x14ac:dyDescent="0.2">
      <c r="D847" s="174"/>
    </row>
    <row r="848" spans="4:4" customFormat="1" x14ac:dyDescent="0.2">
      <c r="D848" s="174"/>
    </row>
    <row r="849" spans="4:4" customFormat="1" x14ac:dyDescent="0.2">
      <c r="D849" s="174"/>
    </row>
    <row r="850" spans="4:4" customFormat="1" x14ac:dyDescent="0.2">
      <c r="D850" s="174"/>
    </row>
    <row r="851" spans="4:4" customFormat="1" x14ac:dyDescent="0.2">
      <c r="D851" s="174"/>
    </row>
    <row r="852" spans="4:4" customFormat="1" x14ac:dyDescent="0.2">
      <c r="D852" s="174"/>
    </row>
    <row r="853" spans="4:4" customFormat="1" x14ac:dyDescent="0.2">
      <c r="D853" s="174"/>
    </row>
    <row r="854" spans="4:4" customFormat="1" x14ac:dyDescent="0.2">
      <c r="D854" s="174"/>
    </row>
    <row r="855" spans="4:4" customFormat="1" x14ac:dyDescent="0.2">
      <c r="D855" s="174"/>
    </row>
    <row r="856" spans="4:4" customFormat="1" x14ac:dyDescent="0.2">
      <c r="D856" s="174"/>
    </row>
    <row r="857" spans="4:4" customFormat="1" x14ac:dyDescent="0.2">
      <c r="D857" s="174"/>
    </row>
    <row r="858" spans="4:4" customFormat="1" x14ac:dyDescent="0.2">
      <c r="D858" s="174"/>
    </row>
    <row r="859" spans="4:4" customFormat="1" x14ac:dyDescent="0.2">
      <c r="D859" s="174"/>
    </row>
    <row r="860" spans="4:4" customFormat="1" x14ac:dyDescent="0.2">
      <c r="D860" s="174"/>
    </row>
    <row r="861" spans="4:4" customFormat="1" x14ac:dyDescent="0.2">
      <c r="D861" s="174"/>
    </row>
    <row r="862" spans="4:4" customFormat="1" x14ac:dyDescent="0.2">
      <c r="D862" s="174"/>
    </row>
    <row r="863" spans="4:4" customFormat="1" x14ac:dyDescent="0.2">
      <c r="D863" s="174"/>
    </row>
    <row r="864" spans="4:4" customFormat="1" x14ac:dyDescent="0.2">
      <c r="D864" s="174"/>
    </row>
    <row r="865" spans="4:4" customFormat="1" x14ac:dyDescent="0.2">
      <c r="D865" s="174"/>
    </row>
    <row r="866" spans="4:4" customFormat="1" x14ac:dyDescent="0.2">
      <c r="D866" s="174"/>
    </row>
    <row r="867" spans="4:4" customFormat="1" x14ac:dyDescent="0.2">
      <c r="D867" s="174"/>
    </row>
    <row r="868" spans="4:4" customFormat="1" x14ac:dyDescent="0.2">
      <c r="D868" s="174"/>
    </row>
    <row r="869" spans="4:4" customFormat="1" x14ac:dyDescent="0.2">
      <c r="D869" s="174"/>
    </row>
    <row r="870" spans="4:4" customFormat="1" x14ac:dyDescent="0.2">
      <c r="D870" s="174"/>
    </row>
    <row r="871" spans="4:4" customFormat="1" x14ac:dyDescent="0.2">
      <c r="D871" s="174"/>
    </row>
    <row r="872" spans="4:4" customFormat="1" x14ac:dyDescent="0.2">
      <c r="D872" s="174"/>
    </row>
    <row r="873" spans="4:4" customFormat="1" x14ac:dyDescent="0.2">
      <c r="D873" s="174"/>
    </row>
    <row r="874" spans="4:4" customFormat="1" x14ac:dyDescent="0.2">
      <c r="D874" s="174"/>
    </row>
    <row r="875" spans="4:4" customFormat="1" x14ac:dyDescent="0.2">
      <c r="D875" s="174"/>
    </row>
    <row r="876" spans="4:4" customFormat="1" x14ac:dyDescent="0.2">
      <c r="D876" s="174"/>
    </row>
    <row r="877" spans="4:4" customFormat="1" x14ac:dyDescent="0.2">
      <c r="D877" s="174"/>
    </row>
    <row r="878" spans="4:4" customFormat="1" x14ac:dyDescent="0.2">
      <c r="D878" s="174"/>
    </row>
    <row r="879" spans="4:4" customFormat="1" x14ac:dyDescent="0.2">
      <c r="D879" s="174"/>
    </row>
    <row r="880" spans="4:4" customFormat="1" x14ac:dyDescent="0.2">
      <c r="D880" s="174"/>
    </row>
    <row r="881" spans="4:4" customFormat="1" x14ac:dyDescent="0.2">
      <c r="D881" s="174"/>
    </row>
    <row r="882" spans="4:4" customFormat="1" x14ac:dyDescent="0.2">
      <c r="D882" s="174"/>
    </row>
    <row r="883" spans="4:4" customFormat="1" x14ac:dyDescent="0.2">
      <c r="D883" s="174"/>
    </row>
    <row r="884" spans="4:4" customFormat="1" x14ac:dyDescent="0.2">
      <c r="D884" s="174"/>
    </row>
    <row r="885" spans="4:4" customFormat="1" x14ac:dyDescent="0.2">
      <c r="D885" s="174"/>
    </row>
    <row r="886" spans="4:4" customFormat="1" x14ac:dyDescent="0.2">
      <c r="D886" s="174"/>
    </row>
    <row r="887" spans="4:4" customFormat="1" x14ac:dyDescent="0.2">
      <c r="D887" s="174"/>
    </row>
    <row r="888" spans="4:4" customFormat="1" x14ac:dyDescent="0.2">
      <c r="D888" s="174"/>
    </row>
    <row r="889" spans="4:4" customFormat="1" x14ac:dyDescent="0.2">
      <c r="D889" s="174"/>
    </row>
    <row r="890" spans="4:4" customFormat="1" x14ac:dyDescent="0.2">
      <c r="D890" s="174"/>
    </row>
    <row r="891" spans="4:4" customFormat="1" x14ac:dyDescent="0.2">
      <c r="D891" s="174"/>
    </row>
    <row r="892" spans="4:4" customFormat="1" x14ac:dyDescent="0.2">
      <c r="D892" s="174"/>
    </row>
    <row r="893" spans="4:4" customFormat="1" x14ac:dyDescent="0.2">
      <c r="D893" s="174"/>
    </row>
    <row r="894" spans="4:4" customFormat="1" x14ac:dyDescent="0.2">
      <c r="D894" s="174"/>
    </row>
    <row r="895" spans="4:4" customFormat="1" x14ac:dyDescent="0.2">
      <c r="D895" s="174"/>
    </row>
    <row r="896" spans="4:4" customFormat="1" x14ac:dyDescent="0.2">
      <c r="D896" s="174"/>
    </row>
    <row r="897" spans="4:4" customFormat="1" x14ac:dyDescent="0.2">
      <c r="D897" s="174"/>
    </row>
    <row r="898" spans="4:4" customFormat="1" x14ac:dyDescent="0.2">
      <c r="D898" s="174"/>
    </row>
    <row r="899" spans="4:4" customFormat="1" x14ac:dyDescent="0.2">
      <c r="D899" s="174"/>
    </row>
    <row r="900" spans="4:4" customFormat="1" x14ac:dyDescent="0.2">
      <c r="D900" s="174"/>
    </row>
    <row r="901" spans="4:4" customFormat="1" x14ac:dyDescent="0.2">
      <c r="D901" s="174"/>
    </row>
    <row r="902" spans="4:4" customFormat="1" x14ac:dyDescent="0.2">
      <c r="D902" s="174"/>
    </row>
    <row r="903" spans="4:4" customFormat="1" x14ac:dyDescent="0.2">
      <c r="D903" s="174"/>
    </row>
    <row r="904" spans="4:4" customFormat="1" x14ac:dyDescent="0.2">
      <c r="D904" s="174"/>
    </row>
    <row r="905" spans="4:4" customFormat="1" x14ac:dyDescent="0.2">
      <c r="D905" s="174"/>
    </row>
    <row r="906" spans="4:4" customFormat="1" x14ac:dyDescent="0.2">
      <c r="D906" s="174"/>
    </row>
    <row r="907" spans="4:4" customFormat="1" x14ac:dyDescent="0.2">
      <c r="D907" s="174"/>
    </row>
    <row r="908" spans="4:4" customFormat="1" x14ac:dyDescent="0.2">
      <c r="D908" s="174"/>
    </row>
    <row r="909" spans="4:4" customFormat="1" x14ac:dyDescent="0.2">
      <c r="D909" s="174"/>
    </row>
    <row r="910" spans="4:4" customFormat="1" x14ac:dyDescent="0.2">
      <c r="D910" s="174"/>
    </row>
    <row r="911" spans="4:4" customFormat="1" x14ac:dyDescent="0.2">
      <c r="D911" s="174"/>
    </row>
    <row r="912" spans="4:4" customFormat="1" x14ac:dyDescent="0.2">
      <c r="D912" s="174"/>
    </row>
    <row r="913" spans="4:4" customFormat="1" x14ac:dyDescent="0.2">
      <c r="D913" s="174"/>
    </row>
    <row r="914" spans="4:4" customFormat="1" x14ac:dyDescent="0.2">
      <c r="D914" s="174"/>
    </row>
    <row r="915" spans="4:4" customFormat="1" x14ac:dyDescent="0.2">
      <c r="D915" s="174"/>
    </row>
    <row r="916" spans="4:4" customFormat="1" x14ac:dyDescent="0.2">
      <c r="D916" s="174"/>
    </row>
    <row r="917" spans="4:4" customFormat="1" x14ac:dyDescent="0.2">
      <c r="D917" s="174"/>
    </row>
    <row r="918" spans="4:4" customFormat="1" x14ac:dyDescent="0.2">
      <c r="D918" s="174"/>
    </row>
    <row r="919" spans="4:4" customFormat="1" x14ac:dyDescent="0.2">
      <c r="D919" s="174"/>
    </row>
    <row r="920" spans="4:4" customFormat="1" x14ac:dyDescent="0.2">
      <c r="D920" s="174"/>
    </row>
    <row r="921" spans="4:4" customFormat="1" x14ac:dyDescent="0.2">
      <c r="D921" s="174"/>
    </row>
    <row r="922" spans="4:4" customFormat="1" x14ac:dyDescent="0.2">
      <c r="D922" s="174"/>
    </row>
    <row r="923" spans="4:4" customFormat="1" x14ac:dyDescent="0.2">
      <c r="D923" s="174"/>
    </row>
    <row r="924" spans="4:4" customFormat="1" x14ac:dyDescent="0.2">
      <c r="D924" s="174"/>
    </row>
    <row r="925" spans="4:4" customFormat="1" x14ac:dyDescent="0.2">
      <c r="D925" s="174"/>
    </row>
    <row r="926" spans="4:4" customFormat="1" x14ac:dyDescent="0.2">
      <c r="D926" s="174"/>
    </row>
    <row r="927" spans="4:4" customFormat="1" x14ac:dyDescent="0.2">
      <c r="D927" s="174"/>
    </row>
    <row r="928" spans="4:4" customFormat="1" x14ac:dyDescent="0.2">
      <c r="D928" s="174"/>
    </row>
    <row r="929" spans="4:4" customFormat="1" x14ac:dyDescent="0.2">
      <c r="D929" s="174"/>
    </row>
    <row r="930" spans="4:4" customFormat="1" x14ac:dyDescent="0.2">
      <c r="D930" s="174"/>
    </row>
    <row r="931" spans="4:4" customFormat="1" x14ac:dyDescent="0.2">
      <c r="D931" s="174"/>
    </row>
    <row r="932" spans="4:4" customFormat="1" x14ac:dyDescent="0.2">
      <c r="D932" s="174"/>
    </row>
    <row r="933" spans="4:4" customFormat="1" x14ac:dyDescent="0.2">
      <c r="D933" s="174"/>
    </row>
    <row r="934" spans="4:4" customFormat="1" x14ac:dyDescent="0.2">
      <c r="D934" s="174"/>
    </row>
    <row r="935" spans="4:4" customFormat="1" x14ac:dyDescent="0.2">
      <c r="D935" s="174"/>
    </row>
    <row r="936" spans="4:4" customFormat="1" x14ac:dyDescent="0.2">
      <c r="D936" s="174"/>
    </row>
    <row r="937" spans="4:4" customFormat="1" x14ac:dyDescent="0.2">
      <c r="D937" s="174"/>
    </row>
    <row r="938" spans="4:4" customFormat="1" x14ac:dyDescent="0.2">
      <c r="D938" s="174"/>
    </row>
    <row r="939" spans="4:4" customFormat="1" x14ac:dyDescent="0.2">
      <c r="D939" s="174"/>
    </row>
    <row r="940" spans="4:4" customFormat="1" x14ac:dyDescent="0.2">
      <c r="D940" s="174"/>
    </row>
    <row r="941" spans="4:4" customFormat="1" x14ac:dyDescent="0.2">
      <c r="D941" s="174"/>
    </row>
    <row r="942" spans="4:4" customFormat="1" x14ac:dyDescent="0.2">
      <c r="D942" s="174"/>
    </row>
    <row r="943" spans="4:4" customFormat="1" x14ac:dyDescent="0.2">
      <c r="D943" s="174"/>
    </row>
    <row r="944" spans="4:4" customFormat="1" x14ac:dyDescent="0.2">
      <c r="D944" s="174"/>
    </row>
    <row r="945" spans="4:4" customFormat="1" x14ac:dyDescent="0.2">
      <c r="D945" s="174"/>
    </row>
    <row r="946" spans="4:4" customFormat="1" x14ac:dyDescent="0.2">
      <c r="D946" s="174"/>
    </row>
    <row r="947" spans="4:4" customFormat="1" x14ac:dyDescent="0.2">
      <c r="D947" s="174"/>
    </row>
    <row r="948" spans="4:4" customFormat="1" x14ac:dyDescent="0.2">
      <c r="D948" s="174"/>
    </row>
    <row r="949" spans="4:4" customFormat="1" x14ac:dyDescent="0.2">
      <c r="D949" s="174"/>
    </row>
    <row r="950" spans="4:4" customFormat="1" x14ac:dyDescent="0.2">
      <c r="D950" s="174"/>
    </row>
    <row r="951" spans="4:4" customFormat="1" x14ac:dyDescent="0.2">
      <c r="D951" s="174"/>
    </row>
    <row r="952" spans="4:4" customFormat="1" x14ac:dyDescent="0.2">
      <c r="D952" s="174"/>
    </row>
    <row r="953" spans="4:4" customFormat="1" x14ac:dyDescent="0.2">
      <c r="D953" s="174"/>
    </row>
    <row r="954" spans="4:4" customFormat="1" x14ac:dyDescent="0.2">
      <c r="D954" s="174"/>
    </row>
    <row r="955" spans="4:4" customFormat="1" x14ac:dyDescent="0.2">
      <c r="D955" s="174"/>
    </row>
    <row r="956" spans="4:4" customFormat="1" x14ac:dyDescent="0.2">
      <c r="D956" s="174"/>
    </row>
    <row r="957" spans="4:4" customFormat="1" x14ac:dyDescent="0.2">
      <c r="D957" s="174"/>
    </row>
    <row r="958" spans="4:4" customFormat="1" x14ac:dyDescent="0.2">
      <c r="D958" s="174"/>
    </row>
    <row r="959" spans="4:4" customFormat="1" x14ac:dyDescent="0.2">
      <c r="D959" s="174"/>
    </row>
    <row r="960" spans="4:4" customFormat="1" x14ac:dyDescent="0.2">
      <c r="D960" s="174"/>
    </row>
    <row r="961" spans="4:4" customFormat="1" x14ac:dyDescent="0.2">
      <c r="D961" s="174"/>
    </row>
    <row r="962" spans="4:4" customFormat="1" x14ac:dyDescent="0.2">
      <c r="D962" s="174"/>
    </row>
    <row r="963" spans="4:4" customFormat="1" x14ac:dyDescent="0.2">
      <c r="D963" s="174"/>
    </row>
    <row r="964" spans="4:4" customFormat="1" x14ac:dyDescent="0.2">
      <c r="D964" s="174"/>
    </row>
    <row r="965" spans="4:4" customFormat="1" x14ac:dyDescent="0.2">
      <c r="D965" s="174"/>
    </row>
    <row r="966" spans="4:4" customFormat="1" x14ac:dyDescent="0.2">
      <c r="D966" s="174"/>
    </row>
    <row r="967" spans="4:4" customFormat="1" x14ac:dyDescent="0.2">
      <c r="D967" s="174"/>
    </row>
    <row r="968" spans="4:4" customFormat="1" x14ac:dyDescent="0.2">
      <c r="D968" s="174"/>
    </row>
    <row r="969" spans="4:4" customFormat="1" x14ac:dyDescent="0.2">
      <c r="D969" s="174"/>
    </row>
    <row r="970" spans="4:4" customFormat="1" x14ac:dyDescent="0.2">
      <c r="D970" s="174"/>
    </row>
    <row r="971" spans="4:4" customFormat="1" x14ac:dyDescent="0.2">
      <c r="D971" s="174"/>
    </row>
    <row r="972" spans="4:4" customFormat="1" x14ac:dyDescent="0.2">
      <c r="D972" s="174"/>
    </row>
    <row r="973" spans="4:4" customFormat="1" x14ac:dyDescent="0.2">
      <c r="D973" s="174"/>
    </row>
    <row r="974" spans="4:4" customFormat="1" x14ac:dyDescent="0.2">
      <c r="D974" s="174"/>
    </row>
    <row r="975" spans="4:4" customFormat="1" x14ac:dyDescent="0.2">
      <c r="D975" s="174"/>
    </row>
    <row r="976" spans="4:4" customFormat="1" x14ac:dyDescent="0.2">
      <c r="D976" s="174"/>
    </row>
    <row r="977" spans="4:4" customFormat="1" x14ac:dyDescent="0.2">
      <c r="D977" s="174"/>
    </row>
    <row r="978" spans="4:4" customFormat="1" x14ac:dyDescent="0.2">
      <c r="D978" s="174"/>
    </row>
    <row r="979" spans="4:4" customFormat="1" x14ac:dyDescent="0.2">
      <c r="D979" s="174"/>
    </row>
    <row r="980" spans="4:4" customFormat="1" x14ac:dyDescent="0.2">
      <c r="D980" s="174"/>
    </row>
    <row r="981" spans="4:4" customFormat="1" x14ac:dyDescent="0.2">
      <c r="D981" s="174"/>
    </row>
    <row r="982" spans="4:4" customFormat="1" x14ac:dyDescent="0.2">
      <c r="D982" s="174"/>
    </row>
    <row r="983" spans="4:4" customFormat="1" x14ac:dyDescent="0.2">
      <c r="D983" s="174"/>
    </row>
    <row r="984" spans="4:4" customFormat="1" x14ac:dyDescent="0.2">
      <c r="D984" s="174"/>
    </row>
    <row r="985" spans="4:4" customFormat="1" x14ac:dyDescent="0.2">
      <c r="D985" s="174"/>
    </row>
    <row r="986" spans="4:4" customFormat="1" x14ac:dyDescent="0.2">
      <c r="D986" s="174"/>
    </row>
    <row r="987" spans="4:4" customFormat="1" x14ac:dyDescent="0.2">
      <c r="D987" s="174"/>
    </row>
    <row r="988" spans="4:4" customFormat="1" x14ac:dyDescent="0.2">
      <c r="D988" s="174"/>
    </row>
    <row r="989" spans="4:4" customFormat="1" x14ac:dyDescent="0.2">
      <c r="D989" s="174"/>
    </row>
    <row r="990" spans="4:4" customFormat="1" x14ac:dyDescent="0.2">
      <c r="D990" s="174"/>
    </row>
    <row r="991" spans="4:4" customFormat="1" x14ac:dyDescent="0.2">
      <c r="D991" s="174"/>
    </row>
    <row r="992" spans="4:4" customFormat="1" x14ac:dyDescent="0.2">
      <c r="D992" s="174"/>
    </row>
    <row r="993" spans="4:4" customFormat="1" x14ac:dyDescent="0.2">
      <c r="D993" s="174"/>
    </row>
    <row r="994" spans="4:4" customFormat="1" x14ac:dyDescent="0.2">
      <c r="D994" s="174"/>
    </row>
    <row r="995" spans="4:4" customFormat="1" x14ac:dyDescent="0.2">
      <c r="D995" s="174"/>
    </row>
    <row r="996" spans="4:4" customFormat="1" x14ac:dyDescent="0.2">
      <c r="D996" s="174"/>
    </row>
    <row r="997" spans="4:4" customFormat="1" x14ac:dyDescent="0.2">
      <c r="D997" s="174"/>
    </row>
    <row r="998" spans="4:4" customFormat="1" x14ac:dyDescent="0.2">
      <c r="D998" s="174"/>
    </row>
    <row r="999" spans="4:4" customFormat="1" x14ac:dyDescent="0.2">
      <c r="D999" s="174"/>
    </row>
    <row r="1000" spans="4:4" customFormat="1" x14ac:dyDescent="0.2">
      <c r="D1000" s="174"/>
    </row>
    <row r="1001" spans="4:4" customFormat="1" x14ac:dyDescent="0.2">
      <c r="D1001" s="174"/>
    </row>
    <row r="1002" spans="4:4" customFormat="1" x14ac:dyDescent="0.2">
      <c r="D1002" s="174"/>
    </row>
    <row r="1003" spans="4:4" customFormat="1" x14ac:dyDescent="0.2">
      <c r="D1003" s="174"/>
    </row>
    <row r="1004" spans="4:4" customFormat="1" x14ac:dyDescent="0.2">
      <c r="D1004" s="174"/>
    </row>
    <row r="1005" spans="4:4" customFormat="1" x14ac:dyDescent="0.2">
      <c r="D1005" s="174"/>
    </row>
    <row r="1006" spans="4:4" customFormat="1" x14ac:dyDescent="0.2">
      <c r="D1006" s="174"/>
    </row>
    <row r="1007" spans="4:4" customFormat="1" x14ac:dyDescent="0.2">
      <c r="D1007" s="174"/>
    </row>
    <row r="1008" spans="4:4" customFormat="1" x14ac:dyDescent="0.2">
      <c r="D1008" s="174"/>
    </row>
    <row r="1009" spans="4:4" customFormat="1" x14ac:dyDescent="0.2">
      <c r="D1009" s="174"/>
    </row>
    <row r="1010" spans="4:4" customFormat="1" x14ac:dyDescent="0.2">
      <c r="D1010" s="174"/>
    </row>
    <row r="1011" spans="4:4" customFormat="1" x14ac:dyDescent="0.2">
      <c r="D1011" s="174"/>
    </row>
    <row r="1012" spans="4:4" customFormat="1" x14ac:dyDescent="0.2">
      <c r="D1012" s="174"/>
    </row>
    <row r="1013" spans="4:4" customFormat="1" x14ac:dyDescent="0.2">
      <c r="D1013" s="174"/>
    </row>
    <row r="1014" spans="4:4" customFormat="1" x14ac:dyDescent="0.2">
      <c r="D1014" s="174"/>
    </row>
    <row r="1015" spans="4:4" customFormat="1" x14ac:dyDescent="0.2">
      <c r="D1015" s="174"/>
    </row>
    <row r="1016" spans="4:4" customFormat="1" x14ac:dyDescent="0.2">
      <c r="D1016" s="174"/>
    </row>
    <row r="1017" spans="4:4" customFormat="1" x14ac:dyDescent="0.2">
      <c r="D1017" s="174"/>
    </row>
    <row r="1018" spans="4:4" customFormat="1" x14ac:dyDescent="0.2">
      <c r="D1018" s="174"/>
    </row>
    <row r="1019" spans="4:4" customFormat="1" x14ac:dyDescent="0.2">
      <c r="D1019" s="174"/>
    </row>
    <row r="1020" spans="4:4" customFormat="1" x14ac:dyDescent="0.2">
      <c r="D1020" s="174"/>
    </row>
    <row r="1021" spans="4:4" customFormat="1" x14ac:dyDescent="0.2">
      <c r="D1021" s="174"/>
    </row>
    <row r="1022" spans="4:4" customFormat="1" x14ac:dyDescent="0.2">
      <c r="D1022" s="174"/>
    </row>
    <row r="1023" spans="4:4" customFormat="1" x14ac:dyDescent="0.2">
      <c r="D1023" s="174"/>
    </row>
    <row r="1024" spans="4:4" customFormat="1" x14ac:dyDescent="0.2">
      <c r="D1024" s="174"/>
    </row>
    <row r="1025" spans="4:4" customFormat="1" x14ac:dyDescent="0.2">
      <c r="D1025" s="174"/>
    </row>
    <row r="1026" spans="4:4" customFormat="1" x14ac:dyDescent="0.2">
      <c r="D1026" s="174"/>
    </row>
    <row r="1027" spans="4:4" customFormat="1" x14ac:dyDescent="0.2">
      <c r="D1027" s="174"/>
    </row>
    <row r="1028" spans="4:4" customFormat="1" x14ac:dyDescent="0.2">
      <c r="D1028" s="174"/>
    </row>
    <row r="1029" spans="4:4" customFormat="1" x14ac:dyDescent="0.2">
      <c r="D1029" s="174"/>
    </row>
    <row r="1030" spans="4:4" customFormat="1" x14ac:dyDescent="0.2">
      <c r="D1030" s="174"/>
    </row>
    <row r="1031" spans="4:4" customFormat="1" x14ac:dyDescent="0.2">
      <c r="D1031" s="174"/>
    </row>
    <row r="1032" spans="4:4" customFormat="1" x14ac:dyDescent="0.2">
      <c r="D1032" s="174"/>
    </row>
    <row r="1033" spans="4:4" customFormat="1" x14ac:dyDescent="0.2">
      <c r="D1033" s="174"/>
    </row>
    <row r="1034" spans="4:4" customFormat="1" x14ac:dyDescent="0.2">
      <c r="D1034" s="174"/>
    </row>
    <row r="1035" spans="4:4" customFormat="1" x14ac:dyDescent="0.2">
      <c r="D1035" s="174"/>
    </row>
    <row r="1036" spans="4:4" customFormat="1" x14ac:dyDescent="0.2">
      <c r="D1036" s="174"/>
    </row>
    <row r="1037" spans="4:4" customFormat="1" x14ac:dyDescent="0.2">
      <c r="D1037" s="174"/>
    </row>
    <row r="1038" spans="4:4" customFormat="1" x14ac:dyDescent="0.2">
      <c r="D1038" s="174"/>
    </row>
    <row r="1039" spans="4:4" customFormat="1" x14ac:dyDescent="0.2">
      <c r="D1039" s="174"/>
    </row>
    <row r="1040" spans="4:4" customFormat="1" x14ac:dyDescent="0.2">
      <c r="D1040" s="174"/>
    </row>
    <row r="1041" spans="4:4" customFormat="1" x14ac:dyDescent="0.2">
      <c r="D1041" s="174"/>
    </row>
    <row r="1042" spans="4:4" customFormat="1" x14ac:dyDescent="0.2">
      <c r="D1042" s="174"/>
    </row>
    <row r="1043" spans="4:4" customFormat="1" x14ac:dyDescent="0.2">
      <c r="D1043" s="174"/>
    </row>
    <row r="1044" spans="4:4" customFormat="1" x14ac:dyDescent="0.2">
      <c r="D1044" s="174"/>
    </row>
    <row r="1045" spans="4:4" customFormat="1" x14ac:dyDescent="0.2">
      <c r="D1045" s="174"/>
    </row>
    <row r="1046" spans="4:4" customFormat="1" x14ac:dyDescent="0.2">
      <c r="D1046" s="174"/>
    </row>
    <row r="1047" spans="4:4" customFormat="1" x14ac:dyDescent="0.2">
      <c r="D1047" s="174"/>
    </row>
    <row r="1048" spans="4:4" customFormat="1" x14ac:dyDescent="0.2">
      <c r="D1048" s="174"/>
    </row>
    <row r="1049" spans="4:4" customFormat="1" x14ac:dyDescent="0.2">
      <c r="D1049" s="174"/>
    </row>
    <row r="1050" spans="4:4" customFormat="1" x14ac:dyDescent="0.2">
      <c r="D1050" s="174"/>
    </row>
    <row r="1051" spans="4:4" customFormat="1" x14ac:dyDescent="0.2">
      <c r="D1051" s="174"/>
    </row>
    <row r="1052" spans="4:4" customFormat="1" x14ac:dyDescent="0.2">
      <c r="D1052" s="174"/>
    </row>
    <row r="1053" spans="4:4" customFormat="1" x14ac:dyDescent="0.2">
      <c r="D1053" s="174"/>
    </row>
    <row r="1054" spans="4:4" customFormat="1" x14ac:dyDescent="0.2">
      <c r="D1054" s="174"/>
    </row>
    <row r="1055" spans="4:4" customFormat="1" x14ac:dyDescent="0.2">
      <c r="D1055" s="174"/>
    </row>
    <row r="1056" spans="4:4" customFormat="1" x14ac:dyDescent="0.2">
      <c r="D1056" s="174"/>
    </row>
    <row r="1057" spans="4:4" customFormat="1" x14ac:dyDescent="0.2">
      <c r="D1057" s="174"/>
    </row>
    <row r="1058" spans="4:4" customFormat="1" x14ac:dyDescent="0.2">
      <c r="D1058" s="174"/>
    </row>
    <row r="1059" spans="4:4" customFormat="1" x14ac:dyDescent="0.2">
      <c r="D1059" s="174"/>
    </row>
    <row r="1060" spans="4:4" customFormat="1" x14ac:dyDescent="0.2">
      <c r="D1060" s="174"/>
    </row>
    <row r="1061" spans="4:4" customFormat="1" x14ac:dyDescent="0.2">
      <c r="D1061" s="174"/>
    </row>
    <row r="1062" spans="4:4" customFormat="1" x14ac:dyDescent="0.2">
      <c r="D1062" s="174"/>
    </row>
    <row r="1063" spans="4:4" customFormat="1" x14ac:dyDescent="0.2">
      <c r="D1063" s="174"/>
    </row>
    <row r="1064" spans="4:4" customFormat="1" x14ac:dyDescent="0.2">
      <c r="D1064" s="174"/>
    </row>
    <row r="1065" spans="4:4" customFormat="1" x14ac:dyDescent="0.2">
      <c r="D1065" s="174"/>
    </row>
    <row r="1066" spans="4:4" customFormat="1" x14ac:dyDescent="0.2">
      <c r="D1066" s="174"/>
    </row>
    <row r="1067" spans="4:4" customFormat="1" x14ac:dyDescent="0.2">
      <c r="D1067" s="174"/>
    </row>
    <row r="1068" spans="4:4" customFormat="1" x14ac:dyDescent="0.2">
      <c r="D1068" s="174"/>
    </row>
    <row r="1069" spans="4:4" customFormat="1" x14ac:dyDescent="0.2">
      <c r="D1069" s="174"/>
    </row>
    <row r="1070" spans="4:4" customFormat="1" x14ac:dyDescent="0.2">
      <c r="D1070" s="174"/>
    </row>
    <row r="1071" spans="4:4" customFormat="1" x14ac:dyDescent="0.2">
      <c r="D1071" s="174"/>
    </row>
    <row r="1072" spans="4:4" customFormat="1" x14ac:dyDescent="0.2">
      <c r="D1072" s="174"/>
    </row>
    <row r="1073" spans="4:4" customFormat="1" x14ac:dyDescent="0.2">
      <c r="D1073" s="174"/>
    </row>
    <row r="1074" spans="4:4" customFormat="1" x14ac:dyDescent="0.2">
      <c r="D1074" s="174"/>
    </row>
    <row r="1075" spans="4:4" customFormat="1" x14ac:dyDescent="0.2">
      <c r="D1075" s="174"/>
    </row>
    <row r="1076" spans="4:4" customFormat="1" x14ac:dyDescent="0.2">
      <c r="D1076" s="174"/>
    </row>
    <row r="1077" spans="4:4" customFormat="1" x14ac:dyDescent="0.2">
      <c r="D1077" s="174"/>
    </row>
    <row r="1078" spans="4:4" customFormat="1" x14ac:dyDescent="0.2">
      <c r="D1078" s="174"/>
    </row>
    <row r="1079" spans="4:4" customFormat="1" x14ac:dyDescent="0.2">
      <c r="D1079" s="174"/>
    </row>
    <row r="1080" spans="4:4" customFormat="1" x14ac:dyDescent="0.2">
      <c r="D1080" s="174"/>
    </row>
    <row r="1081" spans="4:4" customFormat="1" x14ac:dyDescent="0.2">
      <c r="D1081" s="174"/>
    </row>
    <row r="1082" spans="4:4" customFormat="1" x14ac:dyDescent="0.2">
      <c r="D1082" s="174"/>
    </row>
    <row r="1083" spans="4:4" customFormat="1" x14ac:dyDescent="0.2">
      <c r="D1083" s="174"/>
    </row>
    <row r="1084" spans="4:4" customFormat="1" x14ac:dyDescent="0.2">
      <c r="D1084" s="174"/>
    </row>
    <row r="1085" spans="4:4" customFormat="1" x14ac:dyDescent="0.2">
      <c r="D1085" s="174"/>
    </row>
    <row r="1086" spans="4:4" customFormat="1" x14ac:dyDescent="0.2">
      <c r="D1086" s="174"/>
    </row>
    <row r="1087" spans="4:4" customFormat="1" x14ac:dyDescent="0.2">
      <c r="D1087" s="174"/>
    </row>
    <row r="1088" spans="4:4" customFormat="1" x14ac:dyDescent="0.2">
      <c r="D1088" s="174"/>
    </row>
    <row r="1089" spans="4:4" customFormat="1" x14ac:dyDescent="0.2">
      <c r="D1089" s="174"/>
    </row>
    <row r="1090" spans="4:4" customFormat="1" x14ac:dyDescent="0.2">
      <c r="D1090" s="174"/>
    </row>
    <row r="1091" spans="4:4" customFormat="1" x14ac:dyDescent="0.2">
      <c r="D1091" s="174"/>
    </row>
    <row r="1092" spans="4:4" customFormat="1" x14ac:dyDescent="0.2">
      <c r="D1092" s="174"/>
    </row>
    <row r="1093" spans="4:4" customFormat="1" x14ac:dyDescent="0.2">
      <c r="D1093" s="174"/>
    </row>
    <row r="1094" spans="4:4" customFormat="1" x14ac:dyDescent="0.2">
      <c r="D1094" s="174"/>
    </row>
    <row r="1095" spans="4:4" customFormat="1" x14ac:dyDescent="0.2">
      <c r="D1095" s="174"/>
    </row>
    <row r="1096" spans="4:4" customFormat="1" x14ac:dyDescent="0.2">
      <c r="D1096" s="174"/>
    </row>
    <row r="1097" spans="4:4" customFormat="1" x14ac:dyDescent="0.2">
      <c r="D1097" s="174"/>
    </row>
    <row r="1098" spans="4:4" customFormat="1" x14ac:dyDescent="0.2">
      <c r="D1098" s="174"/>
    </row>
    <row r="1099" spans="4:4" customFormat="1" x14ac:dyDescent="0.2">
      <c r="D1099" s="174"/>
    </row>
    <row r="1100" spans="4:4" customFormat="1" x14ac:dyDescent="0.2">
      <c r="D1100" s="174"/>
    </row>
    <row r="1101" spans="4:4" customFormat="1" x14ac:dyDescent="0.2">
      <c r="D1101" s="174"/>
    </row>
    <row r="1102" spans="4:4" customFormat="1" x14ac:dyDescent="0.2">
      <c r="D1102" s="174"/>
    </row>
    <row r="1103" spans="4:4" customFormat="1" x14ac:dyDescent="0.2">
      <c r="D1103" s="174"/>
    </row>
    <row r="1104" spans="4:4" customFormat="1" x14ac:dyDescent="0.2">
      <c r="D1104" s="174"/>
    </row>
    <row r="1105" spans="4:4" customFormat="1" x14ac:dyDescent="0.2">
      <c r="D1105" s="174"/>
    </row>
    <row r="1106" spans="4:4" customFormat="1" x14ac:dyDescent="0.2">
      <c r="D1106" s="174"/>
    </row>
    <row r="1107" spans="4:4" customFormat="1" x14ac:dyDescent="0.2">
      <c r="D1107" s="174"/>
    </row>
    <row r="1108" spans="4:4" customFormat="1" x14ac:dyDescent="0.2">
      <c r="D1108" s="174"/>
    </row>
    <row r="1109" spans="4:4" customFormat="1" x14ac:dyDescent="0.2">
      <c r="D1109" s="174"/>
    </row>
    <row r="1110" spans="4:4" customFormat="1" x14ac:dyDescent="0.2">
      <c r="D1110" s="174"/>
    </row>
    <row r="1111" spans="4:4" customFormat="1" x14ac:dyDescent="0.2">
      <c r="D1111" s="174"/>
    </row>
    <row r="1112" spans="4:4" customFormat="1" x14ac:dyDescent="0.2">
      <c r="D1112" s="174"/>
    </row>
    <row r="1113" spans="4:4" customFormat="1" x14ac:dyDescent="0.2">
      <c r="D1113" s="174"/>
    </row>
    <row r="1114" spans="4:4" customFormat="1" x14ac:dyDescent="0.2">
      <c r="D1114" s="174"/>
    </row>
    <row r="1115" spans="4:4" customFormat="1" x14ac:dyDescent="0.2">
      <c r="D1115" s="174"/>
    </row>
    <row r="1116" spans="4:4" customFormat="1" x14ac:dyDescent="0.2">
      <c r="D1116" s="174"/>
    </row>
    <row r="1117" spans="4:4" customFormat="1" x14ac:dyDescent="0.2">
      <c r="D1117" s="174"/>
    </row>
    <row r="1118" spans="4:4" customFormat="1" x14ac:dyDescent="0.2">
      <c r="D1118" s="174"/>
    </row>
    <row r="1119" spans="4:4" customFormat="1" x14ac:dyDescent="0.2">
      <c r="D1119" s="174"/>
    </row>
    <row r="1120" spans="4:4" customFormat="1" x14ac:dyDescent="0.2">
      <c r="D1120" s="174"/>
    </row>
    <row r="1121" spans="4:4" customFormat="1" x14ac:dyDescent="0.2">
      <c r="D1121" s="174"/>
    </row>
    <row r="1122" spans="4:4" customFormat="1" x14ac:dyDescent="0.2">
      <c r="D1122" s="174"/>
    </row>
    <row r="1123" spans="4:4" customFormat="1" x14ac:dyDescent="0.2">
      <c r="D1123" s="174"/>
    </row>
    <row r="1124" spans="4:4" customFormat="1" x14ac:dyDescent="0.2">
      <c r="D1124" s="174"/>
    </row>
    <row r="1125" spans="4:4" customFormat="1" x14ac:dyDescent="0.2">
      <c r="D1125" s="174"/>
    </row>
    <row r="1126" spans="4:4" customFormat="1" x14ac:dyDescent="0.2">
      <c r="D1126" s="174"/>
    </row>
    <row r="1127" spans="4:4" customFormat="1" x14ac:dyDescent="0.2">
      <c r="D1127" s="174"/>
    </row>
    <row r="1128" spans="4:4" customFormat="1" x14ac:dyDescent="0.2">
      <c r="D1128" s="174"/>
    </row>
    <row r="1129" spans="4:4" customFormat="1" x14ac:dyDescent="0.2">
      <c r="D1129" s="174"/>
    </row>
    <row r="1130" spans="4:4" customFormat="1" x14ac:dyDescent="0.2">
      <c r="D1130" s="174"/>
    </row>
    <row r="1131" spans="4:4" customFormat="1" x14ac:dyDescent="0.2">
      <c r="D1131" s="174"/>
    </row>
    <row r="1132" spans="4:4" customFormat="1" x14ac:dyDescent="0.2">
      <c r="D1132" s="174"/>
    </row>
    <row r="1133" spans="4:4" customFormat="1" x14ac:dyDescent="0.2">
      <c r="D1133" s="174"/>
    </row>
    <row r="1134" spans="4:4" customFormat="1" x14ac:dyDescent="0.2">
      <c r="D1134" s="174"/>
    </row>
    <row r="1135" spans="4:4" customFormat="1" x14ac:dyDescent="0.2">
      <c r="D1135" s="174"/>
    </row>
    <row r="1136" spans="4:4" customFormat="1" x14ac:dyDescent="0.2">
      <c r="D1136" s="174"/>
    </row>
    <row r="1137" spans="4:4" customFormat="1" x14ac:dyDescent="0.2">
      <c r="D1137" s="174"/>
    </row>
    <row r="1138" spans="4:4" customFormat="1" x14ac:dyDescent="0.2">
      <c r="D1138" s="174"/>
    </row>
    <row r="1139" spans="4:4" customFormat="1" x14ac:dyDescent="0.2">
      <c r="D1139" s="174"/>
    </row>
    <row r="1140" spans="4:4" customFormat="1" x14ac:dyDescent="0.2">
      <c r="D1140" s="174"/>
    </row>
    <row r="1141" spans="4:4" customFormat="1" x14ac:dyDescent="0.2">
      <c r="D1141" s="174"/>
    </row>
    <row r="1142" spans="4:4" customFormat="1" x14ac:dyDescent="0.2">
      <c r="D1142" s="174"/>
    </row>
    <row r="1143" spans="4:4" customFormat="1" x14ac:dyDescent="0.2">
      <c r="D1143" s="174"/>
    </row>
    <row r="1144" spans="4:4" customFormat="1" x14ac:dyDescent="0.2">
      <c r="D1144" s="174"/>
    </row>
    <row r="1145" spans="4:4" customFormat="1" x14ac:dyDescent="0.2">
      <c r="D1145" s="174"/>
    </row>
    <row r="1146" spans="4:4" customFormat="1" x14ac:dyDescent="0.2">
      <c r="D1146" s="174"/>
    </row>
    <row r="1147" spans="4:4" customFormat="1" x14ac:dyDescent="0.2">
      <c r="D1147" s="174"/>
    </row>
    <row r="1148" spans="4:4" customFormat="1" x14ac:dyDescent="0.2">
      <c r="D1148" s="174"/>
    </row>
    <row r="1149" spans="4:4" customFormat="1" x14ac:dyDescent="0.2">
      <c r="D1149" s="174"/>
    </row>
    <row r="1150" spans="4:4" customFormat="1" x14ac:dyDescent="0.2">
      <c r="D1150" s="174"/>
    </row>
    <row r="1151" spans="4:4" customFormat="1" x14ac:dyDescent="0.2">
      <c r="D1151" s="174"/>
    </row>
    <row r="1152" spans="4:4" customFormat="1" x14ac:dyDescent="0.2">
      <c r="D1152" s="174"/>
    </row>
    <row r="1153" spans="4:4" customFormat="1" x14ac:dyDescent="0.2">
      <c r="D1153" s="174"/>
    </row>
    <row r="1154" spans="4:4" customFormat="1" x14ac:dyDescent="0.2">
      <c r="D1154" s="174"/>
    </row>
    <row r="1155" spans="4:4" customFormat="1" x14ac:dyDescent="0.2">
      <c r="D1155" s="174"/>
    </row>
    <row r="1156" spans="4:4" customFormat="1" x14ac:dyDescent="0.2">
      <c r="D1156" s="174"/>
    </row>
    <row r="1157" spans="4:4" customFormat="1" x14ac:dyDescent="0.2">
      <c r="D1157" s="174"/>
    </row>
    <row r="1158" spans="4:4" customFormat="1" x14ac:dyDescent="0.2">
      <c r="D1158" s="174"/>
    </row>
    <row r="1159" spans="4:4" customFormat="1" x14ac:dyDescent="0.2">
      <c r="D1159" s="174"/>
    </row>
    <row r="1160" spans="4:4" customFormat="1" x14ac:dyDescent="0.2">
      <c r="D1160" s="174"/>
    </row>
    <row r="1161" spans="4:4" customFormat="1" x14ac:dyDescent="0.2">
      <c r="D1161" s="174"/>
    </row>
    <row r="1162" spans="4:4" customFormat="1" x14ac:dyDescent="0.2">
      <c r="D1162" s="174"/>
    </row>
    <row r="1163" spans="4:4" customFormat="1" x14ac:dyDescent="0.2">
      <c r="D1163" s="174"/>
    </row>
    <row r="1164" spans="4:4" customFormat="1" x14ac:dyDescent="0.2">
      <c r="D1164" s="174"/>
    </row>
    <row r="1165" spans="4:4" customFormat="1" x14ac:dyDescent="0.2">
      <c r="D1165" s="174"/>
    </row>
    <row r="1166" spans="4:4" customFormat="1" x14ac:dyDescent="0.2">
      <c r="D1166" s="174"/>
    </row>
    <row r="1167" spans="4:4" customFormat="1" x14ac:dyDescent="0.2">
      <c r="D1167" s="174"/>
    </row>
    <row r="1168" spans="4:4" customFormat="1" x14ac:dyDescent="0.2">
      <c r="D1168" s="174"/>
    </row>
    <row r="1169" spans="4:4" customFormat="1" x14ac:dyDescent="0.2">
      <c r="D1169" s="174"/>
    </row>
    <row r="1170" spans="4:4" customFormat="1" x14ac:dyDescent="0.2">
      <c r="D1170" s="174"/>
    </row>
    <row r="1171" spans="4:4" customFormat="1" x14ac:dyDescent="0.2">
      <c r="D1171" s="174"/>
    </row>
    <row r="1172" spans="4:4" customFormat="1" x14ac:dyDescent="0.2">
      <c r="D1172" s="174"/>
    </row>
    <row r="1173" spans="4:4" customFormat="1" x14ac:dyDescent="0.2">
      <c r="D1173" s="174"/>
    </row>
    <row r="1174" spans="4:4" customFormat="1" x14ac:dyDescent="0.2">
      <c r="D1174" s="174"/>
    </row>
    <row r="1175" spans="4:4" customFormat="1" x14ac:dyDescent="0.2">
      <c r="D1175" s="174"/>
    </row>
    <row r="1176" spans="4:4" customFormat="1" x14ac:dyDescent="0.2">
      <c r="D1176" s="174"/>
    </row>
    <row r="1177" spans="4:4" customFormat="1" x14ac:dyDescent="0.2">
      <c r="D1177" s="174"/>
    </row>
    <row r="1178" spans="4:4" customFormat="1" x14ac:dyDescent="0.2">
      <c r="D1178" s="174"/>
    </row>
    <row r="1179" spans="4:4" customFormat="1" x14ac:dyDescent="0.2">
      <c r="D1179" s="174"/>
    </row>
    <row r="1180" spans="4:4" customFormat="1" x14ac:dyDescent="0.2">
      <c r="D1180" s="174"/>
    </row>
    <row r="1181" spans="4:4" customFormat="1" x14ac:dyDescent="0.2">
      <c r="D1181" s="174"/>
    </row>
    <row r="1182" spans="4:4" customFormat="1" x14ac:dyDescent="0.2">
      <c r="D1182" s="174"/>
    </row>
    <row r="1183" spans="4:4" customFormat="1" x14ac:dyDescent="0.2">
      <c r="D1183" s="174"/>
    </row>
    <row r="1184" spans="4:4" customFormat="1" x14ac:dyDescent="0.2">
      <c r="D1184" s="174"/>
    </row>
    <row r="1185" spans="4:4" customFormat="1" x14ac:dyDescent="0.2">
      <c r="D1185" s="174"/>
    </row>
    <row r="1186" spans="4:4" customFormat="1" x14ac:dyDescent="0.2">
      <c r="D1186" s="174"/>
    </row>
    <row r="1187" spans="4:4" customFormat="1" x14ac:dyDescent="0.2">
      <c r="D1187" s="174"/>
    </row>
    <row r="1188" spans="4:4" customFormat="1" x14ac:dyDescent="0.2">
      <c r="D1188" s="174"/>
    </row>
    <row r="1189" spans="4:4" customFormat="1" x14ac:dyDescent="0.2">
      <c r="D1189" s="174"/>
    </row>
    <row r="1190" spans="4:4" customFormat="1" x14ac:dyDescent="0.2">
      <c r="D1190" s="174"/>
    </row>
    <row r="1191" spans="4:4" customFormat="1" x14ac:dyDescent="0.2">
      <c r="D1191" s="174"/>
    </row>
    <row r="1192" spans="4:4" customFormat="1" x14ac:dyDescent="0.2">
      <c r="D1192" s="174"/>
    </row>
    <row r="1193" spans="4:4" customFormat="1" x14ac:dyDescent="0.2">
      <c r="D1193" s="174"/>
    </row>
    <row r="1194" spans="4:4" customFormat="1" x14ac:dyDescent="0.2">
      <c r="D1194" s="174"/>
    </row>
    <row r="1195" spans="4:4" customFormat="1" x14ac:dyDescent="0.2">
      <c r="D1195" s="174"/>
    </row>
    <row r="1196" spans="4:4" customFormat="1" x14ac:dyDescent="0.2">
      <c r="D1196" s="174"/>
    </row>
    <row r="1197" spans="4:4" customFormat="1" x14ac:dyDescent="0.2">
      <c r="D1197" s="174"/>
    </row>
    <row r="1198" spans="4:4" customFormat="1" x14ac:dyDescent="0.2">
      <c r="D1198" s="174"/>
    </row>
    <row r="1199" spans="4:4" customFormat="1" x14ac:dyDescent="0.2">
      <c r="D1199" s="174"/>
    </row>
    <row r="1200" spans="4:4" customFormat="1" x14ac:dyDescent="0.2">
      <c r="D1200" s="174"/>
    </row>
    <row r="1201" spans="4:4" customFormat="1" x14ac:dyDescent="0.2">
      <c r="D1201" s="174"/>
    </row>
    <row r="1202" spans="4:4" customFormat="1" x14ac:dyDescent="0.2">
      <c r="D1202" s="174"/>
    </row>
    <row r="1203" spans="4:4" customFormat="1" x14ac:dyDescent="0.2">
      <c r="D1203" s="174"/>
    </row>
    <row r="1204" spans="4:4" customFormat="1" x14ac:dyDescent="0.2">
      <c r="D1204" s="174"/>
    </row>
    <row r="1205" spans="4:4" customFormat="1" x14ac:dyDescent="0.2">
      <c r="D1205" s="174"/>
    </row>
    <row r="1206" spans="4:4" customFormat="1" x14ac:dyDescent="0.2">
      <c r="D1206" s="174"/>
    </row>
    <row r="1207" spans="4:4" customFormat="1" x14ac:dyDescent="0.2">
      <c r="D1207" s="174"/>
    </row>
    <row r="1208" spans="4:4" customFormat="1" x14ac:dyDescent="0.2">
      <c r="D1208" s="174"/>
    </row>
    <row r="1209" spans="4:4" customFormat="1" x14ac:dyDescent="0.2">
      <c r="D1209" s="174"/>
    </row>
    <row r="1210" spans="4:4" customFormat="1" x14ac:dyDescent="0.2">
      <c r="D1210" s="174"/>
    </row>
    <row r="1211" spans="4:4" customFormat="1" x14ac:dyDescent="0.2">
      <c r="D1211" s="174"/>
    </row>
    <row r="1212" spans="4:4" customFormat="1" x14ac:dyDescent="0.2">
      <c r="D1212" s="174"/>
    </row>
    <row r="1213" spans="4:4" customFormat="1" x14ac:dyDescent="0.2">
      <c r="D1213" s="174"/>
    </row>
    <row r="1214" spans="4:4" customFormat="1" x14ac:dyDescent="0.2">
      <c r="D1214" s="174"/>
    </row>
    <row r="1215" spans="4:4" customFormat="1" x14ac:dyDescent="0.2">
      <c r="D1215" s="174"/>
    </row>
    <row r="1216" spans="4:4" customFormat="1" x14ac:dyDescent="0.2">
      <c r="D1216" s="174"/>
    </row>
    <row r="1217" spans="4:4" customFormat="1" x14ac:dyDescent="0.2">
      <c r="D1217" s="174"/>
    </row>
    <row r="1218" spans="4:4" customFormat="1" x14ac:dyDescent="0.2">
      <c r="D1218" s="174"/>
    </row>
    <row r="1219" spans="4:4" customFormat="1" x14ac:dyDescent="0.2">
      <c r="D1219" s="174"/>
    </row>
    <row r="1220" spans="4:4" customFormat="1" x14ac:dyDescent="0.2">
      <c r="D1220" s="174"/>
    </row>
    <row r="1221" spans="4:4" customFormat="1" x14ac:dyDescent="0.2">
      <c r="D1221" s="174"/>
    </row>
    <row r="1222" spans="4:4" customFormat="1" x14ac:dyDescent="0.2">
      <c r="D1222" s="174"/>
    </row>
    <row r="1223" spans="4:4" customFormat="1" x14ac:dyDescent="0.2">
      <c r="D1223" s="174"/>
    </row>
    <row r="1224" spans="4:4" customFormat="1" x14ac:dyDescent="0.2">
      <c r="D1224" s="174"/>
    </row>
    <row r="1225" spans="4:4" customFormat="1" x14ac:dyDescent="0.2">
      <c r="D1225" s="174"/>
    </row>
    <row r="1226" spans="4:4" customFormat="1" x14ac:dyDescent="0.2">
      <c r="D1226" s="174"/>
    </row>
    <row r="1227" spans="4:4" customFormat="1" x14ac:dyDescent="0.2">
      <c r="D1227" s="174"/>
    </row>
    <row r="1228" spans="4:4" customFormat="1" x14ac:dyDescent="0.2">
      <c r="D1228" s="174"/>
    </row>
    <row r="1229" spans="4:4" customFormat="1" x14ac:dyDescent="0.2">
      <c r="D1229" s="174"/>
    </row>
    <row r="1230" spans="4:4" customFormat="1" x14ac:dyDescent="0.2">
      <c r="D1230" s="174"/>
    </row>
    <row r="1231" spans="4:4" customFormat="1" x14ac:dyDescent="0.2">
      <c r="D1231" s="174"/>
    </row>
    <row r="1232" spans="4:4" customFormat="1" x14ac:dyDescent="0.2">
      <c r="D1232" s="174"/>
    </row>
    <row r="1233" spans="4:4" customFormat="1" x14ac:dyDescent="0.2">
      <c r="D1233" s="174"/>
    </row>
    <row r="1234" spans="4:4" customFormat="1" x14ac:dyDescent="0.2">
      <c r="D1234" s="174"/>
    </row>
    <row r="1235" spans="4:4" customFormat="1" x14ac:dyDescent="0.2">
      <c r="D1235" s="174"/>
    </row>
    <row r="1236" spans="4:4" customFormat="1" x14ac:dyDescent="0.2">
      <c r="D1236" s="174"/>
    </row>
    <row r="1237" spans="4:4" customFormat="1" x14ac:dyDescent="0.2">
      <c r="D1237" s="174"/>
    </row>
    <row r="1238" spans="4:4" customFormat="1" x14ac:dyDescent="0.2">
      <c r="D1238" s="174"/>
    </row>
    <row r="1239" spans="4:4" customFormat="1" x14ac:dyDescent="0.2">
      <c r="D1239" s="174"/>
    </row>
    <row r="1240" spans="4:4" customFormat="1" x14ac:dyDescent="0.2">
      <c r="D1240" s="174"/>
    </row>
    <row r="1241" spans="4:4" customFormat="1" x14ac:dyDescent="0.2">
      <c r="D1241" s="174"/>
    </row>
    <row r="1242" spans="4:4" customFormat="1" x14ac:dyDescent="0.2">
      <c r="D1242" s="174"/>
    </row>
    <row r="1243" spans="4:4" customFormat="1" x14ac:dyDescent="0.2">
      <c r="D1243" s="174"/>
    </row>
    <row r="1244" spans="4:4" customFormat="1" x14ac:dyDescent="0.2">
      <c r="D1244" s="174"/>
    </row>
    <row r="1245" spans="4:4" customFormat="1" x14ac:dyDescent="0.2">
      <c r="D1245" s="174"/>
    </row>
    <row r="1246" spans="4:4" customFormat="1" x14ac:dyDescent="0.2">
      <c r="D1246" s="174"/>
    </row>
    <row r="1247" spans="4:4" customFormat="1" x14ac:dyDescent="0.2">
      <c r="D1247" s="174"/>
    </row>
    <row r="1248" spans="4:4" customFormat="1" x14ac:dyDescent="0.2">
      <c r="D1248" s="174"/>
    </row>
    <row r="1249" spans="4:4" customFormat="1" x14ac:dyDescent="0.2">
      <c r="D1249" s="174"/>
    </row>
    <row r="1250" spans="4:4" customFormat="1" x14ac:dyDescent="0.2">
      <c r="D1250" s="174"/>
    </row>
    <row r="1251" spans="4:4" customFormat="1" x14ac:dyDescent="0.2">
      <c r="D1251" s="174"/>
    </row>
    <row r="1252" spans="4:4" customFormat="1" x14ac:dyDescent="0.2">
      <c r="D1252" s="174"/>
    </row>
    <row r="1253" spans="4:4" customFormat="1" x14ac:dyDescent="0.2">
      <c r="D1253" s="174"/>
    </row>
    <row r="1254" spans="4:4" customFormat="1" x14ac:dyDescent="0.2">
      <c r="D1254" s="174"/>
    </row>
    <row r="1255" spans="4:4" customFormat="1" x14ac:dyDescent="0.2">
      <c r="D1255" s="174"/>
    </row>
    <row r="1256" spans="4:4" customFormat="1" x14ac:dyDescent="0.2">
      <c r="D1256" s="174"/>
    </row>
    <row r="1257" spans="4:4" customFormat="1" x14ac:dyDescent="0.2">
      <c r="D1257" s="174"/>
    </row>
    <row r="1258" spans="4:4" customFormat="1" x14ac:dyDescent="0.2">
      <c r="D1258" s="174"/>
    </row>
    <row r="1259" spans="4:4" customFormat="1" x14ac:dyDescent="0.2">
      <c r="D1259" s="174"/>
    </row>
    <row r="1260" spans="4:4" customFormat="1" x14ac:dyDescent="0.2">
      <c r="D1260" s="174"/>
    </row>
    <row r="1261" spans="4:4" customFormat="1" x14ac:dyDescent="0.2">
      <c r="D1261" s="174"/>
    </row>
    <row r="1262" spans="4:4" customFormat="1" x14ac:dyDescent="0.2">
      <c r="D1262" s="174"/>
    </row>
    <row r="1263" spans="4:4" customFormat="1" x14ac:dyDescent="0.2">
      <c r="D1263" s="174"/>
    </row>
    <row r="1264" spans="4:4" customFormat="1" x14ac:dyDescent="0.2">
      <c r="D1264" s="174"/>
    </row>
    <row r="1265" spans="4:4" customFormat="1" x14ac:dyDescent="0.2">
      <c r="D1265" s="174"/>
    </row>
    <row r="1266" spans="4:4" customFormat="1" x14ac:dyDescent="0.2">
      <c r="D1266" s="174"/>
    </row>
    <row r="1267" spans="4:4" customFormat="1" x14ac:dyDescent="0.2">
      <c r="D1267" s="174"/>
    </row>
    <row r="1268" spans="4:4" customFormat="1" x14ac:dyDescent="0.2">
      <c r="D1268" s="174"/>
    </row>
    <row r="1269" spans="4:4" customFormat="1" x14ac:dyDescent="0.2">
      <c r="D1269" s="174"/>
    </row>
    <row r="1270" spans="4:4" customFormat="1" x14ac:dyDescent="0.2">
      <c r="D1270" s="174"/>
    </row>
    <row r="1271" spans="4:4" customFormat="1" x14ac:dyDescent="0.2">
      <c r="D1271" s="174"/>
    </row>
    <row r="1272" spans="4:4" customFormat="1" x14ac:dyDescent="0.2">
      <c r="D1272" s="174"/>
    </row>
    <row r="1273" spans="4:4" customFormat="1" x14ac:dyDescent="0.2">
      <c r="D1273" s="174"/>
    </row>
    <row r="1274" spans="4:4" customFormat="1" x14ac:dyDescent="0.2">
      <c r="D1274" s="174"/>
    </row>
    <row r="1275" spans="4:4" customFormat="1" x14ac:dyDescent="0.2">
      <c r="D1275" s="174"/>
    </row>
    <row r="1276" spans="4:4" customFormat="1" x14ac:dyDescent="0.2">
      <c r="D1276" s="174"/>
    </row>
    <row r="1277" spans="4:4" customFormat="1" x14ac:dyDescent="0.2">
      <c r="D1277" s="174"/>
    </row>
    <row r="1278" spans="4:4" customFormat="1" x14ac:dyDescent="0.2">
      <c r="D1278" s="174"/>
    </row>
    <row r="1279" spans="4:4" customFormat="1" x14ac:dyDescent="0.2">
      <c r="D1279" s="174"/>
    </row>
    <row r="1280" spans="4:4" customFormat="1" x14ac:dyDescent="0.2">
      <c r="D1280" s="174"/>
    </row>
    <row r="1281" spans="4:4" customFormat="1" x14ac:dyDescent="0.2">
      <c r="D1281" s="174"/>
    </row>
    <row r="1282" spans="4:4" customFormat="1" x14ac:dyDescent="0.2">
      <c r="D1282" s="174"/>
    </row>
    <row r="1283" spans="4:4" customFormat="1" x14ac:dyDescent="0.2">
      <c r="D1283" s="174"/>
    </row>
    <row r="1284" spans="4:4" customFormat="1" x14ac:dyDescent="0.2">
      <c r="D1284" s="174"/>
    </row>
    <row r="1285" spans="4:4" customFormat="1" x14ac:dyDescent="0.2">
      <c r="D1285" s="174"/>
    </row>
    <row r="1286" spans="4:4" customFormat="1" x14ac:dyDescent="0.2">
      <c r="D1286" s="174"/>
    </row>
    <row r="1287" spans="4:4" customFormat="1" x14ac:dyDescent="0.2">
      <c r="D1287" s="174"/>
    </row>
    <row r="1288" spans="4:4" customFormat="1" x14ac:dyDescent="0.2">
      <c r="D1288" s="174"/>
    </row>
    <row r="1289" spans="4:4" customFormat="1" x14ac:dyDescent="0.2">
      <c r="D1289" s="174"/>
    </row>
    <row r="1290" spans="4:4" customFormat="1" x14ac:dyDescent="0.2">
      <c r="D1290" s="174"/>
    </row>
    <row r="1291" spans="4:4" customFormat="1" x14ac:dyDescent="0.2">
      <c r="D1291" s="174"/>
    </row>
    <row r="1292" spans="4:4" customFormat="1" x14ac:dyDescent="0.2">
      <c r="D1292" s="174"/>
    </row>
    <row r="1293" spans="4:4" customFormat="1" x14ac:dyDescent="0.2">
      <c r="D1293" s="174"/>
    </row>
    <row r="1294" spans="4:4" customFormat="1" x14ac:dyDescent="0.2">
      <c r="D1294" s="174"/>
    </row>
    <row r="1295" spans="4:4" customFormat="1" x14ac:dyDescent="0.2">
      <c r="D1295" s="174"/>
    </row>
    <row r="1296" spans="4:4" customFormat="1" x14ac:dyDescent="0.2">
      <c r="D1296" s="174"/>
    </row>
    <row r="1297" spans="4:4" customFormat="1" x14ac:dyDescent="0.2">
      <c r="D1297" s="174"/>
    </row>
    <row r="1298" spans="4:4" customFormat="1" x14ac:dyDescent="0.2">
      <c r="D1298" s="174"/>
    </row>
    <row r="1299" spans="4:4" customFormat="1" x14ac:dyDescent="0.2">
      <c r="D1299" s="174"/>
    </row>
    <row r="1300" spans="4:4" customFormat="1" x14ac:dyDescent="0.2">
      <c r="D1300" s="174"/>
    </row>
    <row r="1301" spans="4:4" customFormat="1" x14ac:dyDescent="0.2">
      <c r="D1301" s="174"/>
    </row>
    <row r="1302" spans="4:4" customFormat="1" x14ac:dyDescent="0.2">
      <c r="D1302" s="174"/>
    </row>
    <row r="1303" spans="4:4" customFormat="1" x14ac:dyDescent="0.2">
      <c r="D1303" s="174"/>
    </row>
    <row r="1304" spans="4:4" customFormat="1" x14ac:dyDescent="0.2">
      <c r="D1304" s="174"/>
    </row>
    <row r="1305" spans="4:4" customFormat="1" x14ac:dyDescent="0.2">
      <c r="D1305" s="174"/>
    </row>
    <row r="1306" spans="4:4" customFormat="1" x14ac:dyDescent="0.2">
      <c r="D1306" s="174"/>
    </row>
    <row r="1307" spans="4:4" customFormat="1" x14ac:dyDescent="0.2">
      <c r="D1307" s="174"/>
    </row>
    <row r="1308" spans="4:4" customFormat="1" x14ac:dyDescent="0.2">
      <c r="D1308" s="174"/>
    </row>
    <row r="1309" spans="4:4" customFormat="1" x14ac:dyDescent="0.2">
      <c r="D1309" s="174"/>
    </row>
    <row r="1310" spans="4:4" customFormat="1" x14ac:dyDescent="0.2">
      <c r="D1310" s="174"/>
    </row>
    <row r="1311" spans="4:4" customFormat="1" x14ac:dyDescent="0.2">
      <c r="D1311" s="174"/>
    </row>
    <row r="1312" spans="4:4" customFormat="1" x14ac:dyDescent="0.2">
      <c r="D1312" s="174"/>
    </row>
    <row r="1313" spans="4:4" customFormat="1" x14ac:dyDescent="0.2">
      <c r="D1313" s="174"/>
    </row>
    <row r="1314" spans="4:4" customFormat="1" x14ac:dyDescent="0.2">
      <c r="D1314" s="174"/>
    </row>
    <row r="1315" spans="4:4" customFormat="1" x14ac:dyDescent="0.2">
      <c r="D1315" s="174"/>
    </row>
    <row r="1316" spans="4:4" customFormat="1" x14ac:dyDescent="0.2">
      <c r="D1316" s="174"/>
    </row>
    <row r="1317" spans="4:4" customFormat="1" x14ac:dyDescent="0.2">
      <c r="D1317" s="174"/>
    </row>
    <row r="1318" spans="4:4" customFormat="1" x14ac:dyDescent="0.2">
      <c r="D1318" s="174"/>
    </row>
    <row r="1319" spans="4:4" customFormat="1" x14ac:dyDescent="0.2">
      <c r="D1319" s="174"/>
    </row>
    <row r="1320" spans="4:4" customFormat="1" x14ac:dyDescent="0.2">
      <c r="D1320" s="174"/>
    </row>
    <row r="1321" spans="4:4" customFormat="1" x14ac:dyDescent="0.2">
      <c r="D1321" s="174"/>
    </row>
    <row r="1322" spans="4:4" customFormat="1" x14ac:dyDescent="0.2">
      <c r="D1322" s="174"/>
    </row>
    <row r="1323" spans="4:4" customFormat="1" x14ac:dyDescent="0.2">
      <c r="D1323" s="174"/>
    </row>
    <row r="1324" spans="4:4" customFormat="1" x14ac:dyDescent="0.2">
      <c r="D1324" s="174"/>
    </row>
    <row r="1325" spans="4:4" customFormat="1" x14ac:dyDescent="0.2">
      <c r="D1325" s="174"/>
    </row>
    <row r="1326" spans="4:4" customFormat="1" x14ac:dyDescent="0.2">
      <c r="D1326" s="174"/>
    </row>
    <row r="1327" spans="4:4" customFormat="1" x14ac:dyDescent="0.2">
      <c r="D1327" s="174"/>
    </row>
    <row r="1328" spans="4:4" customFormat="1" x14ac:dyDescent="0.2">
      <c r="D1328" s="174"/>
    </row>
    <row r="1329" spans="4:4" customFormat="1" x14ac:dyDescent="0.2">
      <c r="D1329" s="174"/>
    </row>
    <row r="1330" spans="4:4" customFormat="1" x14ac:dyDescent="0.2">
      <c r="D1330" s="174"/>
    </row>
    <row r="1331" spans="4:4" customFormat="1" x14ac:dyDescent="0.2">
      <c r="D1331" s="174"/>
    </row>
    <row r="1332" spans="4:4" customFormat="1" x14ac:dyDescent="0.2">
      <c r="D1332" s="174"/>
    </row>
    <row r="1333" spans="4:4" customFormat="1" x14ac:dyDescent="0.2">
      <c r="D1333" s="174"/>
    </row>
    <row r="1334" spans="4:4" customFormat="1" x14ac:dyDescent="0.2">
      <c r="D1334" s="174"/>
    </row>
    <row r="1335" spans="4:4" customFormat="1" x14ac:dyDescent="0.2">
      <c r="D1335" s="174"/>
    </row>
    <row r="1336" spans="4:4" customFormat="1" x14ac:dyDescent="0.2">
      <c r="D1336" s="174"/>
    </row>
    <row r="1337" spans="4:4" customFormat="1" x14ac:dyDescent="0.2">
      <c r="D1337" s="174"/>
    </row>
    <row r="1338" spans="4:4" customFormat="1" x14ac:dyDescent="0.2">
      <c r="D1338" s="174"/>
    </row>
    <row r="1339" spans="4:4" customFormat="1" x14ac:dyDescent="0.2">
      <c r="D1339" s="174"/>
    </row>
    <row r="1340" spans="4:4" customFormat="1" x14ac:dyDescent="0.2">
      <c r="D1340" s="174"/>
    </row>
    <row r="1341" spans="4:4" customFormat="1" x14ac:dyDescent="0.2">
      <c r="D1341" s="174"/>
    </row>
    <row r="1342" spans="4:4" customFormat="1" x14ac:dyDescent="0.2">
      <c r="D1342" s="174"/>
    </row>
    <row r="1343" spans="4:4" customFormat="1" x14ac:dyDescent="0.2">
      <c r="D1343" s="174"/>
    </row>
    <row r="1344" spans="4:4" customFormat="1" x14ac:dyDescent="0.2">
      <c r="D1344" s="174"/>
    </row>
    <row r="1345" spans="4:4" customFormat="1" x14ac:dyDescent="0.2">
      <c r="D1345" s="174"/>
    </row>
    <row r="1346" spans="4:4" customFormat="1" x14ac:dyDescent="0.2">
      <c r="D1346" s="174"/>
    </row>
    <row r="1347" spans="4:4" customFormat="1" x14ac:dyDescent="0.2">
      <c r="D1347" s="174"/>
    </row>
    <row r="1348" spans="4:4" customFormat="1" x14ac:dyDescent="0.2">
      <c r="D1348" s="174"/>
    </row>
    <row r="1349" spans="4:4" customFormat="1" x14ac:dyDescent="0.2">
      <c r="D1349" s="174"/>
    </row>
    <row r="1350" spans="4:4" customFormat="1" x14ac:dyDescent="0.2">
      <c r="D1350" s="174"/>
    </row>
    <row r="1351" spans="4:4" customFormat="1" x14ac:dyDescent="0.2">
      <c r="D1351" s="174"/>
    </row>
    <row r="1352" spans="4:4" customFormat="1" x14ac:dyDescent="0.2">
      <c r="D1352" s="174"/>
    </row>
    <row r="1353" spans="4:4" customFormat="1" x14ac:dyDescent="0.2">
      <c r="D1353" s="174"/>
    </row>
    <row r="1354" spans="4:4" customFormat="1" x14ac:dyDescent="0.2">
      <c r="D1354" s="174"/>
    </row>
    <row r="1355" spans="4:4" customFormat="1" x14ac:dyDescent="0.2">
      <c r="D1355" s="174"/>
    </row>
    <row r="1356" spans="4:4" customFormat="1" x14ac:dyDescent="0.2">
      <c r="D1356" s="174"/>
    </row>
    <row r="1357" spans="4:4" customFormat="1" x14ac:dyDescent="0.2">
      <c r="D1357" s="174"/>
    </row>
    <row r="1358" spans="4:4" customFormat="1" x14ac:dyDescent="0.2">
      <c r="D1358" s="174"/>
    </row>
    <row r="1359" spans="4:4" customFormat="1" x14ac:dyDescent="0.2">
      <c r="D1359" s="174"/>
    </row>
    <row r="1360" spans="4:4" customFormat="1" x14ac:dyDescent="0.2">
      <c r="D1360" s="174"/>
    </row>
    <row r="1361" spans="4:4" customFormat="1" x14ac:dyDescent="0.2">
      <c r="D1361" s="174"/>
    </row>
    <row r="1362" spans="4:4" customFormat="1" x14ac:dyDescent="0.2">
      <c r="D1362" s="174"/>
    </row>
    <row r="1363" spans="4:4" customFormat="1" x14ac:dyDescent="0.2">
      <c r="D1363" s="174"/>
    </row>
    <row r="1364" spans="4:4" customFormat="1" x14ac:dyDescent="0.2">
      <c r="D1364" s="174"/>
    </row>
    <row r="1365" spans="4:4" customFormat="1" x14ac:dyDescent="0.2">
      <c r="D1365" s="174"/>
    </row>
    <row r="1366" spans="4:4" customFormat="1" x14ac:dyDescent="0.2">
      <c r="D1366" s="174"/>
    </row>
    <row r="1367" spans="4:4" customFormat="1" x14ac:dyDescent="0.2">
      <c r="D1367" s="174"/>
    </row>
    <row r="1368" spans="4:4" customFormat="1" x14ac:dyDescent="0.2">
      <c r="D1368" s="174"/>
    </row>
    <row r="1369" spans="4:4" customFormat="1" x14ac:dyDescent="0.2">
      <c r="D1369" s="174"/>
    </row>
    <row r="1370" spans="4:4" customFormat="1" x14ac:dyDescent="0.2">
      <c r="D1370" s="174"/>
    </row>
    <row r="1371" spans="4:4" customFormat="1" x14ac:dyDescent="0.2">
      <c r="D1371" s="174"/>
    </row>
    <row r="1372" spans="4:4" customFormat="1" x14ac:dyDescent="0.2">
      <c r="D1372" s="174"/>
    </row>
    <row r="1373" spans="4:4" customFormat="1" x14ac:dyDescent="0.2">
      <c r="D1373" s="174"/>
    </row>
    <row r="1374" spans="4:4" customFormat="1" x14ac:dyDescent="0.2">
      <c r="D1374" s="174"/>
    </row>
    <row r="1375" spans="4:4" customFormat="1" x14ac:dyDescent="0.2">
      <c r="D1375" s="174"/>
    </row>
    <row r="1376" spans="4:4" customFormat="1" x14ac:dyDescent="0.2">
      <c r="D1376" s="174"/>
    </row>
    <row r="1377" spans="4:4" customFormat="1" x14ac:dyDescent="0.2">
      <c r="D1377" s="174"/>
    </row>
    <row r="1378" spans="4:4" customFormat="1" x14ac:dyDescent="0.2">
      <c r="D1378" s="174"/>
    </row>
    <row r="1379" spans="4:4" customFormat="1" x14ac:dyDescent="0.2">
      <c r="D1379" s="174"/>
    </row>
    <row r="1380" spans="4:4" customFormat="1" x14ac:dyDescent="0.2">
      <c r="D1380" s="174"/>
    </row>
    <row r="1381" spans="4:4" customFormat="1" x14ac:dyDescent="0.2">
      <c r="D1381" s="174"/>
    </row>
    <row r="1382" spans="4:4" customFormat="1" x14ac:dyDescent="0.2">
      <c r="D1382" s="174"/>
    </row>
    <row r="1383" spans="4:4" customFormat="1" x14ac:dyDescent="0.2">
      <c r="D1383" s="174"/>
    </row>
    <row r="1384" spans="4:4" customFormat="1" x14ac:dyDescent="0.2">
      <c r="D1384" s="174"/>
    </row>
    <row r="1385" spans="4:4" customFormat="1" x14ac:dyDescent="0.2">
      <c r="D1385" s="174"/>
    </row>
    <row r="1386" spans="4:4" customFormat="1" x14ac:dyDescent="0.2">
      <c r="D1386" s="174"/>
    </row>
    <row r="1387" spans="4:4" customFormat="1" x14ac:dyDescent="0.2">
      <c r="D1387" s="174"/>
    </row>
    <row r="1388" spans="4:4" customFormat="1" x14ac:dyDescent="0.2">
      <c r="D1388" s="174"/>
    </row>
    <row r="1389" spans="4:4" customFormat="1" x14ac:dyDescent="0.2">
      <c r="D1389" s="174"/>
    </row>
    <row r="1390" spans="4:4" customFormat="1" x14ac:dyDescent="0.2">
      <c r="D1390" s="174"/>
    </row>
    <row r="1391" spans="4:4" customFormat="1" x14ac:dyDescent="0.2">
      <c r="D1391" s="174"/>
    </row>
    <row r="1392" spans="4:4" customFormat="1" x14ac:dyDescent="0.2">
      <c r="D1392" s="174"/>
    </row>
    <row r="1393" spans="4:4" customFormat="1" x14ac:dyDescent="0.2">
      <c r="D1393" s="174"/>
    </row>
    <row r="1394" spans="4:4" customFormat="1" x14ac:dyDescent="0.2">
      <c r="D1394" s="174"/>
    </row>
    <row r="1395" spans="4:4" customFormat="1" x14ac:dyDescent="0.2">
      <c r="D1395" s="174"/>
    </row>
    <row r="1396" spans="4:4" customFormat="1" x14ac:dyDescent="0.2">
      <c r="D1396" s="174"/>
    </row>
    <row r="1397" spans="4:4" customFormat="1" x14ac:dyDescent="0.2">
      <c r="D1397" s="174"/>
    </row>
    <row r="1398" spans="4:4" customFormat="1" x14ac:dyDescent="0.2">
      <c r="D1398" s="174"/>
    </row>
    <row r="1399" spans="4:4" customFormat="1" x14ac:dyDescent="0.2">
      <c r="D1399" s="174"/>
    </row>
    <row r="1400" spans="4:4" customFormat="1" x14ac:dyDescent="0.2">
      <c r="D1400" s="174"/>
    </row>
    <row r="1401" spans="4:4" customFormat="1" x14ac:dyDescent="0.2">
      <c r="D1401" s="174"/>
    </row>
    <row r="1402" spans="4:4" customFormat="1" x14ac:dyDescent="0.2">
      <c r="D1402" s="174"/>
    </row>
    <row r="1403" spans="4:4" customFormat="1" x14ac:dyDescent="0.2">
      <c r="D1403" s="174"/>
    </row>
    <row r="1404" spans="4:4" customFormat="1" x14ac:dyDescent="0.2">
      <c r="D1404" s="174"/>
    </row>
    <row r="1405" spans="4:4" customFormat="1" x14ac:dyDescent="0.2">
      <c r="D1405" s="174"/>
    </row>
    <row r="1406" spans="4:4" customFormat="1" x14ac:dyDescent="0.2">
      <c r="D1406" s="174"/>
    </row>
    <row r="1407" spans="4:4" customFormat="1" x14ac:dyDescent="0.2">
      <c r="D1407" s="174"/>
    </row>
    <row r="1408" spans="4:4" customFormat="1" x14ac:dyDescent="0.2">
      <c r="D1408" s="174"/>
    </row>
    <row r="1409" spans="4:4" customFormat="1" x14ac:dyDescent="0.2">
      <c r="D1409" s="174"/>
    </row>
    <row r="1410" spans="4:4" customFormat="1" x14ac:dyDescent="0.2">
      <c r="D1410" s="174"/>
    </row>
    <row r="1411" spans="4:4" customFormat="1" x14ac:dyDescent="0.2">
      <c r="D1411" s="174"/>
    </row>
    <row r="1412" spans="4:4" customFormat="1" x14ac:dyDescent="0.2">
      <c r="D1412" s="174"/>
    </row>
    <row r="1413" spans="4:4" customFormat="1" x14ac:dyDescent="0.2">
      <c r="D1413" s="174"/>
    </row>
    <row r="1414" spans="4:4" customFormat="1" x14ac:dyDescent="0.2">
      <c r="D1414" s="174"/>
    </row>
    <row r="1415" spans="4:4" customFormat="1" x14ac:dyDescent="0.2">
      <c r="D1415" s="174"/>
    </row>
    <row r="1416" spans="4:4" customFormat="1" x14ac:dyDescent="0.2">
      <c r="D1416" s="174"/>
    </row>
    <row r="1417" spans="4:4" customFormat="1" x14ac:dyDescent="0.2">
      <c r="D1417" s="174"/>
    </row>
    <row r="1418" spans="4:4" customFormat="1" x14ac:dyDescent="0.2">
      <c r="D1418" s="174"/>
    </row>
    <row r="1419" spans="4:4" customFormat="1" x14ac:dyDescent="0.2">
      <c r="D1419" s="174"/>
    </row>
    <row r="1420" spans="4:4" customFormat="1" x14ac:dyDescent="0.2">
      <c r="D1420" s="174"/>
    </row>
    <row r="1421" spans="4:4" customFormat="1" x14ac:dyDescent="0.2">
      <c r="D1421" s="174"/>
    </row>
    <row r="1422" spans="4:4" customFormat="1" x14ac:dyDescent="0.2">
      <c r="D1422" s="174"/>
    </row>
    <row r="1423" spans="4:4" customFormat="1" x14ac:dyDescent="0.2">
      <c r="D1423" s="174"/>
    </row>
    <row r="1424" spans="4:4" customFormat="1" x14ac:dyDescent="0.2">
      <c r="D1424" s="174"/>
    </row>
    <row r="1425" spans="4:4" customFormat="1" x14ac:dyDescent="0.2">
      <c r="D1425" s="174"/>
    </row>
    <row r="1426" spans="4:4" customFormat="1" x14ac:dyDescent="0.2">
      <c r="D1426" s="174"/>
    </row>
    <row r="1427" spans="4:4" customFormat="1" x14ac:dyDescent="0.2">
      <c r="D1427" s="174"/>
    </row>
    <row r="1428" spans="4:4" customFormat="1" x14ac:dyDescent="0.2">
      <c r="D1428" s="174"/>
    </row>
    <row r="1429" spans="4:4" customFormat="1" x14ac:dyDescent="0.2">
      <c r="D1429" s="174"/>
    </row>
    <row r="1430" spans="4:4" customFormat="1" x14ac:dyDescent="0.2">
      <c r="D1430" s="174"/>
    </row>
    <row r="1431" spans="4:4" customFormat="1" x14ac:dyDescent="0.2">
      <c r="D1431" s="174"/>
    </row>
    <row r="1432" spans="4:4" customFormat="1" x14ac:dyDescent="0.2">
      <c r="D1432" s="174"/>
    </row>
    <row r="1433" spans="4:4" customFormat="1" x14ac:dyDescent="0.2">
      <c r="D1433" s="174"/>
    </row>
    <row r="1434" spans="4:4" customFormat="1" x14ac:dyDescent="0.2">
      <c r="D1434" s="174"/>
    </row>
    <row r="1435" spans="4:4" customFormat="1" x14ac:dyDescent="0.2">
      <c r="D1435" s="174"/>
    </row>
    <row r="1436" spans="4:4" customFormat="1" x14ac:dyDescent="0.2">
      <c r="D1436" s="174"/>
    </row>
    <row r="1437" spans="4:4" customFormat="1" x14ac:dyDescent="0.2">
      <c r="D1437" s="174"/>
    </row>
    <row r="1438" spans="4:4" customFormat="1" x14ac:dyDescent="0.2">
      <c r="D1438" s="174"/>
    </row>
    <row r="1439" spans="4:4" customFormat="1" x14ac:dyDescent="0.2">
      <c r="D1439" s="174"/>
    </row>
    <row r="1440" spans="4:4" customFormat="1" x14ac:dyDescent="0.2">
      <c r="D1440" s="174"/>
    </row>
    <row r="1441" spans="4:4" customFormat="1" x14ac:dyDescent="0.2">
      <c r="D1441" s="174"/>
    </row>
    <row r="1442" spans="4:4" customFormat="1" x14ac:dyDescent="0.2">
      <c r="D1442" s="174"/>
    </row>
    <row r="1443" spans="4:4" customFormat="1" x14ac:dyDescent="0.2">
      <c r="D1443" s="174"/>
    </row>
    <row r="1444" spans="4:4" customFormat="1" x14ac:dyDescent="0.2">
      <c r="D1444" s="174"/>
    </row>
    <row r="1445" spans="4:4" customFormat="1" x14ac:dyDescent="0.2">
      <c r="D1445" s="174"/>
    </row>
    <row r="1446" spans="4:4" customFormat="1" x14ac:dyDescent="0.2">
      <c r="D1446" s="174"/>
    </row>
    <row r="1447" spans="4:4" customFormat="1" x14ac:dyDescent="0.2">
      <c r="D1447" s="174"/>
    </row>
    <row r="1448" spans="4:4" customFormat="1" x14ac:dyDescent="0.2">
      <c r="D1448" s="174"/>
    </row>
    <row r="1449" spans="4:4" customFormat="1" x14ac:dyDescent="0.2">
      <c r="D1449" s="174"/>
    </row>
    <row r="1450" spans="4:4" customFormat="1" x14ac:dyDescent="0.2">
      <c r="D1450" s="174"/>
    </row>
    <row r="1451" spans="4:4" customFormat="1" x14ac:dyDescent="0.2">
      <c r="D1451" s="174"/>
    </row>
    <row r="1452" spans="4:4" customFormat="1" x14ac:dyDescent="0.2">
      <c r="D1452" s="174"/>
    </row>
    <row r="1453" spans="4:4" customFormat="1" x14ac:dyDescent="0.2">
      <c r="D1453" s="174"/>
    </row>
    <row r="1454" spans="4:4" customFormat="1" x14ac:dyDescent="0.2">
      <c r="D1454" s="174"/>
    </row>
    <row r="1455" spans="4:4" customFormat="1" x14ac:dyDescent="0.2">
      <c r="D1455" s="174"/>
    </row>
    <row r="1456" spans="4:4" customFormat="1" x14ac:dyDescent="0.2">
      <c r="D1456" s="174"/>
    </row>
    <row r="1457" spans="4:4" customFormat="1" x14ac:dyDescent="0.2">
      <c r="D1457" s="174"/>
    </row>
    <row r="1458" spans="4:4" customFormat="1" x14ac:dyDescent="0.2">
      <c r="D1458" s="174"/>
    </row>
    <row r="1459" spans="4:4" customFormat="1" x14ac:dyDescent="0.2">
      <c r="D1459" s="174"/>
    </row>
    <row r="1460" spans="4:4" customFormat="1" x14ac:dyDescent="0.2">
      <c r="D1460" s="174"/>
    </row>
    <row r="1461" spans="4:4" customFormat="1" x14ac:dyDescent="0.2">
      <c r="D1461" s="174"/>
    </row>
    <row r="1462" spans="4:4" customFormat="1" x14ac:dyDescent="0.2">
      <c r="D1462" s="174"/>
    </row>
    <row r="1463" spans="4:4" customFormat="1" x14ac:dyDescent="0.2">
      <c r="D1463" s="174"/>
    </row>
    <row r="1464" spans="4:4" customFormat="1" x14ac:dyDescent="0.2">
      <c r="D1464" s="174"/>
    </row>
    <row r="1465" spans="4:4" customFormat="1" x14ac:dyDescent="0.2">
      <c r="D1465" s="174"/>
    </row>
    <row r="1466" spans="4:4" customFormat="1" x14ac:dyDescent="0.2">
      <c r="D1466" s="174"/>
    </row>
    <row r="1467" spans="4:4" customFormat="1" x14ac:dyDescent="0.2">
      <c r="D1467" s="174"/>
    </row>
    <row r="1468" spans="4:4" customFormat="1" x14ac:dyDescent="0.2">
      <c r="D1468" s="174"/>
    </row>
    <row r="1469" spans="4:4" customFormat="1" x14ac:dyDescent="0.2">
      <c r="D1469" s="174"/>
    </row>
    <row r="1470" spans="4:4" customFormat="1" x14ac:dyDescent="0.2">
      <c r="D1470" s="174"/>
    </row>
    <row r="1471" spans="4:4" customFormat="1" x14ac:dyDescent="0.2">
      <c r="D1471" s="174"/>
    </row>
    <row r="1472" spans="4:4" customFormat="1" x14ac:dyDescent="0.2">
      <c r="D1472" s="174"/>
    </row>
    <row r="1473" spans="4:4" customFormat="1" x14ac:dyDescent="0.2">
      <c r="D1473" s="174"/>
    </row>
    <row r="1474" spans="4:4" customFormat="1" x14ac:dyDescent="0.2">
      <c r="D1474" s="174"/>
    </row>
    <row r="1475" spans="4:4" customFormat="1" x14ac:dyDescent="0.2">
      <c r="D1475" s="174"/>
    </row>
    <row r="1476" spans="4:4" customFormat="1" x14ac:dyDescent="0.2">
      <c r="D1476" s="174"/>
    </row>
    <row r="1477" spans="4:4" customFormat="1" x14ac:dyDescent="0.2">
      <c r="D1477" s="174"/>
    </row>
    <row r="1478" spans="4:4" customFormat="1" x14ac:dyDescent="0.2">
      <c r="D1478" s="174"/>
    </row>
    <row r="1479" spans="4:4" customFormat="1" x14ac:dyDescent="0.2">
      <c r="D1479" s="174"/>
    </row>
    <row r="1480" spans="4:4" customFormat="1" x14ac:dyDescent="0.2">
      <c r="D1480" s="174"/>
    </row>
    <row r="1481" spans="4:4" customFormat="1" x14ac:dyDescent="0.2">
      <c r="D1481" s="174"/>
    </row>
    <row r="1482" spans="4:4" customFormat="1" x14ac:dyDescent="0.2">
      <c r="D1482" s="174"/>
    </row>
    <row r="1483" spans="4:4" customFormat="1" x14ac:dyDescent="0.2">
      <c r="D1483" s="174"/>
    </row>
    <row r="1484" spans="4:4" customFormat="1" x14ac:dyDescent="0.2">
      <c r="D1484" s="174"/>
    </row>
    <row r="1485" spans="4:4" customFormat="1" x14ac:dyDescent="0.2">
      <c r="D1485" s="174"/>
    </row>
    <row r="1486" spans="4:4" customFormat="1" x14ac:dyDescent="0.2">
      <c r="D1486" s="174"/>
    </row>
    <row r="1487" spans="4:4" customFormat="1" x14ac:dyDescent="0.2">
      <c r="D1487" s="174"/>
    </row>
    <row r="1488" spans="4:4" customFormat="1" x14ac:dyDescent="0.2">
      <c r="D1488" s="174"/>
    </row>
    <row r="1489" spans="4:4" customFormat="1" x14ac:dyDescent="0.2">
      <c r="D1489" s="174"/>
    </row>
    <row r="1490" spans="4:4" customFormat="1" x14ac:dyDescent="0.2">
      <c r="D1490" s="174"/>
    </row>
    <row r="1491" spans="4:4" customFormat="1" x14ac:dyDescent="0.2">
      <c r="D1491" s="174"/>
    </row>
    <row r="1492" spans="4:4" customFormat="1" x14ac:dyDescent="0.2">
      <c r="D1492" s="174"/>
    </row>
    <row r="1493" spans="4:4" customFormat="1" x14ac:dyDescent="0.2">
      <c r="D1493" s="174"/>
    </row>
    <row r="1494" spans="4:4" customFormat="1" x14ac:dyDescent="0.2">
      <c r="D1494" s="174"/>
    </row>
    <row r="1495" spans="4:4" customFormat="1" x14ac:dyDescent="0.2">
      <c r="D1495" s="174"/>
    </row>
    <row r="1496" spans="4:4" customFormat="1" x14ac:dyDescent="0.2">
      <c r="D1496" s="174"/>
    </row>
    <row r="1497" spans="4:4" customFormat="1" x14ac:dyDescent="0.2">
      <c r="D1497" s="174"/>
    </row>
    <row r="1498" spans="4:4" customFormat="1" x14ac:dyDescent="0.2">
      <c r="D1498" s="174"/>
    </row>
    <row r="1499" spans="4:4" customFormat="1" x14ac:dyDescent="0.2">
      <c r="D1499" s="174"/>
    </row>
    <row r="1500" spans="4:4" customFormat="1" x14ac:dyDescent="0.2">
      <c r="D1500" s="174"/>
    </row>
    <row r="1501" spans="4:4" customFormat="1" x14ac:dyDescent="0.2">
      <c r="D1501" s="174"/>
    </row>
    <row r="1502" spans="4:4" customFormat="1" x14ac:dyDescent="0.2">
      <c r="D1502" s="174"/>
    </row>
    <row r="1503" spans="4:4" customFormat="1" x14ac:dyDescent="0.2">
      <c r="D1503" s="174"/>
    </row>
    <row r="1504" spans="4:4" customFormat="1" x14ac:dyDescent="0.2">
      <c r="D1504" s="174"/>
    </row>
    <row r="1505" spans="4:4" customFormat="1" x14ac:dyDescent="0.2">
      <c r="D1505" s="174"/>
    </row>
    <row r="1506" spans="4:4" customFormat="1" x14ac:dyDescent="0.2">
      <c r="D1506" s="174"/>
    </row>
    <row r="1507" spans="4:4" customFormat="1" x14ac:dyDescent="0.2">
      <c r="D1507" s="174"/>
    </row>
    <row r="1508" spans="4:4" customFormat="1" x14ac:dyDescent="0.2">
      <c r="D1508" s="174"/>
    </row>
    <row r="1509" spans="4:4" customFormat="1" x14ac:dyDescent="0.2">
      <c r="D1509" s="174"/>
    </row>
    <row r="1510" spans="4:4" customFormat="1" x14ac:dyDescent="0.2">
      <c r="D1510" s="174"/>
    </row>
    <row r="1511" spans="4:4" customFormat="1" x14ac:dyDescent="0.2">
      <c r="D1511" s="174"/>
    </row>
    <row r="1512" spans="4:4" customFormat="1" x14ac:dyDescent="0.2">
      <c r="D1512" s="174"/>
    </row>
    <row r="1513" spans="4:4" customFormat="1" x14ac:dyDescent="0.2">
      <c r="D1513" s="174"/>
    </row>
    <row r="1514" spans="4:4" customFormat="1" x14ac:dyDescent="0.2">
      <c r="D1514" s="174"/>
    </row>
    <row r="1515" spans="4:4" customFormat="1" x14ac:dyDescent="0.2">
      <c r="D1515" s="174"/>
    </row>
    <row r="1516" spans="4:4" customFormat="1" x14ac:dyDescent="0.2">
      <c r="D1516" s="174"/>
    </row>
    <row r="1517" spans="4:4" customFormat="1" x14ac:dyDescent="0.2">
      <c r="D1517" s="174"/>
    </row>
    <row r="1518" spans="4:4" customFormat="1" x14ac:dyDescent="0.2">
      <c r="D1518" s="174"/>
    </row>
    <row r="1519" spans="4:4" customFormat="1" x14ac:dyDescent="0.2">
      <c r="D1519" s="174"/>
    </row>
    <row r="1520" spans="4:4" customFormat="1" x14ac:dyDescent="0.2">
      <c r="D1520" s="174"/>
    </row>
    <row r="1521" spans="4:4" customFormat="1" x14ac:dyDescent="0.2">
      <c r="D1521" s="174"/>
    </row>
    <row r="1522" spans="4:4" customFormat="1" x14ac:dyDescent="0.2">
      <c r="D1522" s="174"/>
    </row>
    <row r="1523" spans="4:4" customFormat="1" x14ac:dyDescent="0.2">
      <c r="D1523" s="174"/>
    </row>
    <row r="1524" spans="4:4" customFormat="1" x14ac:dyDescent="0.2">
      <c r="D1524" s="174"/>
    </row>
    <row r="1525" spans="4:4" customFormat="1" x14ac:dyDescent="0.2">
      <c r="D1525" s="174"/>
    </row>
    <row r="1526" spans="4:4" customFormat="1" x14ac:dyDescent="0.2">
      <c r="D1526" s="174"/>
    </row>
    <row r="1527" spans="4:4" customFormat="1" x14ac:dyDescent="0.2">
      <c r="D1527" s="174"/>
    </row>
    <row r="1528" spans="4:4" customFormat="1" x14ac:dyDescent="0.2">
      <c r="D1528" s="174"/>
    </row>
    <row r="1529" spans="4:4" customFormat="1" x14ac:dyDescent="0.2">
      <c r="D1529" s="174"/>
    </row>
    <row r="1530" spans="4:4" customFormat="1" x14ac:dyDescent="0.2">
      <c r="D1530" s="174"/>
    </row>
    <row r="1531" spans="4:4" customFormat="1" x14ac:dyDescent="0.2">
      <c r="D1531" s="174"/>
    </row>
    <row r="1532" spans="4:4" customFormat="1" x14ac:dyDescent="0.2">
      <c r="D1532" s="174"/>
    </row>
    <row r="1533" spans="4:4" customFormat="1" x14ac:dyDescent="0.2">
      <c r="D1533" s="174"/>
    </row>
    <row r="1534" spans="4:4" customFormat="1" x14ac:dyDescent="0.2">
      <c r="D1534" s="174"/>
    </row>
    <row r="1535" spans="4:4" customFormat="1" x14ac:dyDescent="0.2">
      <c r="D1535" s="174"/>
    </row>
    <row r="1536" spans="4:4" customFormat="1" x14ac:dyDescent="0.2">
      <c r="D1536" s="174"/>
    </row>
    <row r="1537" spans="4:4" customFormat="1" x14ac:dyDescent="0.2">
      <c r="D1537" s="174"/>
    </row>
    <row r="1538" spans="4:4" customFormat="1" x14ac:dyDescent="0.2">
      <c r="D1538" s="174"/>
    </row>
    <row r="1539" spans="4:4" customFormat="1" x14ac:dyDescent="0.2">
      <c r="D1539" s="174"/>
    </row>
    <row r="1540" spans="4:4" customFormat="1" x14ac:dyDescent="0.2">
      <c r="D1540" s="174"/>
    </row>
    <row r="1541" spans="4:4" customFormat="1" x14ac:dyDescent="0.2">
      <c r="D1541" s="174"/>
    </row>
    <row r="1542" spans="4:4" customFormat="1" x14ac:dyDescent="0.2">
      <c r="D1542" s="174"/>
    </row>
    <row r="1543" spans="4:4" customFormat="1" x14ac:dyDescent="0.2">
      <c r="D1543" s="174"/>
    </row>
    <row r="1544" spans="4:4" customFormat="1" x14ac:dyDescent="0.2">
      <c r="D1544" s="174"/>
    </row>
    <row r="1545" spans="4:4" customFormat="1" x14ac:dyDescent="0.2">
      <c r="D1545" s="174"/>
    </row>
    <row r="1546" spans="4:4" customFormat="1" x14ac:dyDescent="0.2">
      <c r="D1546" s="174"/>
    </row>
    <row r="1547" spans="4:4" customFormat="1" x14ac:dyDescent="0.2">
      <c r="D1547" s="174"/>
    </row>
    <row r="1548" spans="4:4" customFormat="1" x14ac:dyDescent="0.2">
      <c r="D1548" s="174"/>
    </row>
    <row r="1549" spans="4:4" customFormat="1" x14ac:dyDescent="0.2">
      <c r="D1549" s="174"/>
    </row>
    <row r="1550" spans="4:4" customFormat="1" x14ac:dyDescent="0.2">
      <c r="D1550" s="174"/>
    </row>
    <row r="1551" spans="4:4" customFormat="1" x14ac:dyDescent="0.2">
      <c r="D1551" s="174"/>
    </row>
    <row r="1552" spans="4:4" customFormat="1" x14ac:dyDescent="0.2">
      <c r="D1552" s="174"/>
    </row>
    <row r="1553" spans="4:4" customFormat="1" x14ac:dyDescent="0.2">
      <c r="D1553" s="174"/>
    </row>
    <row r="1554" spans="4:4" customFormat="1" x14ac:dyDescent="0.2">
      <c r="D1554" s="174"/>
    </row>
    <row r="1555" spans="4:4" customFormat="1" x14ac:dyDescent="0.2">
      <c r="D1555" s="174"/>
    </row>
    <row r="1556" spans="4:4" customFormat="1" x14ac:dyDescent="0.2">
      <c r="D1556" s="174"/>
    </row>
    <row r="1557" spans="4:4" customFormat="1" x14ac:dyDescent="0.2">
      <c r="D1557" s="174"/>
    </row>
    <row r="1558" spans="4:4" customFormat="1" x14ac:dyDescent="0.2">
      <c r="D1558" s="174"/>
    </row>
    <row r="1559" spans="4:4" customFormat="1" x14ac:dyDescent="0.2">
      <c r="D1559" s="174"/>
    </row>
    <row r="1560" spans="4:4" customFormat="1" x14ac:dyDescent="0.2">
      <c r="D1560" s="174"/>
    </row>
    <row r="1561" spans="4:4" customFormat="1" x14ac:dyDescent="0.2">
      <c r="D1561" s="174"/>
    </row>
    <row r="1562" spans="4:4" customFormat="1" x14ac:dyDescent="0.2">
      <c r="D1562" s="174"/>
    </row>
    <row r="1563" spans="4:4" customFormat="1" x14ac:dyDescent="0.2">
      <c r="D1563" s="174"/>
    </row>
    <row r="1564" spans="4:4" customFormat="1" x14ac:dyDescent="0.2">
      <c r="D1564" s="174"/>
    </row>
    <row r="1565" spans="4:4" customFormat="1" x14ac:dyDescent="0.2">
      <c r="D1565" s="174"/>
    </row>
    <row r="1566" spans="4:4" customFormat="1" x14ac:dyDescent="0.2">
      <c r="D1566" s="174"/>
    </row>
    <row r="1567" spans="4:4" customFormat="1" x14ac:dyDescent="0.2">
      <c r="D1567" s="174"/>
    </row>
    <row r="1568" spans="4:4" customFormat="1" x14ac:dyDescent="0.2">
      <c r="D1568" s="174"/>
    </row>
    <row r="1569" spans="4:4" customFormat="1" x14ac:dyDescent="0.2">
      <c r="D1569" s="174"/>
    </row>
    <row r="1570" spans="4:4" customFormat="1" x14ac:dyDescent="0.2">
      <c r="D1570" s="174"/>
    </row>
    <row r="1571" spans="4:4" customFormat="1" x14ac:dyDescent="0.2">
      <c r="D1571" s="174"/>
    </row>
    <row r="1572" spans="4:4" customFormat="1" x14ac:dyDescent="0.2">
      <c r="D1572" s="174"/>
    </row>
    <row r="1573" spans="4:4" customFormat="1" x14ac:dyDescent="0.2">
      <c r="D1573" s="174"/>
    </row>
    <row r="1574" spans="4:4" customFormat="1" x14ac:dyDescent="0.2">
      <c r="D1574" s="174"/>
    </row>
    <row r="1575" spans="4:4" customFormat="1" x14ac:dyDescent="0.2">
      <c r="D1575" s="174"/>
    </row>
    <row r="1576" spans="4:4" customFormat="1" x14ac:dyDescent="0.2">
      <c r="D1576" s="174"/>
    </row>
    <row r="1577" spans="4:4" customFormat="1" x14ac:dyDescent="0.2">
      <c r="D1577" s="174"/>
    </row>
    <row r="1578" spans="4:4" customFormat="1" x14ac:dyDescent="0.2">
      <c r="D1578" s="174"/>
    </row>
    <row r="1579" spans="4:4" customFormat="1" x14ac:dyDescent="0.2">
      <c r="D1579" s="174"/>
    </row>
    <row r="1580" spans="4:4" customFormat="1" x14ac:dyDescent="0.2">
      <c r="D1580" s="174"/>
    </row>
    <row r="1581" spans="4:4" customFormat="1" x14ac:dyDescent="0.2">
      <c r="D1581" s="174"/>
    </row>
    <row r="1582" spans="4:4" customFormat="1" x14ac:dyDescent="0.2">
      <c r="D1582" s="174"/>
    </row>
    <row r="1583" spans="4:4" customFormat="1" x14ac:dyDescent="0.2">
      <c r="D1583" s="174"/>
    </row>
    <row r="1584" spans="4:4" customFormat="1" x14ac:dyDescent="0.2">
      <c r="D1584" s="174"/>
    </row>
    <row r="1585" spans="4:4" customFormat="1" x14ac:dyDescent="0.2">
      <c r="D1585" s="174"/>
    </row>
    <row r="1586" spans="4:4" customFormat="1" x14ac:dyDescent="0.2">
      <c r="D1586" s="174"/>
    </row>
    <row r="1587" spans="4:4" customFormat="1" x14ac:dyDescent="0.2">
      <c r="D1587" s="174"/>
    </row>
    <row r="1588" spans="4:4" customFormat="1" x14ac:dyDescent="0.2">
      <c r="D1588" s="174"/>
    </row>
    <row r="1589" spans="4:4" customFormat="1" x14ac:dyDescent="0.2">
      <c r="D1589" s="174"/>
    </row>
    <row r="1590" spans="4:4" customFormat="1" x14ac:dyDescent="0.2">
      <c r="D1590" s="174"/>
    </row>
    <row r="1591" spans="4:4" customFormat="1" x14ac:dyDescent="0.2">
      <c r="D1591" s="174"/>
    </row>
    <row r="1592" spans="4:4" customFormat="1" x14ac:dyDescent="0.2">
      <c r="D1592" s="174"/>
    </row>
    <row r="1593" spans="4:4" customFormat="1" x14ac:dyDescent="0.2">
      <c r="D1593" s="174"/>
    </row>
    <row r="1594" spans="4:4" customFormat="1" x14ac:dyDescent="0.2">
      <c r="D1594" s="174"/>
    </row>
    <row r="1595" spans="4:4" customFormat="1" x14ac:dyDescent="0.2">
      <c r="D1595" s="174"/>
    </row>
    <row r="1596" spans="4:4" customFormat="1" x14ac:dyDescent="0.2">
      <c r="D1596" s="174"/>
    </row>
    <row r="1597" spans="4:4" customFormat="1" x14ac:dyDescent="0.2">
      <c r="D1597" s="174"/>
    </row>
    <row r="1598" spans="4:4" customFormat="1" x14ac:dyDescent="0.2">
      <c r="D1598" s="174"/>
    </row>
    <row r="1599" spans="4:4" customFormat="1" x14ac:dyDescent="0.2">
      <c r="D1599" s="174"/>
    </row>
    <row r="1600" spans="4:4" customFormat="1" x14ac:dyDescent="0.2">
      <c r="D1600" s="174"/>
    </row>
    <row r="1601" spans="4:4" customFormat="1" x14ac:dyDescent="0.2">
      <c r="D1601" s="174"/>
    </row>
    <row r="1602" spans="4:4" customFormat="1" x14ac:dyDescent="0.2">
      <c r="D1602" s="174"/>
    </row>
    <row r="1603" spans="4:4" customFormat="1" x14ac:dyDescent="0.2">
      <c r="D1603" s="174"/>
    </row>
    <row r="1604" spans="4:4" customFormat="1" x14ac:dyDescent="0.2">
      <c r="D1604" s="174"/>
    </row>
    <row r="1605" spans="4:4" customFormat="1" x14ac:dyDescent="0.2">
      <c r="D1605" s="174"/>
    </row>
    <row r="1606" spans="4:4" customFormat="1" x14ac:dyDescent="0.2">
      <c r="D1606" s="174"/>
    </row>
    <row r="1607" spans="4:4" customFormat="1" x14ac:dyDescent="0.2">
      <c r="D1607" s="174"/>
    </row>
    <row r="1608" spans="4:4" customFormat="1" x14ac:dyDescent="0.2">
      <c r="D1608" s="174"/>
    </row>
    <row r="1609" spans="4:4" customFormat="1" x14ac:dyDescent="0.2">
      <c r="D1609" s="174"/>
    </row>
    <row r="1610" spans="4:4" customFormat="1" x14ac:dyDescent="0.2">
      <c r="D1610" s="174"/>
    </row>
    <row r="1611" spans="4:4" customFormat="1" x14ac:dyDescent="0.2">
      <c r="D1611" s="174"/>
    </row>
    <row r="1612" spans="4:4" customFormat="1" x14ac:dyDescent="0.2">
      <c r="D1612" s="174"/>
    </row>
    <row r="1613" spans="4:4" customFormat="1" x14ac:dyDescent="0.2">
      <c r="D1613" s="174"/>
    </row>
    <row r="1614" spans="4:4" customFormat="1" x14ac:dyDescent="0.2">
      <c r="D1614" s="174"/>
    </row>
    <row r="1615" spans="4:4" customFormat="1" x14ac:dyDescent="0.2">
      <c r="D1615" s="174"/>
    </row>
    <row r="1616" spans="4:4" customFormat="1" x14ac:dyDescent="0.2">
      <c r="D1616" s="174"/>
    </row>
    <row r="1617" spans="4:4" customFormat="1" x14ac:dyDescent="0.2">
      <c r="D1617" s="174"/>
    </row>
    <row r="1618" spans="4:4" customFormat="1" x14ac:dyDescent="0.2">
      <c r="D1618" s="174"/>
    </row>
    <row r="1619" spans="4:4" customFormat="1" x14ac:dyDescent="0.2">
      <c r="D1619" s="174"/>
    </row>
    <row r="1620" spans="4:4" customFormat="1" x14ac:dyDescent="0.2">
      <c r="D1620" s="174"/>
    </row>
    <row r="1621" spans="4:4" customFormat="1" x14ac:dyDescent="0.2">
      <c r="D1621" s="174"/>
    </row>
    <row r="1622" spans="4:4" customFormat="1" x14ac:dyDescent="0.2">
      <c r="D1622" s="174"/>
    </row>
    <row r="1623" spans="4:4" customFormat="1" x14ac:dyDescent="0.2">
      <c r="D1623" s="174"/>
    </row>
    <row r="1624" spans="4:4" customFormat="1" x14ac:dyDescent="0.2">
      <c r="D1624" s="174"/>
    </row>
    <row r="1625" spans="4:4" customFormat="1" x14ac:dyDescent="0.2">
      <c r="D1625" s="174"/>
    </row>
    <row r="1626" spans="4:4" customFormat="1" x14ac:dyDescent="0.2">
      <c r="D1626" s="174"/>
    </row>
    <row r="1627" spans="4:4" customFormat="1" x14ac:dyDescent="0.2">
      <c r="D1627" s="174"/>
    </row>
    <row r="1628" spans="4:4" customFormat="1" x14ac:dyDescent="0.2">
      <c r="D1628" s="174"/>
    </row>
    <row r="1629" spans="4:4" customFormat="1" x14ac:dyDescent="0.2">
      <c r="D1629" s="174"/>
    </row>
    <row r="1630" spans="4:4" customFormat="1" x14ac:dyDescent="0.2">
      <c r="D1630" s="174"/>
    </row>
    <row r="1631" spans="4:4" customFormat="1" x14ac:dyDescent="0.2">
      <c r="D1631" s="174"/>
    </row>
    <row r="1632" spans="4:4" customFormat="1" x14ac:dyDescent="0.2">
      <c r="D1632" s="174"/>
    </row>
    <row r="1633" spans="4:4" customFormat="1" x14ac:dyDescent="0.2">
      <c r="D1633" s="174"/>
    </row>
    <row r="1634" spans="4:4" customFormat="1" x14ac:dyDescent="0.2">
      <c r="D1634" s="174"/>
    </row>
    <row r="1635" spans="4:4" customFormat="1" x14ac:dyDescent="0.2">
      <c r="D1635" s="174"/>
    </row>
    <row r="1636" spans="4:4" customFormat="1" x14ac:dyDescent="0.2">
      <c r="D1636" s="174"/>
    </row>
    <row r="1637" spans="4:4" customFormat="1" x14ac:dyDescent="0.2">
      <c r="D1637" s="174"/>
    </row>
    <row r="1638" spans="4:4" customFormat="1" x14ac:dyDescent="0.2">
      <c r="D1638" s="174"/>
    </row>
    <row r="1639" spans="4:4" customFormat="1" x14ac:dyDescent="0.2">
      <c r="D1639" s="174"/>
    </row>
    <row r="1640" spans="4:4" customFormat="1" x14ac:dyDescent="0.2">
      <c r="D1640" s="174"/>
    </row>
    <row r="1641" spans="4:4" customFormat="1" x14ac:dyDescent="0.2">
      <c r="D1641" s="174"/>
    </row>
    <row r="1642" spans="4:4" customFormat="1" x14ac:dyDescent="0.2">
      <c r="D1642" s="174"/>
    </row>
    <row r="1643" spans="4:4" customFormat="1" x14ac:dyDescent="0.2">
      <c r="D1643" s="174"/>
    </row>
    <row r="1644" spans="4:4" customFormat="1" x14ac:dyDescent="0.2">
      <c r="D1644" s="174"/>
    </row>
    <row r="1645" spans="4:4" customFormat="1" x14ac:dyDescent="0.2">
      <c r="D1645" s="174"/>
    </row>
    <row r="1646" spans="4:4" customFormat="1" x14ac:dyDescent="0.2">
      <c r="D1646" s="174"/>
    </row>
    <row r="1647" spans="4:4" customFormat="1" x14ac:dyDescent="0.2">
      <c r="D1647" s="174"/>
    </row>
    <row r="1648" spans="4:4" customFormat="1" x14ac:dyDescent="0.2">
      <c r="D1648" s="174"/>
    </row>
    <row r="1649" spans="4:4" customFormat="1" x14ac:dyDescent="0.2">
      <c r="D1649" s="174"/>
    </row>
    <row r="1650" spans="4:4" customFormat="1" x14ac:dyDescent="0.2">
      <c r="D1650" s="174"/>
    </row>
    <row r="1651" spans="4:4" customFormat="1" x14ac:dyDescent="0.2">
      <c r="D1651" s="174"/>
    </row>
    <row r="1652" spans="4:4" customFormat="1" x14ac:dyDescent="0.2">
      <c r="D1652" s="174"/>
    </row>
    <row r="1653" spans="4:4" customFormat="1" x14ac:dyDescent="0.2">
      <c r="D1653" s="174"/>
    </row>
    <row r="1654" spans="4:4" customFormat="1" x14ac:dyDescent="0.2">
      <c r="D1654" s="174"/>
    </row>
    <row r="1655" spans="4:4" customFormat="1" x14ac:dyDescent="0.2">
      <c r="D1655" s="174"/>
    </row>
    <row r="1656" spans="4:4" customFormat="1" x14ac:dyDescent="0.2">
      <c r="D1656" s="174"/>
    </row>
    <row r="1657" spans="4:4" customFormat="1" x14ac:dyDescent="0.2">
      <c r="D1657" s="174"/>
    </row>
    <row r="1658" spans="4:4" customFormat="1" x14ac:dyDescent="0.2">
      <c r="D1658" s="174"/>
    </row>
    <row r="1659" spans="4:4" customFormat="1" x14ac:dyDescent="0.2">
      <c r="D1659" s="174"/>
    </row>
    <row r="1660" spans="4:4" customFormat="1" x14ac:dyDescent="0.2">
      <c r="D1660" s="174"/>
    </row>
    <row r="1661" spans="4:4" customFormat="1" x14ac:dyDescent="0.2">
      <c r="D1661" s="174"/>
    </row>
    <row r="1662" spans="4:4" customFormat="1" x14ac:dyDescent="0.2">
      <c r="D1662" s="174"/>
    </row>
    <row r="1663" spans="4:4" customFormat="1" x14ac:dyDescent="0.2">
      <c r="D1663" s="174"/>
    </row>
    <row r="1664" spans="4:4" customFormat="1" x14ac:dyDescent="0.2">
      <c r="D1664" s="174"/>
    </row>
    <row r="1665" spans="4:4" customFormat="1" x14ac:dyDescent="0.2">
      <c r="D1665" s="174"/>
    </row>
    <row r="1666" spans="4:4" customFormat="1" x14ac:dyDescent="0.2">
      <c r="D1666" s="174"/>
    </row>
    <row r="1667" spans="4:4" customFormat="1" x14ac:dyDescent="0.2">
      <c r="D1667" s="174"/>
    </row>
    <row r="1668" spans="4:4" customFormat="1" x14ac:dyDescent="0.2">
      <c r="D1668" s="174"/>
    </row>
    <row r="1669" spans="4:4" customFormat="1" x14ac:dyDescent="0.2">
      <c r="D1669" s="174"/>
    </row>
    <row r="1670" spans="4:4" customFormat="1" x14ac:dyDescent="0.2">
      <c r="D1670" s="174"/>
    </row>
    <row r="1671" spans="4:4" customFormat="1" x14ac:dyDescent="0.2">
      <c r="D1671" s="174"/>
    </row>
    <row r="1672" spans="4:4" customFormat="1" x14ac:dyDescent="0.2">
      <c r="D1672" s="174"/>
    </row>
    <row r="1673" spans="4:4" customFormat="1" x14ac:dyDescent="0.2">
      <c r="D1673" s="174"/>
    </row>
    <row r="1674" spans="4:4" customFormat="1" x14ac:dyDescent="0.2">
      <c r="D1674" s="174"/>
    </row>
    <row r="1675" spans="4:4" customFormat="1" x14ac:dyDescent="0.2">
      <c r="D1675" s="174"/>
    </row>
    <row r="1676" spans="4:4" customFormat="1" x14ac:dyDescent="0.2">
      <c r="D1676" s="174"/>
    </row>
    <row r="1677" spans="4:4" customFormat="1" x14ac:dyDescent="0.2">
      <c r="D1677" s="174"/>
    </row>
    <row r="1678" spans="4:4" customFormat="1" x14ac:dyDescent="0.2">
      <c r="D1678" s="174"/>
    </row>
    <row r="1679" spans="4:4" customFormat="1" x14ac:dyDescent="0.2">
      <c r="D1679" s="174"/>
    </row>
    <row r="1680" spans="4:4" customFormat="1" x14ac:dyDescent="0.2">
      <c r="D1680" s="174"/>
    </row>
    <row r="1681" spans="4:4" customFormat="1" x14ac:dyDescent="0.2">
      <c r="D1681" s="174"/>
    </row>
    <row r="1682" spans="4:4" customFormat="1" x14ac:dyDescent="0.2">
      <c r="D1682" s="174"/>
    </row>
    <row r="1683" spans="4:4" customFormat="1" x14ac:dyDescent="0.2">
      <c r="D1683" s="174"/>
    </row>
    <row r="1684" spans="4:4" customFormat="1" x14ac:dyDescent="0.2">
      <c r="D1684" s="174"/>
    </row>
    <row r="1685" spans="4:4" customFormat="1" x14ac:dyDescent="0.2">
      <c r="D1685" s="174"/>
    </row>
    <row r="1686" spans="4:4" customFormat="1" x14ac:dyDescent="0.2">
      <c r="D1686" s="174"/>
    </row>
    <row r="1687" spans="4:4" customFormat="1" x14ac:dyDescent="0.2">
      <c r="D1687" s="174"/>
    </row>
    <row r="1688" spans="4:4" customFormat="1" x14ac:dyDescent="0.2">
      <c r="D1688" s="174"/>
    </row>
    <row r="1689" spans="4:4" customFormat="1" x14ac:dyDescent="0.2">
      <c r="D1689" s="174"/>
    </row>
    <row r="1690" spans="4:4" customFormat="1" x14ac:dyDescent="0.2">
      <c r="D1690" s="174"/>
    </row>
    <row r="1691" spans="4:4" customFormat="1" x14ac:dyDescent="0.2">
      <c r="D1691" s="174"/>
    </row>
    <row r="1692" spans="4:4" customFormat="1" x14ac:dyDescent="0.2">
      <c r="D1692" s="174"/>
    </row>
    <row r="1693" spans="4:4" customFormat="1" x14ac:dyDescent="0.2">
      <c r="D1693" s="174"/>
    </row>
    <row r="1694" spans="4:4" customFormat="1" x14ac:dyDescent="0.2">
      <c r="D1694" s="174"/>
    </row>
    <row r="1695" spans="4:4" customFormat="1" x14ac:dyDescent="0.2">
      <c r="D1695" s="174"/>
    </row>
    <row r="1696" spans="4:4" customFormat="1" x14ac:dyDescent="0.2">
      <c r="D1696" s="174"/>
    </row>
    <row r="1697" spans="4:4" customFormat="1" x14ac:dyDescent="0.2">
      <c r="D1697" s="174"/>
    </row>
    <row r="1698" spans="4:4" customFormat="1" x14ac:dyDescent="0.2">
      <c r="D1698" s="174"/>
    </row>
    <row r="1699" spans="4:4" customFormat="1" x14ac:dyDescent="0.2">
      <c r="D1699" s="174"/>
    </row>
    <row r="1700" spans="4:4" customFormat="1" x14ac:dyDescent="0.2">
      <c r="D1700" s="174"/>
    </row>
    <row r="1701" spans="4:4" customFormat="1" x14ac:dyDescent="0.2">
      <c r="D1701" s="174"/>
    </row>
    <row r="1702" spans="4:4" customFormat="1" x14ac:dyDescent="0.2">
      <c r="D1702" s="174"/>
    </row>
    <row r="1703" spans="4:4" customFormat="1" x14ac:dyDescent="0.2">
      <c r="D1703" s="174"/>
    </row>
    <row r="1704" spans="4:4" customFormat="1" x14ac:dyDescent="0.2">
      <c r="D1704" s="174"/>
    </row>
    <row r="1705" spans="4:4" customFormat="1" x14ac:dyDescent="0.2">
      <c r="D1705" s="174"/>
    </row>
    <row r="1706" spans="4:4" customFormat="1" x14ac:dyDescent="0.2">
      <c r="D1706" s="174"/>
    </row>
    <row r="1707" spans="4:4" customFormat="1" x14ac:dyDescent="0.2">
      <c r="D1707" s="174"/>
    </row>
    <row r="1708" spans="4:4" customFormat="1" x14ac:dyDescent="0.2">
      <c r="D1708" s="174"/>
    </row>
    <row r="1709" spans="4:4" customFormat="1" x14ac:dyDescent="0.2">
      <c r="D1709" s="174"/>
    </row>
    <row r="1710" spans="4:4" customFormat="1" x14ac:dyDescent="0.2">
      <c r="D1710" s="174"/>
    </row>
    <row r="1711" spans="4:4" customFormat="1" x14ac:dyDescent="0.2">
      <c r="D1711" s="174"/>
    </row>
    <row r="1712" spans="4:4" customFormat="1" x14ac:dyDescent="0.2">
      <c r="D1712" s="174"/>
    </row>
    <row r="1713" spans="4:4" customFormat="1" x14ac:dyDescent="0.2">
      <c r="D1713" s="174"/>
    </row>
    <row r="1714" spans="4:4" customFormat="1" x14ac:dyDescent="0.2">
      <c r="D1714" s="174"/>
    </row>
    <row r="1715" spans="4:4" customFormat="1" x14ac:dyDescent="0.2">
      <c r="D1715" s="174"/>
    </row>
    <row r="1716" spans="4:4" customFormat="1" x14ac:dyDescent="0.2">
      <c r="D1716" s="174"/>
    </row>
    <row r="1717" spans="4:4" customFormat="1" x14ac:dyDescent="0.2">
      <c r="D1717" s="174"/>
    </row>
    <row r="1718" spans="4:4" customFormat="1" x14ac:dyDescent="0.2">
      <c r="D1718" s="174"/>
    </row>
    <row r="1719" spans="4:4" customFormat="1" x14ac:dyDescent="0.2">
      <c r="D1719" s="174"/>
    </row>
    <row r="1720" spans="4:4" customFormat="1" x14ac:dyDescent="0.2">
      <c r="D1720" s="174"/>
    </row>
    <row r="1721" spans="4:4" customFormat="1" x14ac:dyDescent="0.2">
      <c r="D1721" s="174"/>
    </row>
    <row r="1722" spans="4:4" customFormat="1" x14ac:dyDescent="0.2">
      <c r="D1722" s="174"/>
    </row>
    <row r="1723" spans="4:4" customFormat="1" x14ac:dyDescent="0.2">
      <c r="D1723" s="174"/>
    </row>
    <row r="1724" spans="4:4" customFormat="1" x14ac:dyDescent="0.2">
      <c r="D1724" s="174"/>
    </row>
    <row r="1725" spans="4:4" customFormat="1" x14ac:dyDescent="0.2">
      <c r="D1725" s="174"/>
    </row>
    <row r="1726" spans="4:4" customFormat="1" x14ac:dyDescent="0.2">
      <c r="D1726" s="174"/>
    </row>
    <row r="1727" spans="4:4" customFormat="1" x14ac:dyDescent="0.2">
      <c r="D1727" s="174"/>
    </row>
    <row r="1728" spans="4:4" customFormat="1" x14ac:dyDescent="0.2">
      <c r="D1728" s="174"/>
    </row>
    <row r="1729" spans="4:4" customFormat="1" x14ac:dyDescent="0.2">
      <c r="D1729" s="174"/>
    </row>
    <row r="1730" spans="4:4" customFormat="1" x14ac:dyDescent="0.2">
      <c r="D1730" s="174"/>
    </row>
    <row r="1731" spans="4:4" customFormat="1" x14ac:dyDescent="0.2">
      <c r="D1731" s="174"/>
    </row>
    <row r="1732" spans="4:4" customFormat="1" x14ac:dyDescent="0.2">
      <c r="D1732" s="174"/>
    </row>
    <row r="1733" spans="4:4" customFormat="1" x14ac:dyDescent="0.2">
      <c r="D1733" s="174"/>
    </row>
    <row r="1734" spans="4:4" customFormat="1" x14ac:dyDescent="0.2">
      <c r="D1734" s="174"/>
    </row>
    <row r="1735" spans="4:4" customFormat="1" x14ac:dyDescent="0.2">
      <c r="D1735" s="174"/>
    </row>
    <row r="1736" spans="4:4" customFormat="1" x14ac:dyDescent="0.2">
      <c r="D1736" s="174"/>
    </row>
    <row r="1737" spans="4:4" customFormat="1" x14ac:dyDescent="0.2">
      <c r="D1737" s="174"/>
    </row>
    <row r="1738" spans="4:4" customFormat="1" x14ac:dyDescent="0.2">
      <c r="D1738" s="174"/>
    </row>
    <row r="1739" spans="4:4" customFormat="1" x14ac:dyDescent="0.2">
      <c r="D1739" s="174"/>
    </row>
    <row r="1740" spans="4:4" customFormat="1" x14ac:dyDescent="0.2">
      <c r="D1740" s="174"/>
    </row>
    <row r="1741" spans="4:4" customFormat="1" x14ac:dyDescent="0.2">
      <c r="D1741" s="174"/>
    </row>
    <row r="1742" spans="4:4" customFormat="1" x14ac:dyDescent="0.2">
      <c r="D1742" s="174"/>
    </row>
    <row r="1743" spans="4:4" customFormat="1" x14ac:dyDescent="0.2">
      <c r="D1743" s="174"/>
    </row>
    <row r="1744" spans="4:4" customFormat="1" x14ac:dyDescent="0.2">
      <c r="D1744" s="174"/>
    </row>
    <row r="1745" spans="4:4" customFormat="1" x14ac:dyDescent="0.2">
      <c r="D1745" s="174"/>
    </row>
    <row r="1746" spans="4:4" customFormat="1" x14ac:dyDescent="0.2">
      <c r="D1746" s="174"/>
    </row>
    <row r="1747" spans="4:4" customFormat="1" x14ac:dyDescent="0.2">
      <c r="D1747" s="174"/>
    </row>
    <row r="1748" spans="4:4" customFormat="1" x14ac:dyDescent="0.2">
      <c r="D1748" s="174"/>
    </row>
    <row r="1749" spans="4:4" customFormat="1" x14ac:dyDescent="0.2">
      <c r="D1749" s="174"/>
    </row>
    <row r="1750" spans="4:4" customFormat="1" x14ac:dyDescent="0.2">
      <c r="D1750" s="174"/>
    </row>
    <row r="1751" spans="4:4" customFormat="1" x14ac:dyDescent="0.2">
      <c r="D1751" s="174"/>
    </row>
    <row r="1752" spans="4:4" customFormat="1" x14ac:dyDescent="0.2">
      <c r="D1752" s="174"/>
    </row>
    <row r="1753" spans="4:4" customFormat="1" x14ac:dyDescent="0.2">
      <c r="D1753" s="174"/>
    </row>
    <row r="1754" spans="4:4" customFormat="1" x14ac:dyDescent="0.2">
      <c r="D1754" s="174"/>
    </row>
    <row r="1755" spans="4:4" customFormat="1" x14ac:dyDescent="0.2">
      <c r="D1755" s="174"/>
    </row>
    <row r="1756" spans="4:4" customFormat="1" x14ac:dyDescent="0.2">
      <c r="D1756" s="174"/>
    </row>
    <row r="1757" spans="4:4" customFormat="1" x14ac:dyDescent="0.2">
      <c r="D1757" s="174"/>
    </row>
    <row r="1758" spans="4:4" customFormat="1" x14ac:dyDescent="0.2">
      <c r="D1758" s="174"/>
    </row>
    <row r="1759" spans="4:4" customFormat="1" x14ac:dyDescent="0.2">
      <c r="D1759" s="174"/>
    </row>
    <row r="1760" spans="4:4" customFormat="1" x14ac:dyDescent="0.2">
      <c r="D1760" s="174"/>
    </row>
    <row r="1761" spans="4:4" customFormat="1" x14ac:dyDescent="0.2">
      <c r="D1761" s="174"/>
    </row>
    <row r="1762" spans="4:4" customFormat="1" x14ac:dyDescent="0.2">
      <c r="D1762" s="174"/>
    </row>
    <row r="1763" spans="4:4" customFormat="1" x14ac:dyDescent="0.2">
      <c r="D1763" s="174"/>
    </row>
    <row r="1764" spans="4:4" customFormat="1" x14ac:dyDescent="0.2">
      <c r="D1764" s="174"/>
    </row>
    <row r="1765" spans="4:4" customFormat="1" x14ac:dyDescent="0.2">
      <c r="D1765" s="174"/>
    </row>
    <row r="1766" spans="4:4" customFormat="1" x14ac:dyDescent="0.2">
      <c r="D1766" s="174"/>
    </row>
    <row r="1767" spans="4:4" customFormat="1" x14ac:dyDescent="0.2">
      <c r="D1767" s="174"/>
    </row>
    <row r="1768" spans="4:4" customFormat="1" x14ac:dyDescent="0.2">
      <c r="D1768" s="174"/>
    </row>
    <row r="1769" spans="4:4" customFormat="1" x14ac:dyDescent="0.2">
      <c r="D1769" s="174"/>
    </row>
    <row r="1770" spans="4:4" customFormat="1" x14ac:dyDescent="0.2">
      <c r="D1770" s="174"/>
    </row>
    <row r="1771" spans="4:4" customFormat="1" x14ac:dyDescent="0.2">
      <c r="D1771" s="174"/>
    </row>
    <row r="1772" spans="4:4" customFormat="1" x14ac:dyDescent="0.2">
      <c r="D1772" s="174"/>
    </row>
    <row r="1773" spans="4:4" customFormat="1" x14ac:dyDescent="0.2">
      <c r="D1773" s="174"/>
    </row>
    <row r="1774" spans="4:4" customFormat="1" x14ac:dyDescent="0.2">
      <c r="D1774" s="174"/>
    </row>
    <row r="1775" spans="4:4" customFormat="1" x14ac:dyDescent="0.2">
      <c r="D1775" s="174"/>
    </row>
    <row r="1776" spans="4:4" customFormat="1" x14ac:dyDescent="0.2">
      <c r="D1776" s="174"/>
    </row>
    <row r="1777" spans="4:4" customFormat="1" x14ac:dyDescent="0.2">
      <c r="D1777" s="174"/>
    </row>
    <row r="1778" spans="4:4" customFormat="1" x14ac:dyDescent="0.2">
      <c r="D1778" s="174"/>
    </row>
    <row r="1779" spans="4:4" customFormat="1" x14ac:dyDescent="0.2">
      <c r="D1779" s="174"/>
    </row>
    <row r="1780" spans="4:4" customFormat="1" x14ac:dyDescent="0.2">
      <c r="D1780" s="174"/>
    </row>
    <row r="1781" spans="4:4" customFormat="1" x14ac:dyDescent="0.2">
      <c r="D1781" s="174"/>
    </row>
    <row r="1782" spans="4:4" customFormat="1" x14ac:dyDescent="0.2">
      <c r="D1782" s="174"/>
    </row>
    <row r="1783" spans="4:4" customFormat="1" x14ac:dyDescent="0.2">
      <c r="D1783" s="174"/>
    </row>
    <row r="1784" spans="4:4" customFormat="1" x14ac:dyDescent="0.2">
      <c r="D1784" s="174"/>
    </row>
    <row r="1785" spans="4:4" customFormat="1" x14ac:dyDescent="0.2">
      <c r="D1785" s="174"/>
    </row>
    <row r="1786" spans="4:4" customFormat="1" x14ac:dyDescent="0.2">
      <c r="D1786" s="174"/>
    </row>
    <row r="1787" spans="4:4" customFormat="1" x14ac:dyDescent="0.2">
      <c r="D1787" s="174"/>
    </row>
    <row r="1788" spans="4:4" customFormat="1" x14ac:dyDescent="0.2">
      <c r="D1788" s="174"/>
    </row>
    <row r="1789" spans="4:4" customFormat="1" x14ac:dyDescent="0.2">
      <c r="D1789" s="174"/>
    </row>
    <row r="1790" spans="4:4" customFormat="1" x14ac:dyDescent="0.2">
      <c r="D1790" s="174"/>
    </row>
    <row r="1791" spans="4:4" customFormat="1" x14ac:dyDescent="0.2">
      <c r="D1791" s="174"/>
    </row>
    <row r="1792" spans="4:4" customFormat="1" x14ac:dyDescent="0.2">
      <c r="D1792" s="174"/>
    </row>
    <row r="1793" spans="4:4" customFormat="1" x14ac:dyDescent="0.2">
      <c r="D1793" s="174"/>
    </row>
    <row r="1794" spans="4:4" customFormat="1" x14ac:dyDescent="0.2">
      <c r="D1794" s="174"/>
    </row>
    <row r="1795" spans="4:4" customFormat="1" x14ac:dyDescent="0.2">
      <c r="D1795" s="174"/>
    </row>
    <row r="1796" spans="4:4" customFormat="1" x14ac:dyDescent="0.2">
      <c r="D1796" s="174"/>
    </row>
    <row r="1797" spans="4:4" customFormat="1" x14ac:dyDescent="0.2">
      <c r="D1797" s="174"/>
    </row>
    <row r="1798" spans="4:4" customFormat="1" x14ac:dyDescent="0.2">
      <c r="D1798" s="174"/>
    </row>
    <row r="1799" spans="4:4" customFormat="1" x14ac:dyDescent="0.2">
      <c r="D1799" s="174"/>
    </row>
    <row r="1800" spans="4:4" customFormat="1" x14ac:dyDescent="0.2">
      <c r="D1800" s="174"/>
    </row>
    <row r="1801" spans="4:4" customFormat="1" x14ac:dyDescent="0.2">
      <c r="D1801" s="174"/>
    </row>
    <row r="1802" spans="4:4" customFormat="1" x14ac:dyDescent="0.2">
      <c r="D1802" s="174"/>
    </row>
    <row r="1803" spans="4:4" customFormat="1" x14ac:dyDescent="0.2">
      <c r="D1803" s="174"/>
    </row>
    <row r="1804" spans="4:4" customFormat="1" x14ac:dyDescent="0.2">
      <c r="D1804" s="174"/>
    </row>
    <row r="1805" spans="4:4" customFormat="1" x14ac:dyDescent="0.2">
      <c r="D1805" s="174"/>
    </row>
    <row r="1806" spans="4:4" customFormat="1" x14ac:dyDescent="0.2">
      <c r="D1806" s="174"/>
    </row>
    <row r="1807" spans="4:4" customFormat="1" x14ac:dyDescent="0.2">
      <c r="D1807" s="174"/>
    </row>
    <row r="1808" spans="4:4" customFormat="1" x14ac:dyDescent="0.2">
      <c r="D1808" s="174"/>
    </row>
    <row r="1809" spans="4:4" customFormat="1" x14ac:dyDescent="0.2">
      <c r="D1809" s="174"/>
    </row>
    <row r="1810" spans="4:4" customFormat="1" x14ac:dyDescent="0.2">
      <c r="D1810" s="174"/>
    </row>
    <row r="1811" spans="4:4" customFormat="1" x14ac:dyDescent="0.2">
      <c r="D1811" s="174"/>
    </row>
    <row r="1812" spans="4:4" customFormat="1" x14ac:dyDescent="0.2">
      <c r="D1812" s="174"/>
    </row>
    <row r="1813" spans="4:4" customFormat="1" x14ac:dyDescent="0.2">
      <c r="D1813" s="174"/>
    </row>
    <row r="1814" spans="4:4" customFormat="1" x14ac:dyDescent="0.2">
      <c r="D1814" s="174"/>
    </row>
    <row r="1815" spans="4:4" customFormat="1" x14ac:dyDescent="0.2">
      <c r="D1815" s="174"/>
    </row>
    <row r="1816" spans="4:4" customFormat="1" x14ac:dyDescent="0.2">
      <c r="D1816" s="174"/>
    </row>
    <row r="1817" spans="4:4" customFormat="1" x14ac:dyDescent="0.2">
      <c r="D1817" s="174"/>
    </row>
    <row r="1818" spans="4:4" customFormat="1" x14ac:dyDescent="0.2">
      <c r="D1818" s="174"/>
    </row>
    <row r="1819" spans="4:4" customFormat="1" x14ac:dyDescent="0.2">
      <c r="D1819" s="174"/>
    </row>
    <row r="1820" spans="4:4" customFormat="1" x14ac:dyDescent="0.2">
      <c r="D1820" s="174"/>
    </row>
    <row r="1821" spans="4:4" customFormat="1" x14ac:dyDescent="0.2">
      <c r="D1821" s="174"/>
    </row>
    <row r="1822" spans="4:4" customFormat="1" x14ac:dyDescent="0.2">
      <c r="D1822" s="174"/>
    </row>
    <row r="1823" spans="4:4" customFormat="1" x14ac:dyDescent="0.2">
      <c r="D1823" s="174"/>
    </row>
    <row r="1824" spans="4:4" customFormat="1" x14ac:dyDescent="0.2">
      <c r="D1824" s="174"/>
    </row>
    <row r="1825" spans="4:4" customFormat="1" x14ac:dyDescent="0.2">
      <c r="D1825" s="174"/>
    </row>
    <row r="1826" spans="4:4" customFormat="1" x14ac:dyDescent="0.2">
      <c r="D1826" s="174"/>
    </row>
    <row r="1827" spans="4:4" customFormat="1" x14ac:dyDescent="0.2">
      <c r="D1827" s="174"/>
    </row>
    <row r="1828" spans="4:4" customFormat="1" x14ac:dyDescent="0.2">
      <c r="D1828" s="174"/>
    </row>
    <row r="1829" spans="4:4" customFormat="1" x14ac:dyDescent="0.2">
      <c r="D1829" s="174"/>
    </row>
    <row r="1830" spans="4:4" customFormat="1" x14ac:dyDescent="0.2">
      <c r="D1830" s="174"/>
    </row>
    <row r="1831" spans="4:4" customFormat="1" x14ac:dyDescent="0.2">
      <c r="D1831" s="174"/>
    </row>
    <row r="1832" spans="4:4" customFormat="1" x14ac:dyDescent="0.2">
      <c r="D1832" s="174"/>
    </row>
    <row r="1833" spans="4:4" customFormat="1" x14ac:dyDescent="0.2">
      <c r="D1833" s="174"/>
    </row>
    <row r="1834" spans="4:4" customFormat="1" x14ac:dyDescent="0.2">
      <c r="D1834" s="174"/>
    </row>
    <row r="1835" spans="4:4" customFormat="1" x14ac:dyDescent="0.2">
      <c r="D1835" s="174"/>
    </row>
    <row r="1836" spans="4:4" customFormat="1" x14ac:dyDescent="0.2">
      <c r="D1836" s="174"/>
    </row>
    <row r="1837" spans="4:4" customFormat="1" x14ac:dyDescent="0.2">
      <c r="D1837" s="174"/>
    </row>
    <row r="1838" spans="4:4" customFormat="1" x14ac:dyDescent="0.2">
      <c r="D1838" s="174"/>
    </row>
    <row r="1839" spans="4:4" customFormat="1" x14ac:dyDescent="0.2">
      <c r="D1839" s="174"/>
    </row>
    <row r="1840" spans="4:4" customFormat="1" x14ac:dyDescent="0.2">
      <c r="D1840" s="174"/>
    </row>
    <row r="1841" spans="4:4" customFormat="1" x14ac:dyDescent="0.2">
      <c r="D1841" s="174"/>
    </row>
    <row r="1842" spans="4:4" customFormat="1" x14ac:dyDescent="0.2">
      <c r="D1842" s="174"/>
    </row>
    <row r="1843" spans="4:4" customFormat="1" x14ac:dyDescent="0.2">
      <c r="D1843" s="174"/>
    </row>
    <row r="1844" spans="4:4" customFormat="1" x14ac:dyDescent="0.2">
      <c r="D1844" s="174"/>
    </row>
    <row r="1845" spans="4:4" customFormat="1" x14ac:dyDescent="0.2">
      <c r="D1845" s="174"/>
    </row>
    <row r="1846" spans="4:4" customFormat="1" x14ac:dyDescent="0.2">
      <c r="D1846" s="174"/>
    </row>
    <row r="1847" spans="4:4" customFormat="1" x14ac:dyDescent="0.2">
      <c r="D1847" s="174"/>
    </row>
    <row r="1848" spans="4:4" customFormat="1" x14ac:dyDescent="0.2">
      <c r="D1848" s="174"/>
    </row>
    <row r="1849" spans="4:4" customFormat="1" x14ac:dyDescent="0.2">
      <c r="D1849" s="174"/>
    </row>
    <row r="1850" spans="4:4" customFormat="1" x14ac:dyDescent="0.2">
      <c r="D1850" s="174"/>
    </row>
    <row r="1851" spans="4:4" customFormat="1" x14ac:dyDescent="0.2">
      <c r="D1851" s="174"/>
    </row>
    <row r="1852" spans="4:4" customFormat="1" x14ac:dyDescent="0.2">
      <c r="D1852" s="174"/>
    </row>
    <row r="1853" spans="4:4" customFormat="1" x14ac:dyDescent="0.2">
      <c r="D1853" s="174"/>
    </row>
    <row r="1854" spans="4:4" customFormat="1" x14ac:dyDescent="0.2">
      <c r="D1854" s="174"/>
    </row>
    <row r="1855" spans="4:4" customFormat="1" x14ac:dyDescent="0.2">
      <c r="D1855" s="174"/>
    </row>
    <row r="1856" spans="4:4" customFormat="1" x14ac:dyDescent="0.2">
      <c r="D1856" s="174"/>
    </row>
    <row r="1857" spans="4:4" customFormat="1" x14ac:dyDescent="0.2">
      <c r="D1857" s="174"/>
    </row>
    <row r="1858" spans="4:4" customFormat="1" x14ac:dyDescent="0.2">
      <c r="D1858" s="174"/>
    </row>
    <row r="1859" spans="4:4" customFormat="1" x14ac:dyDescent="0.2">
      <c r="D1859" s="174"/>
    </row>
    <row r="1860" spans="4:4" customFormat="1" x14ac:dyDescent="0.2">
      <c r="D1860" s="174"/>
    </row>
    <row r="1861" spans="4:4" customFormat="1" x14ac:dyDescent="0.2">
      <c r="D1861" s="174"/>
    </row>
    <row r="1862" spans="4:4" customFormat="1" x14ac:dyDescent="0.2">
      <c r="D1862" s="174"/>
    </row>
    <row r="1863" spans="4:4" customFormat="1" x14ac:dyDescent="0.2">
      <c r="D1863" s="174"/>
    </row>
    <row r="1864" spans="4:4" customFormat="1" x14ac:dyDescent="0.2">
      <c r="D1864" s="174"/>
    </row>
    <row r="1865" spans="4:4" customFormat="1" x14ac:dyDescent="0.2">
      <c r="D1865" s="174"/>
    </row>
    <row r="1866" spans="4:4" customFormat="1" x14ac:dyDescent="0.2">
      <c r="D1866" s="174"/>
    </row>
    <row r="1867" spans="4:4" customFormat="1" x14ac:dyDescent="0.2">
      <c r="D1867" s="174"/>
    </row>
    <row r="1868" spans="4:4" customFormat="1" x14ac:dyDescent="0.2">
      <c r="D1868" s="174"/>
    </row>
    <row r="1869" spans="4:4" customFormat="1" x14ac:dyDescent="0.2">
      <c r="D1869" s="174"/>
    </row>
    <row r="1870" spans="4:4" customFormat="1" x14ac:dyDescent="0.2">
      <c r="D1870" s="174"/>
    </row>
    <row r="1871" spans="4:4" customFormat="1" x14ac:dyDescent="0.2">
      <c r="D1871" s="174"/>
    </row>
    <row r="1872" spans="4:4" customFormat="1" x14ac:dyDescent="0.2">
      <c r="D1872" s="174"/>
    </row>
    <row r="1873" spans="4:4" customFormat="1" x14ac:dyDescent="0.2">
      <c r="D1873" s="174"/>
    </row>
    <row r="1874" spans="4:4" customFormat="1" x14ac:dyDescent="0.2">
      <c r="D1874" s="174"/>
    </row>
    <row r="1875" spans="4:4" customFormat="1" x14ac:dyDescent="0.2">
      <c r="D1875" s="174"/>
    </row>
    <row r="1876" spans="4:4" customFormat="1" x14ac:dyDescent="0.2">
      <c r="D1876" s="174"/>
    </row>
    <row r="1877" spans="4:4" customFormat="1" x14ac:dyDescent="0.2">
      <c r="D1877" s="174"/>
    </row>
    <row r="1878" spans="4:4" customFormat="1" x14ac:dyDescent="0.2">
      <c r="D1878" s="174"/>
    </row>
    <row r="1879" spans="4:4" customFormat="1" x14ac:dyDescent="0.2">
      <c r="D1879" s="174"/>
    </row>
    <row r="1880" spans="4:4" customFormat="1" x14ac:dyDescent="0.2">
      <c r="D1880" s="174"/>
    </row>
    <row r="1881" spans="4:4" customFormat="1" x14ac:dyDescent="0.2">
      <c r="D1881" s="174"/>
    </row>
    <row r="1882" spans="4:4" customFormat="1" x14ac:dyDescent="0.2">
      <c r="D1882" s="174"/>
    </row>
    <row r="1883" spans="4:4" customFormat="1" x14ac:dyDescent="0.2">
      <c r="D1883" s="174"/>
    </row>
    <row r="1884" spans="4:4" customFormat="1" x14ac:dyDescent="0.2">
      <c r="D1884" s="174"/>
    </row>
    <row r="1885" spans="4:4" customFormat="1" x14ac:dyDescent="0.2">
      <c r="D1885" s="174"/>
    </row>
    <row r="1886" spans="4:4" customFormat="1" x14ac:dyDescent="0.2">
      <c r="D1886" s="174"/>
    </row>
    <row r="1887" spans="4:4" customFormat="1" x14ac:dyDescent="0.2">
      <c r="D1887" s="174"/>
    </row>
    <row r="1888" spans="4:4" customFormat="1" x14ac:dyDescent="0.2">
      <c r="D1888" s="174"/>
    </row>
    <row r="1889" spans="4:4" customFormat="1" x14ac:dyDescent="0.2">
      <c r="D1889" s="174"/>
    </row>
    <row r="1890" spans="4:4" customFormat="1" x14ac:dyDescent="0.2">
      <c r="D1890" s="174"/>
    </row>
    <row r="1891" spans="4:4" customFormat="1" x14ac:dyDescent="0.2">
      <c r="D1891" s="174"/>
    </row>
    <row r="1892" spans="4:4" customFormat="1" x14ac:dyDescent="0.2">
      <c r="D1892" s="174"/>
    </row>
    <row r="1893" spans="4:4" customFormat="1" x14ac:dyDescent="0.2">
      <c r="D1893" s="174"/>
    </row>
    <row r="1894" spans="4:4" customFormat="1" x14ac:dyDescent="0.2">
      <c r="D1894" s="174"/>
    </row>
    <row r="1895" spans="4:4" customFormat="1" x14ac:dyDescent="0.2">
      <c r="D1895" s="174"/>
    </row>
    <row r="1896" spans="4:4" customFormat="1" x14ac:dyDescent="0.2">
      <c r="D1896" s="174"/>
    </row>
    <row r="1897" spans="4:4" customFormat="1" x14ac:dyDescent="0.2">
      <c r="D1897" s="174"/>
    </row>
    <row r="1898" spans="4:4" customFormat="1" x14ac:dyDescent="0.2">
      <c r="D1898" s="174"/>
    </row>
    <row r="1899" spans="4:4" customFormat="1" x14ac:dyDescent="0.2">
      <c r="D1899" s="174"/>
    </row>
    <row r="1900" spans="4:4" customFormat="1" x14ac:dyDescent="0.2">
      <c r="D1900" s="174"/>
    </row>
    <row r="1901" spans="4:4" customFormat="1" x14ac:dyDescent="0.2">
      <c r="D1901" s="174"/>
    </row>
    <row r="1902" spans="4:4" customFormat="1" x14ac:dyDescent="0.2">
      <c r="D1902" s="174"/>
    </row>
    <row r="1903" spans="4:4" customFormat="1" x14ac:dyDescent="0.2">
      <c r="D1903" s="174"/>
    </row>
    <row r="1904" spans="4:4" customFormat="1" x14ac:dyDescent="0.2">
      <c r="D1904" s="174"/>
    </row>
    <row r="1905" spans="4:4" customFormat="1" x14ac:dyDescent="0.2">
      <c r="D1905" s="174"/>
    </row>
    <row r="1906" spans="4:4" customFormat="1" x14ac:dyDescent="0.2">
      <c r="D1906" s="174"/>
    </row>
    <row r="1907" spans="4:4" customFormat="1" x14ac:dyDescent="0.2">
      <c r="D1907" s="174"/>
    </row>
    <row r="1908" spans="4:4" customFormat="1" x14ac:dyDescent="0.2">
      <c r="D1908" s="174"/>
    </row>
    <row r="1909" spans="4:4" customFormat="1" x14ac:dyDescent="0.2">
      <c r="D1909" s="174"/>
    </row>
    <row r="1910" spans="4:4" customFormat="1" x14ac:dyDescent="0.2">
      <c r="D1910" s="174"/>
    </row>
    <row r="1911" spans="4:4" customFormat="1" x14ac:dyDescent="0.2">
      <c r="D1911" s="174"/>
    </row>
    <row r="1912" spans="4:4" customFormat="1" x14ac:dyDescent="0.2">
      <c r="D1912" s="174"/>
    </row>
    <row r="1913" spans="4:4" customFormat="1" x14ac:dyDescent="0.2">
      <c r="D1913" s="174"/>
    </row>
    <row r="1914" spans="4:4" customFormat="1" x14ac:dyDescent="0.2">
      <c r="D1914" s="174"/>
    </row>
    <row r="1915" spans="4:4" customFormat="1" x14ac:dyDescent="0.2">
      <c r="D1915" s="174"/>
    </row>
    <row r="1916" spans="4:4" customFormat="1" x14ac:dyDescent="0.2">
      <c r="D1916" s="174"/>
    </row>
    <row r="1917" spans="4:4" customFormat="1" x14ac:dyDescent="0.2">
      <c r="D1917" s="174"/>
    </row>
    <row r="1918" spans="4:4" customFormat="1" x14ac:dyDescent="0.2">
      <c r="D1918" s="174"/>
    </row>
    <row r="1919" spans="4:4" customFormat="1" x14ac:dyDescent="0.2">
      <c r="D1919" s="174"/>
    </row>
    <row r="1920" spans="4:4" customFormat="1" x14ac:dyDescent="0.2">
      <c r="D1920" s="174"/>
    </row>
    <row r="1921" spans="4:4" customFormat="1" x14ac:dyDescent="0.2">
      <c r="D1921" s="174"/>
    </row>
    <row r="1922" spans="4:4" customFormat="1" x14ac:dyDescent="0.2">
      <c r="D1922" s="174"/>
    </row>
    <row r="1923" spans="4:4" customFormat="1" x14ac:dyDescent="0.2">
      <c r="D1923" s="174"/>
    </row>
    <row r="1924" spans="4:4" customFormat="1" x14ac:dyDescent="0.2">
      <c r="D1924" s="174"/>
    </row>
    <row r="1925" spans="4:4" customFormat="1" x14ac:dyDescent="0.2">
      <c r="D1925" s="174"/>
    </row>
    <row r="1926" spans="4:4" customFormat="1" x14ac:dyDescent="0.2">
      <c r="D1926" s="174"/>
    </row>
    <row r="1927" spans="4:4" customFormat="1" x14ac:dyDescent="0.2">
      <c r="D1927" s="174"/>
    </row>
    <row r="1928" spans="4:4" customFormat="1" x14ac:dyDescent="0.2">
      <c r="D1928" s="174"/>
    </row>
    <row r="1929" spans="4:4" customFormat="1" x14ac:dyDescent="0.2">
      <c r="D1929" s="174"/>
    </row>
    <row r="1930" spans="4:4" customFormat="1" x14ac:dyDescent="0.2">
      <c r="D1930" s="174"/>
    </row>
    <row r="1931" spans="4:4" customFormat="1" x14ac:dyDescent="0.2">
      <c r="D1931" s="174"/>
    </row>
    <row r="1932" spans="4:4" customFormat="1" x14ac:dyDescent="0.2">
      <c r="D1932" s="174"/>
    </row>
    <row r="1933" spans="4:4" customFormat="1" x14ac:dyDescent="0.2">
      <c r="D1933" s="174"/>
    </row>
    <row r="1934" spans="4:4" customFormat="1" x14ac:dyDescent="0.2">
      <c r="D1934" s="174"/>
    </row>
    <row r="1935" spans="4:4" customFormat="1" x14ac:dyDescent="0.2">
      <c r="D1935" s="174"/>
    </row>
    <row r="1936" spans="4:4" customFormat="1" x14ac:dyDescent="0.2">
      <c r="D1936" s="174"/>
    </row>
    <row r="1937" spans="4:4" customFormat="1" x14ac:dyDescent="0.2">
      <c r="D1937" s="174"/>
    </row>
    <row r="1938" spans="4:4" customFormat="1" x14ac:dyDescent="0.2">
      <c r="D1938" s="174"/>
    </row>
    <row r="1939" spans="4:4" customFormat="1" x14ac:dyDescent="0.2">
      <c r="D1939" s="174"/>
    </row>
    <row r="1940" spans="4:4" customFormat="1" x14ac:dyDescent="0.2">
      <c r="D1940" s="174"/>
    </row>
    <row r="1941" spans="4:4" customFormat="1" x14ac:dyDescent="0.2">
      <c r="D1941" s="174"/>
    </row>
    <row r="1942" spans="4:4" customFormat="1" x14ac:dyDescent="0.2">
      <c r="D1942" s="174"/>
    </row>
    <row r="1943" spans="4:4" customFormat="1" x14ac:dyDescent="0.2">
      <c r="D1943" s="174"/>
    </row>
    <row r="1944" spans="4:4" customFormat="1" x14ac:dyDescent="0.2">
      <c r="D1944" s="174"/>
    </row>
    <row r="1945" spans="4:4" customFormat="1" x14ac:dyDescent="0.2">
      <c r="D1945" s="174"/>
    </row>
    <row r="1946" spans="4:4" customFormat="1" x14ac:dyDescent="0.2">
      <c r="D1946" s="174"/>
    </row>
    <row r="1947" spans="4:4" customFormat="1" x14ac:dyDescent="0.2">
      <c r="D1947" s="174"/>
    </row>
    <row r="1948" spans="4:4" customFormat="1" x14ac:dyDescent="0.2">
      <c r="D1948" s="174"/>
    </row>
    <row r="1949" spans="4:4" customFormat="1" x14ac:dyDescent="0.2">
      <c r="D1949" s="174"/>
    </row>
    <row r="1950" spans="4:4" customFormat="1" x14ac:dyDescent="0.2">
      <c r="D1950" s="174"/>
    </row>
    <row r="1951" spans="4:4" customFormat="1" x14ac:dyDescent="0.2">
      <c r="D1951" s="174"/>
    </row>
    <row r="1952" spans="4:4" customFormat="1" x14ac:dyDescent="0.2">
      <c r="D1952" s="174"/>
    </row>
    <row r="1953" spans="4:4" customFormat="1" x14ac:dyDescent="0.2">
      <c r="D1953" s="174"/>
    </row>
    <row r="1954" spans="4:4" customFormat="1" x14ac:dyDescent="0.2">
      <c r="D1954" s="174"/>
    </row>
    <row r="1955" spans="4:4" customFormat="1" x14ac:dyDescent="0.2">
      <c r="D1955" s="174"/>
    </row>
    <row r="1956" spans="4:4" customFormat="1" x14ac:dyDescent="0.2">
      <c r="D1956" s="174"/>
    </row>
    <row r="1957" spans="4:4" customFormat="1" x14ac:dyDescent="0.2">
      <c r="D1957" s="174"/>
    </row>
    <row r="1958" spans="4:4" customFormat="1" x14ac:dyDescent="0.2">
      <c r="D1958" s="174"/>
    </row>
    <row r="1959" spans="4:4" customFormat="1" x14ac:dyDescent="0.2">
      <c r="D1959" s="174"/>
    </row>
    <row r="1960" spans="4:4" customFormat="1" x14ac:dyDescent="0.2">
      <c r="D1960" s="174"/>
    </row>
    <row r="1961" spans="4:4" customFormat="1" x14ac:dyDescent="0.2">
      <c r="D1961" s="174"/>
    </row>
    <row r="1962" spans="4:4" customFormat="1" x14ac:dyDescent="0.2">
      <c r="D1962" s="174"/>
    </row>
    <row r="1963" spans="4:4" customFormat="1" x14ac:dyDescent="0.2">
      <c r="D1963" s="174"/>
    </row>
    <row r="1964" spans="4:4" customFormat="1" x14ac:dyDescent="0.2">
      <c r="D1964" s="174"/>
    </row>
    <row r="1965" spans="4:4" customFormat="1" x14ac:dyDescent="0.2">
      <c r="D1965" s="174"/>
    </row>
    <row r="1966" spans="4:4" customFormat="1" x14ac:dyDescent="0.2">
      <c r="D1966" s="174"/>
    </row>
    <row r="1967" spans="4:4" customFormat="1" x14ac:dyDescent="0.2">
      <c r="D1967" s="174"/>
    </row>
    <row r="1968" spans="4:4" customFormat="1" x14ac:dyDescent="0.2">
      <c r="D1968" s="174"/>
    </row>
    <row r="1969" spans="4:4" customFormat="1" x14ac:dyDescent="0.2">
      <c r="D1969" s="174"/>
    </row>
    <row r="1970" spans="4:4" customFormat="1" x14ac:dyDescent="0.2">
      <c r="D1970" s="174"/>
    </row>
    <row r="1971" spans="4:4" customFormat="1" x14ac:dyDescent="0.2">
      <c r="D1971" s="174"/>
    </row>
    <row r="1972" spans="4:4" customFormat="1" x14ac:dyDescent="0.2">
      <c r="D1972" s="174"/>
    </row>
    <row r="1973" spans="4:4" customFormat="1" x14ac:dyDescent="0.2">
      <c r="D1973" s="174"/>
    </row>
    <row r="1974" spans="4:4" customFormat="1" x14ac:dyDescent="0.2">
      <c r="D1974" s="174"/>
    </row>
    <row r="1975" spans="4:4" customFormat="1" x14ac:dyDescent="0.2">
      <c r="D1975" s="174"/>
    </row>
    <row r="1976" spans="4:4" customFormat="1" x14ac:dyDescent="0.2">
      <c r="D1976" s="174"/>
    </row>
    <row r="1977" spans="4:4" customFormat="1" x14ac:dyDescent="0.2">
      <c r="D1977" s="174"/>
    </row>
    <row r="1978" spans="4:4" customFormat="1" x14ac:dyDescent="0.2">
      <c r="D1978" s="174"/>
    </row>
    <row r="1979" spans="4:4" customFormat="1" x14ac:dyDescent="0.2">
      <c r="D1979" s="174"/>
    </row>
    <row r="1980" spans="4:4" customFormat="1" x14ac:dyDescent="0.2">
      <c r="D1980" s="174"/>
    </row>
    <row r="1981" spans="4:4" customFormat="1" x14ac:dyDescent="0.2">
      <c r="D1981" s="174"/>
    </row>
    <row r="1982" spans="4:4" customFormat="1" x14ac:dyDescent="0.2">
      <c r="D1982" s="174"/>
    </row>
    <row r="1983" spans="4:4" customFormat="1" x14ac:dyDescent="0.2">
      <c r="D1983" s="174"/>
    </row>
    <row r="1984" spans="4:4" customFormat="1" x14ac:dyDescent="0.2">
      <c r="D1984" s="174"/>
    </row>
    <row r="1985" spans="4:4" customFormat="1" x14ac:dyDescent="0.2">
      <c r="D1985" s="174"/>
    </row>
    <row r="1986" spans="4:4" customFormat="1" x14ac:dyDescent="0.2">
      <c r="D1986" s="174"/>
    </row>
    <row r="1987" spans="4:4" customFormat="1" x14ac:dyDescent="0.2">
      <c r="D1987" s="174"/>
    </row>
    <row r="1988" spans="4:4" customFormat="1" x14ac:dyDescent="0.2">
      <c r="D1988" s="174"/>
    </row>
    <row r="1989" spans="4:4" customFormat="1" x14ac:dyDescent="0.2">
      <c r="D1989" s="174"/>
    </row>
    <row r="1990" spans="4:4" customFormat="1" x14ac:dyDescent="0.2">
      <c r="D1990" s="174"/>
    </row>
    <row r="1991" spans="4:4" customFormat="1" x14ac:dyDescent="0.2">
      <c r="D1991" s="174"/>
    </row>
    <row r="1992" spans="4:4" customFormat="1" x14ac:dyDescent="0.2">
      <c r="D1992" s="174"/>
    </row>
    <row r="1993" spans="4:4" customFormat="1" x14ac:dyDescent="0.2">
      <c r="D1993" s="174"/>
    </row>
    <row r="1994" spans="4:4" customFormat="1" x14ac:dyDescent="0.2">
      <c r="D1994" s="174"/>
    </row>
    <row r="1995" spans="4:4" customFormat="1" x14ac:dyDescent="0.2">
      <c r="D1995" s="174"/>
    </row>
    <row r="1996" spans="4:4" customFormat="1" x14ac:dyDescent="0.2">
      <c r="D1996" s="174"/>
    </row>
    <row r="1997" spans="4:4" customFormat="1" x14ac:dyDescent="0.2">
      <c r="D1997" s="174"/>
    </row>
    <row r="1998" spans="4:4" customFormat="1" x14ac:dyDescent="0.2">
      <c r="D1998" s="174"/>
    </row>
    <row r="1999" spans="4:4" customFormat="1" x14ac:dyDescent="0.2">
      <c r="D1999" s="174"/>
    </row>
    <row r="2000" spans="4:4" customFormat="1" x14ac:dyDescent="0.2">
      <c r="D2000" s="174"/>
    </row>
    <row r="2001" spans="4:4" customFormat="1" x14ac:dyDescent="0.2">
      <c r="D2001" s="174"/>
    </row>
    <row r="2002" spans="4:4" customFormat="1" x14ac:dyDescent="0.2">
      <c r="D2002" s="174"/>
    </row>
    <row r="2003" spans="4:4" customFormat="1" x14ac:dyDescent="0.2">
      <c r="D2003" s="174"/>
    </row>
    <row r="2004" spans="4:4" customFormat="1" x14ac:dyDescent="0.2">
      <c r="D2004" s="174"/>
    </row>
    <row r="2005" spans="4:4" customFormat="1" x14ac:dyDescent="0.2">
      <c r="D2005" s="174"/>
    </row>
    <row r="2006" spans="4:4" customFormat="1" x14ac:dyDescent="0.2">
      <c r="D2006" s="174"/>
    </row>
    <row r="2007" spans="4:4" customFormat="1" x14ac:dyDescent="0.2">
      <c r="D2007" s="174"/>
    </row>
    <row r="2008" spans="4:4" customFormat="1" x14ac:dyDescent="0.2">
      <c r="D2008" s="174"/>
    </row>
    <row r="2009" spans="4:4" customFormat="1" x14ac:dyDescent="0.2">
      <c r="D2009" s="174"/>
    </row>
    <row r="2010" spans="4:4" customFormat="1" x14ac:dyDescent="0.2">
      <c r="D2010" s="174"/>
    </row>
    <row r="2011" spans="4:4" customFormat="1" x14ac:dyDescent="0.2">
      <c r="D2011" s="174"/>
    </row>
    <row r="2012" spans="4:4" customFormat="1" x14ac:dyDescent="0.2">
      <c r="D2012" s="174"/>
    </row>
    <row r="2013" spans="4:4" customFormat="1" x14ac:dyDescent="0.2">
      <c r="D2013" s="174"/>
    </row>
    <row r="2014" spans="4:4" customFormat="1" x14ac:dyDescent="0.2">
      <c r="D2014" s="174"/>
    </row>
    <row r="2015" spans="4:4" customFormat="1" x14ac:dyDescent="0.2">
      <c r="D2015" s="174"/>
    </row>
    <row r="2016" spans="4:4" customFormat="1" x14ac:dyDescent="0.2">
      <c r="D2016" s="174"/>
    </row>
    <row r="2017" spans="4:4" customFormat="1" x14ac:dyDescent="0.2">
      <c r="D2017" s="174"/>
    </row>
    <row r="2018" spans="4:4" customFormat="1" x14ac:dyDescent="0.2">
      <c r="D2018" s="174"/>
    </row>
    <row r="2019" spans="4:4" customFormat="1" x14ac:dyDescent="0.2">
      <c r="D2019" s="174"/>
    </row>
    <row r="2020" spans="4:4" customFormat="1" x14ac:dyDescent="0.2">
      <c r="D2020" s="174"/>
    </row>
    <row r="2021" spans="4:4" customFormat="1" x14ac:dyDescent="0.2">
      <c r="D2021" s="174"/>
    </row>
    <row r="2022" spans="4:4" customFormat="1" x14ac:dyDescent="0.2">
      <c r="D2022" s="174"/>
    </row>
    <row r="2023" spans="4:4" customFormat="1" x14ac:dyDescent="0.2">
      <c r="D2023" s="174"/>
    </row>
    <row r="2024" spans="4:4" customFormat="1" x14ac:dyDescent="0.2">
      <c r="D2024" s="174"/>
    </row>
    <row r="2025" spans="4:4" customFormat="1" x14ac:dyDescent="0.2">
      <c r="D2025" s="174"/>
    </row>
    <row r="2026" spans="4:4" customFormat="1" x14ac:dyDescent="0.2">
      <c r="D2026" s="174"/>
    </row>
    <row r="2027" spans="4:4" customFormat="1" x14ac:dyDescent="0.2">
      <c r="D2027" s="174"/>
    </row>
    <row r="2028" spans="4:4" customFormat="1" x14ac:dyDescent="0.2">
      <c r="D2028" s="174"/>
    </row>
    <row r="2029" spans="4:4" customFormat="1" x14ac:dyDescent="0.2">
      <c r="D2029" s="174"/>
    </row>
    <row r="2030" spans="4:4" customFormat="1" x14ac:dyDescent="0.2">
      <c r="D2030" s="174"/>
    </row>
    <row r="2031" spans="4:4" customFormat="1" x14ac:dyDescent="0.2">
      <c r="D2031" s="174"/>
    </row>
    <row r="2032" spans="4:4" customFormat="1" x14ac:dyDescent="0.2">
      <c r="D2032" s="174"/>
    </row>
    <row r="2033" spans="4:4" customFormat="1" x14ac:dyDescent="0.2">
      <c r="D2033" s="174"/>
    </row>
    <row r="2034" spans="4:4" customFormat="1" x14ac:dyDescent="0.2">
      <c r="D2034" s="174"/>
    </row>
    <row r="2035" spans="4:4" customFormat="1" x14ac:dyDescent="0.2">
      <c r="D2035" s="174"/>
    </row>
    <row r="2036" spans="4:4" customFormat="1" x14ac:dyDescent="0.2">
      <c r="D2036" s="174"/>
    </row>
    <row r="2037" spans="4:4" customFormat="1" x14ac:dyDescent="0.2">
      <c r="D2037" s="174"/>
    </row>
    <row r="2038" spans="4:4" customFormat="1" x14ac:dyDescent="0.2">
      <c r="D2038" s="174"/>
    </row>
    <row r="2039" spans="4:4" customFormat="1" x14ac:dyDescent="0.2">
      <c r="D2039" s="174"/>
    </row>
    <row r="2040" spans="4:4" customFormat="1" x14ac:dyDescent="0.2">
      <c r="D2040" s="174"/>
    </row>
    <row r="2041" spans="4:4" customFormat="1" x14ac:dyDescent="0.2">
      <c r="D2041" s="174"/>
    </row>
    <row r="2042" spans="4:4" customFormat="1" x14ac:dyDescent="0.2">
      <c r="D2042" s="174"/>
    </row>
    <row r="2043" spans="4:4" customFormat="1" x14ac:dyDescent="0.2">
      <c r="D2043" s="174"/>
    </row>
    <row r="2044" spans="4:4" customFormat="1" x14ac:dyDescent="0.2">
      <c r="D2044" s="174"/>
    </row>
    <row r="2045" spans="4:4" customFormat="1" x14ac:dyDescent="0.2">
      <c r="D2045" s="174"/>
    </row>
    <row r="2046" spans="4:4" customFormat="1" x14ac:dyDescent="0.2">
      <c r="D2046" s="174"/>
    </row>
    <row r="2047" spans="4:4" customFormat="1" x14ac:dyDescent="0.2">
      <c r="D2047" s="174"/>
    </row>
    <row r="2048" spans="4:4" customFormat="1" x14ac:dyDescent="0.2">
      <c r="D2048" s="174"/>
    </row>
    <row r="2049" spans="4:4" customFormat="1" x14ac:dyDescent="0.2">
      <c r="D2049" s="174"/>
    </row>
    <row r="2050" spans="4:4" customFormat="1" x14ac:dyDescent="0.2">
      <c r="D2050" s="174"/>
    </row>
    <row r="2051" spans="4:4" customFormat="1" x14ac:dyDescent="0.2">
      <c r="D2051" s="174"/>
    </row>
    <row r="2052" spans="4:4" customFormat="1" x14ac:dyDescent="0.2">
      <c r="D2052" s="174"/>
    </row>
    <row r="2053" spans="4:4" customFormat="1" x14ac:dyDescent="0.2">
      <c r="D2053" s="174"/>
    </row>
    <row r="2054" spans="4:4" customFormat="1" x14ac:dyDescent="0.2">
      <c r="D2054" s="174"/>
    </row>
    <row r="2055" spans="4:4" customFormat="1" x14ac:dyDescent="0.2">
      <c r="D2055" s="174"/>
    </row>
    <row r="2056" spans="4:4" customFormat="1" x14ac:dyDescent="0.2">
      <c r="D2056" s="174"/>
    </row>
    <row r="2057" spans="4:4" customFormat="1" x14ac:dyDescent="0.2">
      <c r="D2057" s="174"/>
    </row>
    <row r="2058" spans="4:4" customFormat="1" x14ac:dyDescent="0.2">
      <c r="D2058" s="174"/>
    </row>
    <row r="2059" spans="4:4" customFormat="1" x14ac:dyDescent="0.2">
      <c r="D2059" s="174"/>
    </row>
    <row r="2060" spans="4:4" customFormat="1" x14ac:dyDescent="0.2">
      <c r="D2060" s="174"/>
    </row>
    <row r="2061" spans="4:4" customFormat="1" x14ac:dyDescent="0.2">
      <c r="D2061" s="174"/>
    </row>
    <row r="2062" spans="4:4" customFormat="1" x14ac:dyDescent="0.2">
      <c r="D2062" s="174"/>
    </row>
    <row r="2063" spans="4:4" customFormat="1" x14ac:dyDescent="0.2">
      <c r="D2063" s="174"/>
    </row>
    <row r="2064" spans="4:4" customFormat="1" x14ac:dyDescent="0.2">
      <c r="D2064" s="174"/>
    </row>
    <row r="2065" spans="4:4" customFormat="1" x14ac:dyDescent="0.2">
      <c r="D2065" s="174"/>
    </row>
    <row r="2066" spans="4:4" customFormat="1" x14ac:dyDescent="0.2">
      <c r="D2066" s="174"/>
    </row>
    <row r="2067" spans="4:4" customFormat="1" x14ac:dyDescent="0.2">
      <c r="D2067" s="174"/>
    </row>
    <row r="2068" spans="4:4" customFormat="1" x14ac:dyDescent="0.2">
      <c r="D2068" s="174"/>
    </row>
    <row r="2069" spans="4:4" customFormat="1" x14ac:dyDescent="0.2">
      <c r="D2069" s="174"/>
    </row>
    <row r="2070" spans="4:4" customFormat="1" x14ac:dyDescent="0.2">
      <c r="D2070" s="174"/>
    </row>
    <row r="2071" spans="4:4" customFormat="1" x14ac:dyDescent="0.2">
      <c r="D2071" s="174"/>
    </row>
    <row r="2072" spans="4:4" customFormat="1" x14ac:dyDescent="0.2">
      <c r="D2072" s="174"/>
    </row>
    <row r="2073" spans="4:4" customFormat="1" x14ac:dyDescent="0.2">
      <c r="D2073" s="174"/>
    </row>
    <row r="2074" spans="4:4" customFormat="1" x14ac:dyDescent="0.2">
      <c r="D2074" s="174"/>
    </row>
    <row r="2075" spans="4:4" customFormat="1" x14ac:dyDescent="0.2">
      <c r="D2075" s="174"/>
    </row>
    <row r="2076" spans="4:4" customFormat="1" x14ac:dyDescent="0.2">
      <c r="D2076" s="174"/>
    </row>
    <row r="2077" spans="4:4" customFormat="1" x14ac:dyDescent="0.2">
      <c r="D2077" s="174"/>
    </row>
    <row r="2078" spans="4:4" customFormat="1" x14ac:dyDescent="0.2">
      <c r="D2078" s="174"/>
    </row>
    <row r="2079" spans="4:4" customFormat="1" x14ac:dyDescent="0.2">
      <c r="D2079" s="174"/>
    </row>
    <row r="2080" spans="4:4" customFormat="1" x14ac:dyDescent="0.2">
      <c r="D2080" s="174"/>
    </row>
    <row r="2081" spans="4:4" customFormat="1" x14ac:dyDescent="0.2">
      <c r="D2081" s="174"/>
    </row>
    <row r="2082" spans="4:4" customFormat="1" x14ac:dyDescent="0.2">
      <c r="D2082" s="174"/>
    </row>
    <row r="2083" spans="4:4" customFormat="1" x14ac:dyDescent="0.2">
      <c r="D2083" s="174"/>
    </row>
    <row r="2084" spans="4:4" customFormat="1" x14ac:dyDescent="0.2">
      <c r="D2084" s="174"/>
    </row>
    <row r="2085" spans="4:4" customFormat="1" x14ac:dyDescent="0.2">
      <c r="D2085" s="174"/>
    </row>
    <row r="2086" spans="4:4" customFormat="1" x14ac:dyDescent="0.2">
      <c r="D2086" s="174"/>
    </row>
    <row r="2087" spans="4:4" customFormat="1" x14ac:dyDescent="0.2">
      <c r="D2087" s="174"/>
    </row>
    <row r="2088" spans="4:4" customFormat="1" x14ac:dyDescent="0.2">
      <c r="D2088" s="174"/>
    </row>
    <row r="2089" spans="4:4" customFormat="1" x14ac:dyDescent="0.2">
      <c r="D2089" s="174"/>
    </row>
    <row r="2090" spans="4:4" customFormat="1" x14ac:dyDescent="0.2">
      <c r="D2090" s="174"/>
    </row>
    <row r="2091" spans="4:4" customFormat="1" x14ac:dyDescent="0.2">
      <c r="D2091" s="174"/>
    </row>
    <row r="2092" spans="4:4" customFormat="1" x14ac:dyDescent="0.2">
      <c r="D2092" s="174"/>
    </row>
    <row r="2093" spans="4:4" customFormat="1" x14ac:dyDescent="0.2">
      <c r="D2093" s="174"/>
    </row>
    <row r="2094" spans="4:4" customFormat="1" x14ac:dyDescent="0.2">
      <c r="D2094" s="174"/>
    </row>
    <row r="2095" spans="4:4" customFormat="1" x14ac:dyDescent="0.2">
      <c r="D2095" s="174"/>
    </row>
    <row r="2096" spans="4:4" customFormat="1" x14ac:dyDescent="0.2">
      <c r="D2096" s="174"/>
    </row>
    <row r="2097" spans="4:4" customFormat="1" x14ac:dyDescent="0.2">
      <c r="D2097" s="174"/>
    </row>
    <row r="2098" spans="4:4" customFormat="1" x14ac:dyDescent="0.2">
      <c r="D2098" s="174"/>
    </row>
    <row r="2099" spans="4:4" customFormat="1" x14ac:dyDescent="0.2">
      <c r="D2099" s="174"/>
    </row>
    <row r="2100" spans="4:4" customFormat="1" x14ac:dyDescent="0.2">
      <c r="D2100" s="174"/>
    </row>
    <row r="2101" spans="4:4" customFormat="1" x14ac:dyDescent="0.2">
      <c r="D2101" s="174"/>
    </row>
    <row r="2102" spans="4:4" customFormat="1" x14ac:dyDescent="0.2">
      <c r="D2102" s="174"/>
    </row>
    <row r="2103" spans="4:4" customFormat="1" x14ac:dyDescent="0.2">
      <c r="D2103" s="174"/>
    </row>
    <row r="2104" spans="4:4" customFormat="1" x14ac:dyDescent="0.2">
      <c r="D2104" s="174"/>
    </row>
    <row r="2105" spans="4:4" customFormat="1" x14ac:dyDescent="0.2">
      <c r="D2105" s="174"/>
    </row>
    <row r="2106" spans="4:4" customFormat="1" x14ac:dyDescent="0.2">
      <c r="D2106" s="174"/>
    </row>
    <row r="2107" spans="4:4" customFormat="1" x14ac:dyDescent="0.2">
      <c r="D2107" s="174"/>
    </row>
    <row r="2108" spans="4:4" customFormat="1" x14ac:dyDescent="0.2">
      <c r="D2108" s="174"/>
    </row>
    <row r="2109" spans="4:4" customFormat="1" x14ac:dyDescent="0.2">
      <c r="D2109" s="174"/>
    </row>
    <row r="2110" spans="4:4" customFormat="1" x14ac:dyDescent="0.2">
      <c r="D2110" s="174"/>
    </row>
    <row r="2111" spans="4:4" customFormat="1" x14ac:dyDescent="0.2">
      <c r="D2111" s="174"/>
    </row>
    <row r="2112" spans="4:4" customFormat="1" x14ac:dyDescent="0.2">
      <c r="D2112" s="174"/>
    </row>
    <row r="2113" spans="4:4" customFormat="1" x14ac:dyDescent="0.2">
      <c r="D2113" s="174"/>
    </row>
    <row r="2114" spans="4:4" customFormat="1" x14ac:dyDescent="0.2">
      <c r="D2114" s="174"/>
    </row>
    <row r="2115" spans="4:4" customFormat="1" x14ac:dyDescent="0.2">
      <c r="D2115" s="174"/>
    </row>
    <row r="2116" spans="4:4" customFormat="1" x14ac:dyDescent="0.2">
      <c r="D2116" s="174"/>
    </row>
    <row r="2117" spans="4:4" customFormat="1" x14ac:dyDescent="0.2">
      <c r="D2117" s="174"/>
    </row>
    <row r="2118" spans="4:4" customFormat="1" x14ac:dyDescent="0.2">
      <c r="D2118" s="174"/>
    </row>
    <row r="2119" spans="4:4" customFormat="1" x14ac:dyDescent="0.2">
      <c r="D2119" s="174"/>
    </row>
    <row r="2120" spans="4:4" customFormat="1" x14ac:dyDescent="0.2">
      <c r="D2120" s="174"/>
    </row>
    <row r="2121" spans="4:4" customFormat="1" x14ac:dyDescent="0.2">
      <c r="D2121" s="174"/>
    </row>
    <row r="2122" spans="4:4" customFormat="1" x14ac:dyDescent="0.2">
      <c r="D2122" s="174"/>
    </row>
    <row r="2123" spans="4:4" customFormat="1" x14ac:dyDescent="0.2">
      <c r="D2123" s="174"/>
    </row>
    <row r="2124" spans="4:4" customFormat="1" x14ac:dyDescent="0.2">
      <c r="D2124" s="174"/>
    </row>
    <row r="2125" spans="4:4" customFormat="1" x14ac:dyDescent="0.2">
      <c r="D2125" s="174"/>
    </row>
    <row r="2126" spans="4:4" customFormat="1" x14ac:dyDescent="0.2">
      <c r="D2126" s="174"/>
    </row>
    <row r="2127" spans="4:4" customFormat="1" x14ac:dyDescent="0.2">
      <c r="D2127" s="174"/>
    </row>
    <row r="2128" spans="4:4" customFormat="1" x14ac:dyDescent="0.2">
      <c r="D2128" s="174"/>
    </row>
    <row r="2129" spans="4:4" customFormat="1" x14ac:dyDescent="0.2">
      <c r="D2129" s="174"/>
    </row>
    <row r="2130" spans="4:4" customFormat="1" x14ac:dyDescent="0.2">
      <c r="D2130" s="174"/>
    </row>
    <row r="2131" spans="4:4" customFormat="1" x14ac:dyDescent="0.2">
      <c r="D2131" s="174"/>
    </row>
    <row r="2132" spans="4:4" customFormat="1" x14ac:dyDescent="0.2">
      <c r="D2132" s="174"/>
    </row>
    <row r="2133" spans="4:4" customFormat="1" x14ac:dyDescent="0.2">
      <c r="D2133" s="174"/>
    </row>
    <row r="2134" spans="4:4" customFormat="1" x14ac:dyDescent="0.2">
      <c r="D2134" s="174"/>
    </row>
    <row r="2135" spans="4:4" customFormat="1" x14ac:dyDescent="0.2">
      <c r="D2135" s="174"/>
    </row>
    <row r="2136" spans="4:4" customFormat="1" x14ac:dyDescent="0.2">
      <c r="D2136" s="174"/>
    </row>
    <row r="2137" spans="4:4" customFormat="1" x14ac:dyDescent="0.2">
      <c r="D2137" s="174"/>
    </row>
    <row r="2138" spans="4:4" customFormat="1" x14ac:dyDescent="0.2">
      <c r="D2138" s="174"/>
    </row>
    <row r="2139" spans="4:4" customFormat="1" x14ac:dyDescent="0.2">
      <c r="D2139" s="174"/>
    </row>
    <row r="2140" spans="4:4" customFormat="1" x14ac:dyDescent="0.2">
      <c r="D2140" s="174"/>
    </row>
    <row r="2141" spans="4:4" customFormat="1" x14ac:dyDescent="0.2">
      <c r="D2141" s="174"/>
    </row>
    <row r="2142" spans="4:4" customFormat="1" x14ac:dyDescent="0.2">
      <c r="D2142" s="174"/>
    </row>
    <row r="2143" spans="4:4" customFormat="1" x14ac:dyDescent="0.2">
      <c r="D2143" s="174"/>
    </row>
    <row r="2144" spans="4:4" customFormat="1" x14ac:dyDescent="0.2">
      <c r="D2144" s="174"/>
    </row>
    <row r="2145" spans="4:4" customFormat="1" x14ac:dyDescent="0.2">
      <c r="D2145" s="174"/>
    </row>
    <row r="2146" spans="4:4" customFormat="1" x14ac:dyDescent="0.2">
      <c r="D2146" s="174"/>
    </row>
    <row r="2147" spans="4:4" customFormat="1" x14ac:dyDescent="0.2">
      <c r="D2147" s="174"/>
    </row>
    <row r="2148" spans="4:4" customFormat="1" x14ac:dyDescent="0.2">
      <c r="D2148" s="174"/>
    </row>
    <row r="2149" spans="4:4" customFormat="1" x14ac:dyDescent="0.2">
      <c r="D2149" s="174"/>
    </row>
    <row r="2150" spans="4:4" customFormat="1" x14ac:dyDescent="0.2">
      <c r="D2150" s="174"/>
    </row>
    <row r="2151" spans="4:4" customFormat="1" x14ac:dyDescent="0.2">
      <c r="D2151" s="174"/>
    </row>
    <row r="2152" spans="4:4" customFormat="1" x14ac:dyDescent="0.2">
      <c r="D2152" s="174"/>
    </row>
    <row r="2153" spans="4:4" customFormat="1" x14ac:dyDescent="0.2">
      <c r="D2153" s="174"/>
    </row>
    <row r="2154" spans="4:4" customFormat="1" x14ac:dyDescent="0.2">
      <c r="D2154" s="174"/>
    </row>
    <row r="2155" spans="4:4" customFormat="1" x14ac:dyDescent="0.2">
      <c r="D2155" s="174"/>
    </row>
    <row r="2156" spans="4:4" customFormat="1" x14ac:dyDescent="0.2">
      <c r="D2156" s="174"/>
    </row>
    <row r="2157" spans="4:4" customFormat="1" x14ac:dyDescent="0.2">
      <c r="D2157" s="174"/>
    </row>
    <row r="2158" spans="4:4" customFormat="1" x14ac:dyDescent="0.2">
      <c r="D2158" s="174"/>
    </row>
    <row r="2159" spans="4:4" customFormat="1" x14ac:dyDescent="0.2">
      <c r="D2159" s="174"/>
    </row>
    <row r="2160" spans="4:4" customFormat="1" x14ac:dyDescent="0.2">
      <c r="D2160" s="174"/>
    </row>
    <row r="2161" spans="4:4" customFormat="1" x14ac:dyDescent="0.2">
      <c r="D2161" s="174"/>
    </row>
    <row r="2162" spans="4:4" customFormat="1" x14ac:dyDescent="0.2">
      <c r="D2162" s="174"/>
    </row>
    <row r="2163" spans="4:4" customFormat="1" x14ac:dyDescent="0.2">
      <c r="D2163" s="174"/>
    </row>
    <row r="2164" spans="4:4" customFormat="1" x14ac:dyDescent="0.2">
      <c r="D2164" s="174"/>
    </row>
    <row r="2165" spans="4:4" customFormat="1" x14ac:dyDescent="0.2">
      <c r="D2165" s="174"/>
    </row>
    <row r="2166" spans="4:4" customFormat="1" x14ac:dyDescent="0.2">
      <c r="D2166" s="174"/>
    </row>
    <row r="2167" spans="4:4" customFormat="1" x14ac:dyDescent="0.2">
      <c r="D2167" s="174"/>
    </row>
    <row r="2168" spans="4:4" customFormat="1" x14ac:dyDescent="0.2">
      <c r="D2168" s="174"/>
    </row>
    <row r="2169" spans="4:4" customFormat="1" x14ac:dyDescent="0.2">
      <c r="D2169" s="174"/>
    </row>
    <row r="2170" spans="4:4" customFormat="1" x14ac:dyDescent="0.2">
      <c r="D2170" s="174"/>
    </row>
    <row r="2171" spans="4:4" customFormat="1" x14ac:dyDescent="0.2">
      <c r="D2171" s="174"/>
    </row>
    <row r="2172" spans="4:4" customFormat="1" x14ac:dyDescent="0.2">
      <c r="D2172" s="174"/>
    </row>
    <row r="2173" spans="4:4" customFormat="1" x14ac:dyDescent="0.2">
      <c r="D2173" s="174"/>
    </row>
    <row r="2174" spans="4:4" customFormat="1" x14ac:dyDescent="0.2">
      <c r="D2174" s="174"/>
    </row>
    <row r="2175" spans="4:4" customFormat="1" x14ac:dyDescent="0.2">
      <c r="D2175" s="174"/>
    </row>
    <row r="2176" spans="4:4" customFormat="1" x14ac:dyDescent="0.2">
      <c r="D2176" s="174"/>
    </row>
    <row r="2177" spans="4:4" customFormat="1" x14ac:dyDescent="0.2">
      <c r="D2177" s="174"/>
    </row>
    <row r="2178" spans="4:4" customFormat="1" x14ac:dyDescent="0.2">
      <c r="D2178" s="174"/>
    </row>
    <row r="2179" spans="4:4" customFormat="1" x14ac:dyDescent="0.2">
      <c r="D2179" s="174"/>
    </row>
    <row r="2180" spans="4:4" customFormat="1" x14ac:dyDescent="0.2">
      <c r="D2180" s="174"/>
    </row>
    <row r="2181" spans="4:4" customFormat="1" x14ac:dyDescent="0.2">
      <c r="D2181" s="174"/>
    </row>
    <row r="2182" spans="4:4" customFormat="1" x14ac:dyDescent="0.2">
      <c r="D2182" s="174"/>
    </row>
    <row r="2183" spans="4:4" customFormat="1" x14ac:dyDescent="0.2">
      <c r="D2183" s="174"/>
    </row>
    <row r="2184" spans="4:4" customFormat="1" x14ac:dyDescent="0.2">
      <c r="D2184" s="174"/>
    </row>
    <row r="2185" spans="4:4" customFormat="1" x14ac:dyDescent="0.2">
      <c r="D2185" s="174"/>
    </row>
    <row r="2186" spans="4:4" customFormat="1" x14ac:dyDescent="0.2">
      <c r="D2186" s="174"/>
    </row>
    <row r="2187" spans="4:4" customFormat="1" x14ac:dyDescent="0.2">
      <c r="D2187" s="174"/>
    </row>
    <row r="2188" spans="4:4" customFormat="1" x14ac:dyDescent="0.2">
      <c r="D2188" s="174"/>
    </row>
    <row r="2189" spans="4:4" customFormat="1" x14ac:dyDescent="0.2">
      <c r="D2189" s="174"/>
    </row>
    <row r="2190" spans="4:4" customFormat="1" x14ac:dyDescent="0.2">
      <c r="D2190" s="174"/>
    </row>
    <row r="2191" spans="4:4" customFormat="1" x14ac:dyDescent="0.2">
      <c r="D2191" s="174"/>
    </row>
    <row r="2192" spans="4:4" customFormat="1" x14ac:dyDescent="0.2">
      <c r="D2192" s="174"/>
    </row>
    <row r="2193" spans="4:4" customFormat="1" x14ac:dyDescent="0.2">
      <c r="D2193" s="174"/>
    </row>
    <row r="2194" spans="4:4" customFormat="1" x14ac:dyDescent="0.2">
      <c r="D2194" s="174"/>
    </row>
    <row r="2195" spans="4:4" customFormat="1" x14ac:dyDescent="0.2">
      <c r="D2195" s="174"/>
    </row>
    <row r="2196" spans="4:4" customFormat="1" x14ac:dyDescent="0.2">
      <c r="D2196" s="174"/>
    </row>
    <row r="2197" spans="4:4" customFormat="1" x14ac:dyDescent="0.2">
      <c r="D2197" s="174"/>
    </row>
    <row r="2198" spans="4:4" customFormat="1" x14ac:dyDescent="0.2">
      <c r="D2198" s="174"/>
    </row>
    <row r="2199" spans="4:4" customFormat="1" x14ac:dyDescent="0.2">
      <c r="D2199" s="174"/>
    </row>
    <row r="2200" spans="4:4" customFormat="1" x14ac:dyDescent="0.2">
      <c r="D2200" s="174"/>
    </row>
    <row r="2201" spans="4:4" customFormat="1" x14ac:dyDescent="0.2">
      <c r="D2201" s="174"/>
    </row>
    <row r="2202" spans="4:4" customFormat="1" x14ac:dyDescent="0.2">
      <c r="D2202" s="174"/>
    </row>
    <row r="2203" spans="4:4" customFormat="1" x14ac:dyDescent="0.2">
      <c r="D2203" s="174"/>
    </row>
    <row r="2204" spans="4:4" customFormat="1" x14ac:dyDescent="0.2">
      <c r="D2204" s="174"/>
    </row>
    <row r="2205" spans="4:4" customFormat="1" x14ac:dyDescent="0.2">
      <c r="D2205" s="174"/>
    </row>
    <row r="2206" spans="4:4" customFormat="1" x14ac:dyDescent="0.2">
      <c r="D2206" s="174"/>
    </row>
    <row r="2207" spans="4:4" customFormat="1" x14ac:dyDescent="0.2">
      <c r="D2207" s="174"/>
    </row>
    <row r="2208" spans="4:4" customFormat="1" x14ac:dyDescent="0.2">
      <c r="D2208" s="174"/>
    </row>
    <row r="2209" spans="4:4" customFormat="1" x14ac:dyDescent="0.2">
      <c r="D2209" s="174"/>
    </row>
    <row r="2210" spans="4:4" customFormat="1" x14ac:dyDescent="0.2">
      <c r="D2210" s="174"/>
    </row>
    <row r="2211" spans="4:4" customFormat="1" x14ac:dyDescent="0.2">
      <c r="D2211" s="174"/>
    </row>
    <row r="2212" spans="4:4" customFormat="1" x14ac:dyDescent="0.2">
      <c r="D2212" s="174"/>
    </row>
    <row r="2213" spans="4:4" customFormat="1" x14ac:dyDescent="0.2">
      <c r="D2213" s="174"/>
    </row>
    <row r="2214" spans="4:4" customFormat="1" x14ac:dyDescent="0.2">
      <c r="D2214" s="174"/>
    </row>
    <row r="2215" spans="4:4" customFormat="1" x14ac:dyDescent="0.2">
      <c r="D2215" s="174"/>
    </row>
    <row r="2216" spans="4:4" customFormat="1" x14ac:dyDescent="0.2">
      <c r="D2216" s="174"/>
    </row>
    <row r="2217" spans="4:4" customFormat="1" x14ac:dyDescent="0.2">
      <c r="D2217" s="174"/>
    </row>
    <row r="2218" spans="4:4" customFormat="1" x14ac:dyDescent="0.2">
      <c r="D2218" s="174"/>
    </row>
    <row r="2219" spans="4:4" customFormat="1" x14ac:dyDescent="0.2">
      <c r="D2219" s="174"/>
    </row>
    <row r="2220" spans="4:4" customFormat="1" x14ac:dyDescent="0.2">
      <c r="D2220" s="174"/>
    </row>
    <row r="2221" spans="4:4" customFormat="1" x14ac:dyDescent="0.2">
      <c r="D2221" s="174"/>
    </row>
    <row r="2222" spans="4:4" customFormat="1" x14ac:dyDescent="0.2">
      <c r="D2222" s="174"/>
    </row>
    <row r="2223" spans="4:4" customFormat="1" x14ac:dyDescent="0.2">
      <c r="D2223" s="174"/>
    </row>
    <row r="2224" spans="4:4" customFormat="1" x14ac:dyDescent="0.2">
      <c r="D2224" s="174"/>
    </row>
    <row r="2225" spans="4:4" customFormat="1" x14ac:dyDescent="0.2">
      <c r="D2225" s="174"/>
    </row>
    <row r="2226" spans="4:4" customFormat="1" x14ac:dyDescent="0.2">
      <c r="D2226" s="174"/>
    </row>
    <row r="2227" spans="4:4" customFormat="1" x14ac:dyDescent="0.2">
      <c r="D2227" s="174"/>
    </row>
    <row r="2228" spans="4:4" customFormat="1" x14ac:dyDescent="0.2">
      <c r="D2228" s="174"/>
    </row>
    <row r="2229" spans="4:4" customFormat="1" x14ac:dyDescent="0.2">
      <c r="D2229" s="174"/>
    </row>
    <row r="2230" spans="4:4" customFormat="1" x14ac:dyDescent="0.2">
      <c r="D2230" s="174"/>
    </row>
    <row r="2231" spans="4:4" customFormat="1" x14ac:dyDescent="0.2">
      <c r="D2231" s="174"/>
    </row>
    <row r="2232" spans="4:4" customFormat="1" x14ac:dyDescent="0.2">
      <c r="D2232" s="174"/>
    </row>
    <row r="2233" spans="4:4" customFormat="1" x14ac:dyDescent="0.2">
      <c r="D2233" s="174"/>
    </row>
    <row r="2234" spans="4:4" customFormat="1" x14ac:dyDescent="0.2">
      <c r="D2234" s="174"/>
    </row>
    <row r="2235" spans="4:4" customFormat="1" x14ac:dyDescent="0.2">
      <c r="D2235" s="174"/>
    </row>
    <row r="2236" spans="4:4" customFormat="1" x14ac:dyDescent="0.2">
      <c r="D2236" s="174"/>
    </row>
    <row r="2237" spans="4:4" customFormat="1" x14ac:dyDescent="0.2">
      <c r="D2237" s="174"/>
    </row>
    <row r="2238" spans="4:4" customFormat="1" x14ac:dyDescent="0.2">
      <c r="D2238" s="174"/>
    </row>
    <row r="2239" spans="4:4" customFormat="1" x14ac:dyDescent="0.2">
      <c r="D2239" s="174"/>
    </row>
    <row r="2240" spans="4:4" customFormat="1" x14ac:dyDescent="0.2">
      <c r="D2240" s="174"/>
    </row>
    <row r="2241" spans="4:4" customFormat="1" x14ac:dyDescent="0.2">
      <c r="D2241" s="174"/>
    </row>
    <row r="2242" spans="4:4" customFormat="1" x14ac:dyDescent="0.2">
      <c r="D2242" s="174"/>
    </row>
    <row r="2243" spans="4:4" customFormat="1" x14ac:dyDescent="0.2">
      <c r="D2243" s="174"/>
    </row>
    <row r="2244" spans="4:4" customFormat="1" x14ac:dyDescent="0.2">
      <c r="D2244" s="174"/>
    </row>
    <row r="2245" spans="4:4" customFormat="1" x14ac:dyDescent="0.2">
      <c r="D2245" s="174"/>
    </row>
    <row r="2246" spans="4:4" customFormat="1" x14ac:dyDescent="0.2">
      <c r="D2246" s="174"/>
    </row>
    <row r="2247" spans="4:4" customFormat="1" x14ac:dyDescent="0.2">
      <c r="D2247" s="174"/>
    </row>
    <row r="2248" spans="4:4" customFormat="1" x14ac:dyDescent="0.2">
      <c r="D2248" s="174"/>
    </row>
    <row r="2249" spans="4:4" customFormat="1" x14ac:dyDescent="0.2">
      <c r="D2249" s="174"/>
    </row>
    <row r="2250" spans="4:4" customFormat="1" x14ac:dyDescent="0.2">
      <c r="D2250" s="174"/>
    </row>
    <row r="2251" spans="4:4" customFormat="1" x14ac:dyDescent="0.2">
      <c r="D2251" s="174"/>
    </row>
    <row r="2252" spans="4:4" customFormat="1" x14ac:dyDescent="0.2">
      <c r="D2252" s="174"/>
    </row>
    <row r="2253" spans="4:4" customFormat="1" x14ac:dyDescent="0.2">
      <c r="D2253" s="174"/>
    </row>
    <row r="2254" spans="4:4" customFormat="1" x14ac:dyDescent="0.2">
      <c r="D2254" s="174"/>
    </row>
    <row r="2255" spans="4:4" customFormat="1" x14ac:dyDescent="0.2">
      <c r="D2255" s="174"/>
    </row>
    <row r="2256" spans="4:4" customFormat="1" x14ac:dyDescent="0.2">
      <c r="D2256" s="174"/>
    </row>
    <row r="2257" spans="4:4" customFormat="1" x14ac:dyDescent="0.2">
      <c r="D2257" s="174"/>
    </row>
    <row r="2258" spans="4:4" customFormat="1" x14ac:dyDescent="0.2">
      <c r="D2258" s="174"/>
    </row>
    <row r="2259" spans="4:4" customFormat="1" x14ac:dyDescent="0.2">
      <c r="D2259" s="174"/>
    </row>
    <row r="2260" spans="4:4" customFormat="1" x14ac:dyDescent="0.2">
      <c r="D2260" s="174"/>
    </row>
    <row r="2261" spans="4:4" customFormat="1" x14ac:dyDescent="0.2">
      <c r="D2261" s="174"/>
    </row>
    <row r="2262" spans="4:4" customFormat="1" x14ac:dyDescent="0.2">
      <c r="D2262" s="174"/>
    </row>
    <row r="2263" spans="4:4" customFormat="1" x14ac:dyDescent="0.2">
      <c r="D2263" s="174"/>
    </row>
    <row r="2264" spans="4:4" customFormat="1" x14ac:dyDescent="0.2">
      <c r="D2264" s="174"/>
    </row>
    <row r="2265" spans="4:4" customFormat="1" x14ac:dyDescent="0.2">
      <c r="D2265" s="174"/>
    </row>
    <row r="2266" spans="4:4" customFormat="1" x14ac:dyDescent="0.2">
      <c r="D2266" s="174"/>
    </row>
    <row r="2267" spans="4:4" customFormat="1" x14ac:dyDescent="0.2">
      <c r="D2267" s="174"/>
    </row>
    <row r="2268" spans="4:4" customFormat="1" x14ac:dyDescent="0.2">
      <c r="D2268" s="174"/>
    </row>
    <row r="2269" spans="4:4" customFormat="1" x14ac:dyDescent="0.2">
      <c r="D2269" s="174"/>
    </row>
    <row r="2270" spans="4:4" customFormat="1" x14ac:dyDescent="0.2">
      <c r="D2270" s="174"/>
    </row>
    <row r="2271" spans="4:4" customFormat="1" x14ac:dyDescent="0.2">
      <c r="D2271" s="174"/>
    </row>
    <row r="2272" spans="4:4" customFormat="1" x14ac:dyDescent="0.2">
      <c r="D2272" s="174"/>
    </row>
    <row r="2273" spans="4:4" customFormat="1" x14ac:dyDescent="0.2">
      <c r="D2273" s="174"/>
    </row>
    <row r="2274" spans="4:4" customFormat="1" x14ac:dyDescent="0.2">
      <c r="D2274" s="174"/>
    </row>
    <row r="2275" spans="4:4" customFormat="1" x14ac:dyDescent="0.2">
      <c r="D2275" s="174"/>
    </row>
    <row r="2276" spans="4:4" customFormat="1" x14ac:dyDescent="0.2">
      <c r="D2276" s="174"/>
    </row>
    <row r="2277" spans="4:4" customFormat="1" x14ac:dyDescent="0.2">
      <c r="D2277" s="174"/>
    </row>
    <row r="2278" spans="4:4" customFormat="1" x14ac:dyDescent="0.2">
      <c r="D2278" s="174"/>
    </row>
    <row r="2279" spans="4:4" customFormat="1" x14ac:dyDescent="0.2">
      <c r="D2279" s="174"/>
    </row>
    <row r="2280" spans="4:4" customFormat="1" x14ac:dyDescent="0.2">
      <c r="D2280" s="174"/>
    </row>
    <row r="2281" spans="4:4" customFormat="1" x14ac:dyDescent="0.2">
      <c r="D2281" s="174"/>
    </row>
    <row r="2282" spans="4:4" customFormat="1" x14ac:dyDescent="0.2">
      <c r="D2282" s="174"/>
    </row>
    <row r="2283" spans="4:4" customFormat="1" x14ac:dyDescent="0.2">
      <c r="D2283" s="174"/>
    </row>
    <row r="2284" spans="4:4" customFormat="1" x14ac:dyDescent="0.2">
      <c r="D2284" s="174"/>
    </row>
    <row r="2285" spans="4:4" customFormat="1" x14ac:dyDescent="0.2">
      <c r="D2285" s="174"/>
    </row>
    <row r="2286" spans="4:4" customFormat="1" x14ac:dyDescent="0.2">
      <c r="D2286" s="174"/>
    </row>
    <row r="2287" spans="4:4" customFormat="1" x14ac:dyDescent="0.2">
      <c r="D2287" s="174"/>
    </row>
    <row r="2288" spans="4:4" customFormat="1" x14ac:dyDescent="0.2">
      <c r="D2288" s="174"/>
    </row>
    <row r="2289" spans="4:4" customFormat="1" x14ac:dyDescent="0.2">
      <c r="D2289" s="174"/>
    </row>
    <row r="2290" spans="4:4" customFormat="1" x14ac:dyDescent="0.2">
      <c r="D2290" s="174"/>
    </row>
    <row r="2291" spans="4:4" customFormat="1" x14ac:dyDescent="0.2">
      <c r="D2291" s="174"/>
    </row>
    <row r="2292" spans="4:4" customFormat="1" x14ac:dyDescent="0.2">
      <c r="D2292" s="174"/>
    </row>
    <row r="2293" spans="4:4" customFormat="1" x14ac:dyDescent="0.2">
      <c r="D2293" s="174"/>
    </row>
    <row r="2294" spans="4:4" customFormat="1" x14ac:dyDescent="0.2">
      <c r="D2294" s="174"/>
    </row>
    <row r="2295" spans="4:4" customFormat="1" x14ac:dyDescent="0.2">
      <c r="D2295" s="174"/>
    </row>
    <row r="2296" spans="4:4" customFormat="1" x14ac:dyDescent="0.2">
      <c r="D2296" s="174"/>
    </row>
    <row r="2297" spans="4:4" customFormat="1" x14ac:dyDescent="0.2">
      <c r="D2297" s="174"/>
    </row>
    <row r="2298" spans="4:4" customFormat="1" x14ac:dyDescent="0.2">
      <c r="D2298" s="174"/>
    </row>
    <row r="2299" spans="4:4" customFormat="1" x14ac:dyDescent="0.2">
      <c r="D2299" s="174"/>
    </row>
    <row r="2300" spans="4:4" customFormat="1" x14ac:dyDescent="0.2">
      <c r="D2300" s="174"/>
    </row>
    <row r="2301" spans="4:4" customFormat="1" x14ac:dyDescent="0.2">
      <c r="D2301" s="174"/>
    </row>
    <row r="2302" spans="4:4" customFormat="1" x14ac:dyDescent="0.2">
      <c r="D2302" s="174"/>
    </row>
    <row r="2303" spans="4:4" customFormat="1" x14ac:dyDescent="0.2">
      <c r="D2303" s="174"/>
    </row>
    <row r="2304" spans="4:4" customFormat="1" x14ac:dyDescent="0.2">
      <c r="D2304" s="174"/>
    </row>
    <row r="2305" spans="4:4" customFormat="1" x14ac:dyDescent="0.2">
      <c r="D2305" s="174"/>
    </row>
    <row r="2306" spans="4:4" customFormat="1" x14ac:dyDescent="0.2">
      <c r="D2306" s="174"/>
    </row>
    <row r="2307" spans="4:4" customFormat="1" x14ac:dyDescent="0.2">
      <c r="D2307" s="174"/>
    </row>
    <row r="2308" spans="4:4" customFormat="1" x14ac:dyDescent="0.2">
      <c r="D2308" s="174"/>
    </row>
    <row r="2309" spans="4:4" customFormat="1" x14ac:dyDescent="0.2">
      <c r="D2309" s="174"/>
    </row>
    <row r="2310" spans="4:4" customFormat="1" x14ac:dyDescent="0.2">
      <c r="D2310" s="174"/>
    </row>
    <row r="2311" spans="4:4" customFormat="1" x14ac:dyDescent="0.2">
      <c r="D2311" s="174"/>
    </row>
    <row r="2312" spans="4:4" customFormat="1" x14ac:dyDescent="0.2">
      <c r="D2312" s="174"/>
    </row>
    <row r="2313" spans="4:4" customFormat="1" x14ac:dyDescent="0.2">
      <c r="D2313" s="174"/>
    </row>
    <row r="2314" spans="4:4" customFormat="1" x14ac:dyDescent="0.2">
      <c r="D2314" s="174"/>
    </row>
    <row r="2315" spans="4:4" customFormat="1" x14ac:dyDescent="0.2">
      <c r="D2315" s="174"/>
    </row>
    <row r="2316" spans="4:4" customFormat="1" x14ac:dyDescent="0.2">
      <c r="D2316" s="174"/>
    </row>
    <row r="2317" spans="4:4" customFormat="1" x14ac:dyDescent="0.2">
      <c r="D2317" s="174"/>
    </row>
    <row r="2318" spans="4:4" customFormat="1" x14ac:dyDescent="0.2">
      <c r="D2318" s="174"/>
    </row>
    <row r="2319" spans="4:4" customFormat="1" x14ac:dyDescent="0.2">
      <c r="D2319" s="174"/>
    </row>
    <row r="2320" spans="4:4" customFormat="1" x14ac:dyDescent="0.2">
      <c r="D2320" s="174"/>
    </row>
    <row r="2321" spans="4:4" customFormat="1" x14ac:dyDescent="0.2">
      <c r="D2321" s="174"/>
    </row>
    <row r="2322" spans="4:4" customFormat="1" x14ac:dyDescent="0.2">
      <c r="D2322" s="174"/>
    </row>
    <row r="2323" spans="4:4" customFormat="1" x14ac:dyDescent="0.2">
      <c r="D2323" s="174"/>
    </row>
    <row r="2324" spans="4:4" customFormat="1" x14ac:dyDescent="0.2">
      <c r="D2324" s="174"/>
    </row>
    <row r="2325" spans="4:4" customFormat="1" x14ac:dyDescent="0.2">
      <c r="D2325" s="174"/>
    </row>
    <row r="2326" spans="4:4" customFormat="1" x14ac:dyDescent="0.2">
      <c r="D2326" s="174"/>
    </row>
    <row r="2327" spans="4:4" customFormat="1" x14ac:dyDescent="0.2">
      <c r="D2327" s="174"/>
    </row>
    <row r="2328" spans="4:4" customFormat="1" x14ac:dyDescent="0.2">
      <c r="D2328" s="174"/>
    </row>
    <row r="2329" spans="4:4" customFormat="1" x14ac:dyDescent="0.2">
      <c r="D2329" s="174"/>
    </row>
    <row r="2330" spans="4:4" customFormat="1" x14ac:dyDescent="0.2">
      <c r="D2330" s="174"/>
    </row>
    <row r="2331" spans="4:4" customFormat="1" x14ac:dyDescent="0.2">
      <c r="D2331" s="174"/>
    </row>
    <row r="2332" spans="4:4" customFormat="1" x14ac:dyDescent="0.2">
      <c r="D2332" s="174"/>
    </row>
    <row r="2333" spans="4:4" customFormat="1" x14ac:dyDescent="0.2">
      <c r="D2333" s="174"/>
    </row>
    <row r="2334" spans="4:4" customFormat="1" x14ac:dyDescent="0.2">
      <c r="D2334" s="174"/>
    </row>
    <row r="2335" spans="4:4" customFormat="1" x14ac:dyDescent="0.2">
      <c r="D2335" s="174"/>
    </row>
    <row r="2336" spans="4:4" customFormat="1" x14ac:dyDescent="0.2">
      <c r="D2336" s="174"/>
    </row>
    <row r="2337" spans="4:4" customFormat="1" x14ac:dyDescent="0.2">
      <c r="D2337" s="174"/>
    </row>
    <row r="2338" spans="4:4" customFormat="1" x14ac:dyDescent="0.2">
      <c r="D2338" s="174"/>
    </row>
    <row r="2339" spans="4:4" customFormat="1" x14ac:dyDescent="0.2">
      <c r="D2339" s="174"/>
    </row>
    <row r="2340" spans="4:4" customFormat="1" x14ac:dyDescent="0.2">
      <c r="D2340" s="174"/>
    </row>
    <row r="2341" spans="4:4" customFormat="1" x14ac:dyDescent="0.2">
      <c r="D2341" s="174"/>
    </row>
    <row r="2342" spans="4:4" customFormat="1" x14ac:dyDescent="0.2">
      <c r="D2342" s="174"/>
    </row>
    <row r="2343" spans="4:4" customFormat="1" x14ac:dyDescent="0.2">
      <c r="D2343" s="174"/>
    </row>
    <row r="2344" spans="4:4" customFormat="1" x14ac:dyDescent="0.2">
      <c r="D2344" s="174"/>
    </row>
    <row r="2345" spans="4:4" customFormat="1" x14ac:dyDescent="0.2">
      <c r="D2345" s="174"/>
    </row>
    <row r="2346" spans="4:4" customFormat="1" x14ac:dyDescent="0.2">
      <c r="D2346" s="174"/>
    </row>
    <row r="2347" spans="4:4" customFormat="1" x14ac:dyDescent="0.2">
      <c r="D2347" s="174"/>
    </row>
    <row r="2348" spans="4:4" customFormat="1" x14ac:dyDescent="0.2">
      <c r="D2348" s="174"/>
    </row>
    <row r="2349" spans="4:4" customFormat="1" x14ac:dyDescent="0.2">
      <c r="D2349" s="174"/>
    </row>
    <row r="2350" spans="4:4" customFormat="1" x14ac:dyDescent="0.2">
      <c r="D2350" s="174"/>
    </row>
    <row r="2351" spans="4:4" customFormat="1" x14ac:dyDescent="0.2">
      <c r="D2351" s="174"/>
    </row>
    <row r="2352" spans="4:4" customFormat="1" x14ac:dyDescent="0.2">
      <c r="D2352" s="174"/>
    </row>
    <row r="2353" spans="4:4" customFormat="1" x14ac:dyDescent="0.2">
      <c r="D2353" s="174"/>
    </row>
    <row r="2354" spans="4:4" customFormat="1" x14ac:dyDescent="0.2">
      <c r="D2354" s="174"/>
    </row>
    <row r="2355" spans="4:4" customFormat="1" x14ac:dyDescent="0.2">
      <c r="D2355" s="174"/>
    </row>
    <row r="2356" spans="4:4" customFormat="1" x14ac:dyDescent="0.2">
      <c r="D2356" s="174"/>
    </row>
    <row r="2357" spans="4:4" customFormat="1" x14ac:dyDescent="0.2">
      <c r="D2357" s="174"/>
    </row>
    <row r="2358" spans="4:4" customFormat="1" x14ac:dyDescent="0.2">
      <c r="D2358" s="174"/>
    </row>
    <row r="2359" spans="4:4" customFormat="1" x14ac:dyDescent="0.2">
      <c r="D2359" s="174"/>
    </row>
    <row r="2360" spans="4:4" customFormat="1" x14ac:dyDescent="0.2">
      <c r="D2360" s="174"/>
    </row>
    <row r="2361" spans="4:4" customFormat="1" x14ac:dyDescent="0.2">
      <c r="D2361" s="174"/>
    </row>
    <row r="2362" spans="4:4" customFormat="1" x14ac:dyDescent="0.2">
      <c r="D2362" s="174"/>
    </row>
    <row r="2363" spans="4:4" customFormat="1" x14ac:dyDescent="0.2">
      <c r="D2363" s="174"/>
    </row>
    <row r="2364" spans="4:4" customFormat="1" x14ac:dyDescent="0.2">
      <c r="D2364" s="174"/>
    </row>
    <row r="2365" spans="4:4" customFormat="1" x14ac:dyDescent="0.2">
      <c r="D2365" s="174"/>
    </row>
    <row r="2366" spans="4:4" customFormat="1" x14ac:dyDescent="0.2">
      <c r="D2366" s="174"/>
    </row>
    <row r="2367" spans="4:4" customFormat="1" x14ac:dyDescent="0.2">
      <c r="D2367" s="174"/>
    </row>
    <row r="2368" spans="4:4" customFormat="1" x14ac:dyDescent="0.2">
      <c r="D2368" s="174"/>
    </row>
    <row r="2369" spans="4:4" customFormat="1" x14ac:dyDescent="0.2">
      <c r="D2369" s="174"/>
    </row>
    <row r="2370" spans="4:4" customFormat="1" x14ac:dyDescent="0.2">
      <c r="D2370" s="174"/>
    </row>
    <row r="2371" spans="4:4" customFormat="1" x14ac:dyDescent="0.2">
      <c r="D2371" s="174"/>
    </row>
    <row r="2372" spans="4:4" customFormat="1" x14ac:dyDescent="0.2">
      <c r="D2372" s="174"/>
    </row>
    <row r="2373" spans="4:4" customFormat="1" x14ac:dyDescent="0.2">
      <c r="D2373" s="174"/>
    </row>
    <row r="2374" spans="4:4" customFormat="1" x14ac:dyDescent="0.2">
      <c r="D2374" s="174"/>
    </row>
    <row r="2375" spans="4:4" customFormat="1" x14ac:dyDescent="0.2">
      <c r="D2375" s="174"/>
    </row>
    <row r="2376" spans="4:4" customFormat="1" x14ac:dyDescent="0.2">
      <c r="D2376" s="174"/>
    </row>
    <row r="2377" spans="4:4" customFormat="1" x14ac:dyDescent="0.2">
      <c r="D2377" s="174"/>
    </row>
    <row r="2378" spans="4:4" customFormat="1" x14ac:dyDescent="0.2">
      <c r="D2378" s="174"/>
    </row>
    <row r="2379" spans="4:4" customFormat="1" x14ac:dyDescent="0.2">
      <c r="D2379" s="174"/>
    </row>
    <row r="2380" spans="4:4" customFormat="1" x14ac:dyDescent="0.2">
      <c r="D2380" s="174"/>
    </row>
    <row r="2381" spans="4:4" customFormat="1" x14ac:dyDescent="0.2">
      <c r="D2381" s="174"/>
    </row>
    <row r="2382" spans="4:4" customFormat="1" x14ac:dyDescent="0.2">
      <c r="D2382" s="174"/>
    </row>
    <row r="2383" spans="4:4" customFormat="1" x14ac:dyDescent="0.2">
      <c r="D2383" s="174"/>
    </row>
    <row r="2384" spans="4:4" customFormat="1" x14ac:dyDescent="0.2">
      <c r="D2384" s="174"/>
    </row>
    <row r="2385" spans="4:4" customFormat="1" x14ac:dyDescent="0.2">
      <c r="D2385" s="174"/>
    </row>
    <row r="2386" spans="4:4" customFormat="1" x14ac:dyDescent="0.2">
      <c r="D2386" s="174"/>
    </row>
    <row r="2387" spans="4:4" customFormat="1" x14ac:dyDescent="0.2">
      <c r="D2387" s="174"/>
    </row>
    <row r="2388" spans="4:4" customFormat="1" x14ac:dyDescent="0.2">
      <c r="D2388" s="174"/>
    </row>
    <row r="2389" spans="4:4" customFormat="1" x14ac:dyDescent="0.2">
      <c r="D2389" s="174"/>
    </row>
    <row r="2390" spans="4:4" customFormat="1" x14ac:dyDescent="0.2">
      <c r="D2390" s="174"/>
    </row>
    <row r="2391" spans="4:4" customFormat="1" x14ac:dyDescent="0.2">
      <c r="D2391" s="174"/>
    </row>
    <row r="2392" spans="4:4" customFormat="1" x14ac:dyDescent="0.2">
      <c r="D2392" s="174"/>
    </row>
    <row r="2393" spans="4:4" customFormat="1" x14ac:dyDescent="0.2">
      <c r="D2393" s="174"/>
    </row>
    <row r="2394" spans="4:4" customFormat="1" x14ac:dyDescent="0.2">
      <c r="D2394" s="174"/>
    </row>
    <row r="2395" spans="4:4" customFormat="1" x14ac:dyDescent="0.2">
      <c r="D2395" s="174"/>
    </row>
    <row r="2396" spans="4:4" customFormat="1" x14ac:dyDescent="0.2">
      <c r="D2396" s="174"/>
    </row>
    <row r="2397" spans="4:4" customFormat="1" x14ac:dyDescent="0.2">
      <c r="D2397" s="174"/>
    </row>
    <row r="2398" spans="4:4" customFormat="1" x14ac:dyDescent="0.2">
      <c r="D2398" s="174"/>
    </row>
    <row r="2399" spans="4:4" customFormat="1" x14ac:dyDescent="0.2">
      <c r="D2399" s="174"/>
    </row>
    <row r="2400" spans="4:4" customFormat="1" x14ac:dyDescent="0.2">
      <c r="D2400" s="174"/>
    </row>
    <row r="2401" spans="4:4" customFormat="1" x14ac:dyDescent="0.2">
      <c r="D2401" s="174"/>
    </row>
    <row r="2402" spans="4:4" customFormat="1" x14ac:dyDescent="0.2">
      <c r="D2402" s="174"/>
    </row>
    <row r="2403" spans="4:4" customFormat="1" x14ac:dyDescent="0.2">
      <c r="D2403" s="174"/>
    </row>
    <row r="2404" spans="4:4" customFormat="1" x14ac:dyDescent="0.2">
      <c r="D2404" s="174"/>
    </row>
    <row r="2405" spans="4:4" customFormat="1" x14ac:dyDescent="0.2">
      <c r="D2405" s="174"/>
    </row>
    <row r="2406" spans="4:4" customFormat="1" x14ac:dyDescent="0.2">
      <c r="D2406" s="174"/>
    </row>
    <row r="2407" spans="4:4" customFormat="1" x14ac:dyDescent="0.2">
      <c r="D2407" s="174"/>
    </row>
    <row r="2408" spans="4:4" customFormat="1" x14ac:dyDescent="0.2">
      <c r="D2408" s="174"/>
    </row>
    <row r="2409" spans="4:4" customFormat="1" x14ac:dyDescent="0.2">
      <c r="D2409" s="174"/>
    </row>
    <row r="2410" spans="4:4" customFormat="1" x14ac:dyDescent="0.2">
      <c r="D2410" s="174"/>
    </row>
    <row r="2411" spans="4:4" customFormat="1" x14ac:dyDescent="0.2">
      <c r="D2411" s="174"/>
    </row>
    <row r="2412" spans="4:4" customFormat="1" x14ac:dyDescent="0.2">
      <c r="D2412" s="174"/>
    </row>
    <row r="2413" spans="4:4" customFormat="1" x14ac:dyDescent="0.2">
      <c r="D2413" s="174"/>
    </row>
    <row r="2414" spans="4:4" customFormat="1" x14ac:dyDescent="0.2">
      <c r="D2414" s="174"/>
    </row>
    <row r="2415" spans="4:4" customFormat="1" x14ac:dyDescent="0.2">
      <c r="D2415" s="174"/>
    </row>
    <row r="2416" spans="4:4" customFormat="1" x14ac:dyDescent="0.2">
      <c r="D2416" s="174"/>
    </row>
    <row r="2417" spans="4:4" customFormat="1" x14ac:dyDescent="0.2">
      <c r="D2417" s="174"/>
    </row>
    <row r="2418" spans="4:4" customFormat="1" x14ac:dyDescent="0.2">
      <c r="D2418" s="174"/>
    </row>
    <row r="2419" spans="4:4" customFormat="1" x14ac:dyDescent="0.2">
      <c r="D2419" s="174"/>
    </row>
    <row r="2420" spans="4:4" customFormat="1" x14ac:dyDescent="0.2">
      <c r="D2420" s="174"/>
    </row>
    <row r="2421" spans="4:4" customFormat="1" x14ac:dyDescent="0.2">
      <c r="D2421" s="174"/>
    </row>
    <row r="2422" spans="4:4" customFormat="1" x14ac:dyDescent="0.2">
      <c r="D2422" s="174"/>
    </row>
    <row r="2423" spans="4:4" customFormat="1" x14ac:dyDescent="0.2">
      <c r="D2423" s="174"/>
    </row>
    <row r="2424" spans="4:4" customFormat="1" x14ac:dyDescent="0.2">
      <c r="D2424" s="174"/>
    </row>
    <row r="2425" spans="4:4" customFormat="1" x14ac:dyDescent="0.2">
      <c r="D2425" s="174"/>
    </row>
    <row r="2426" spans="4:4" customFormat="1" x14ac:dyDescent="0.2">
      <c r="D2426" s="174"/>
    </row>
    <row r="2427" spans="4:4" customFormat="1" x14ac:dyDescent="0.2">
      <c r="D2427" s="174"/>
    </row>
    <row r="2428" spans="4:4" customFormat="1" x14ac:dyDescent="0.2">
      <c r="D2428" s="174"/>
    </row>
    <row r="2429" spans="4:4" customFormat="1" x14ac:dyDescent="0.2">
      <c r="D2429" s="174"/>
    </row>
    <row r="2430" spans="4:4" customFormat="1" x14ac:dyDescent="0.2">
      <c r="D2430" s="174"/>
    </row>
    <row r="2431" spans="4:4" customFormat="1" x14ac:dyDescent="0.2">
      <c r="D2431" s="174"/>
    </row>
    <row r="2432" spans="4:4" customFormat="1" x14ac:dyDescent="0.2">
      <c r="D2432" s="174"/>
    </row>
    <row r="2433" spans="4:4" customFormat="1" x14ac:dyDescent="0.2">
      <c r="D2433" s="174"/>
    </row>
    <row r="2434" spans="4:4" customFormat="1" x14ac:dyDescent="0.2">
      <c r="D2434" s="174"/>
    </row>
    <row r="2435" spans="4:4" customFormat="1" x14ac:dyDescent="0.2">
      <c r="D2435" s="174"/>
    </row>
    <row r="2436" spans="4:4" customFormat="1" x14ac:dyDescent="0.2">
      <c r="D2436" s="174"/>
    </row>
    <row r="2437" spans="4:4" customFormat="1" x14ac:dyDescent="0.2">
      <c r="D2437" s="174"/>
    </row>
    <row r="2438" spans="4:4" customFormat="1" x14ac:dyDescent="0.2">
      <c r="D2438" s="174"/>
    </row>
    <row r="2439" spans="4:4" customFormat="1" x14ac:dyDescent="0.2">
      <c r="D2439" s="174"/>
    </row>
    <row r="2440" spans="4:4" customFormat="1" x14ac:dyDescent="0.2">
      <c r="D2440" s="174"/>
    </row>
    <row r="2441" spans="4:4" customFormat="1" x14ac:dyDescent="0.2">
      <c r="D2441" s="174"/>
    </row>
    <row r="2442" spans="4:4" customFormat="1" x14ac:dyDescent="0.2">
      <c r="D2442" s="174"/>
    </row>
    <row r="2443" spans="4:4" customFormat="1" x14ac:dyDescent="0.2">
      <c r="D2443" s="174"/>
    </row>
    <row r="2444" spans="4:4" customFormat="1" x14ac:dyDescent="0.2">
      <c r="D2444" s="174"/>
    </row>
    <row r="2445" spans="4:4" customFormat="1" x14ac:dyDescent="0.2">
      <c r="D2445" s="174"/>
    </row>
    <row r="2446" spans="4:4" customFormat="1" x14ac:dyDescent="0.2">
      <c r="D2446" s="174"/>
    </row>
    <row r="2447" spans="4:4" customFormat="1" x14ac:dyDescent="0.2">
      <c r="D2447" s="174"/>
    </row>
    <row r="2448" spans="4:4" customFormat="1" x14ac:dyDescent="0.2">
      <c r="D2448" s="174"/>
    </row>
    <row r="2449" spans="4:4" customFormat="1" x14ac:dyDescent="0.2">
      <c r="D2449" s="174"/>
    </row>
    <row r="2450" spans="4:4" customFormat="1" x14ac:dyDescent="0.2">
      <c r="D2450" s="174"/>
    </row>
    <row r="2451" spans="4:4" customFormat="1" x14ac:dyDescent="0.2">
      <c r="D2451" s="174"/>
    </row>
    <row r="2452" spans="4:4" customFormat="1" x14ac:dyDescent="0.2">
      <c r="D2452" s="174"/>
    </row>
    <row r="2453" spans="4:4" customFormat="1" x14ac:dyDescent="0.2">
      <c r="D2453" s="174"/>
    </row>
    <row r="2454" spans="4:4" customFormat="1" x14ac:dyDescent="0.2">
      <c r="D2454" s="174"/>
    </row>
    <row r="2455" spans="4:4" customFormat="1" x14ac:dyDescent="0.2">
      <c r="D2455" s="174"/>
    </row>
    <row r="2456" spans="4:4" customFormat="1" x14ac:dyDescent="0.2">
      <c r="D2456" s="174"/>
    </row>
    <row r="2457" spans="4:4" customFormat="1" x14ac:dyDescent="0.2">
      <c r="D2457" s="174"/>
    </row>
    <row r="2458" spans="4:4" customFormat="1" x14ac:dyDescent="0.2">
      <c r="D2458" s="174"/>
    </row>
    <row r="2459" spans="4:4" customFormat="1" x14ac:dyDescent="0.2">
      <c r="D2459" s="174"/>
    </row>
    <row r="2460" spans="4:4" customFormat="1" x14ac:dyDescent="0.2">
      <c r="D2460" s="174"/>
    </row>
    <row r="2461" spans="4:4" customFormat="1" x14ac:dyDescent="0.2">
      <c r="D2461" s="174"/>
    </row>
    <row r="2462" spans="4:4" customFormat="1" x14ac:dyDescent="0.2">
      <c r="D2462" s="174"/>
    </row>
    <row r="2463" spans="4:4" customFormat="1" x14ac:dyDescent="0.2">
      <c r="D2463" s="174"/>
    </row>
    <row r="2464" spans="4:4" customFormat="1" x14ac:dyDescent="0.2">
      <c r="D2464" s="174"/>
    </row>
    <row r="2465" spans="4:4" customFormat="1" x14ac:dyDescent="0.2">
      <c r="D2465" s="174"/>
    </row>
    <row r="2466" spans="4:4" customFormat="1" x14ac:dyDescent="0.2">
      <c r="D2466" s="174"/>
    </row>
    <row r="2467" spans="4:4" customFormat="1" x14ac:dyDescent="0.2">
      <c r="D2467" s="174"/>
    </row>
    <row r="2468" spans="4:4" customFormat="1" x14ac:dyDescent="0.2">
      <c r="D2468" s="174"/>
    </row>
    <row r="2469" spans="4:4" customFormat="1" x14ac:dyDescent="0.2">
      <c r="D2469" s="174"/>
    </row>
    <row r="2470" spans="4:4" customFormat="1" x14ac:dyDescent="0.2">
      <c r="D2470" s="174"/>
    </row>
    <row r="2471" spans="4:4" customFormat="1" x14ac:dyDescent="0.2">
      <c r="D2471" s="174"/>
    </row>
    <row r="2472" spans="4:4" customFormat="1" x14ac:dyDescent="0.2">
      <c r="D2472" s="174"/>
    </row>
    <row r="2473" spans="4:4" customFormat="1" x14ac:dyDescent="0.2">
      <c r="D2473" s="174"/>
    </row>
    <row r="2474" spans="4:4" customFormat="1" x14ac:dyDescent="0.2">
      <c r="D2474" s="174"/>
    </row>
    <row r="2475" spans="4:4" customFormat="1" x14ac:dyDescent="0.2">
      <c r="D2475" s="174"/>
    </row>
    <row r="2476" spans="4:4" customFormat="1" x14ac:dyDescent="0.2">
      <c r="D2476" s="174"/>
    </row>
    <row r="2477" spans="4:4" customFormat="1" x14ac:dyDescent="0.2">
      <c r="D2477" s="174"/>
    </row>
    <row r="2478" spans="4:4" customFormat="1" x14ac:dyDescent="0.2">
      <c r="D2478" s="174"/>
    </row>
    <row r="2479" spans="4:4" customFormat="1" x14ac:dyDescent="0.2">
      <c r="D2479" s="174"/>
    </row>
    <row r="2480" spans="4:4" customFormat="1" x14ac:dyDescent="0.2">
      <c r="D2480" s="174"/>
    </row>
    <row r="2481" spans="4:4" customFormat="1" x14ac:dyDescent="0.2">
      <c r="D2481" s="174"/>
    </row>
    <row r="2482" spans="4:4" customFormat="1" x14ac:dyDescent="0.2">
      <c r="D2482" s="174"/>
    </row>
    <row r="2483" spans="4:4" customFormat="1" x14ac:dyDescent="0.2">
      <c r="D2483" s="174"/>
    </row>
    <row r="2484" spans="4:4" customFormat="1" x14ac:dyDescent="0.2">
      <c r="D2484" s="174"/>
    </row>
    <row r="2485" spans="4:4" customFormat="1" x14ac:dyDescent="0.2">
      <c r="D2485" s="174"/>
    </row>
    <row r="2486" spans="4:4" customFormat="1" x14ac:dyDescent="0.2">
      <c r="D2486" s="174"/>
    </row>
    <row r="2487" spans="4:4" customFormat="1" x14ac:dyDescent="0.2">
      <c r="D2487" s="174"/>
    </row>
    <row r="2488" spans="4:4" customFormat="1" x14ac:dyDescent="0.2">
      <c r="D2488" s="174"/>
    </row>
    <row r="2489" spans="4:4" customFormat="1" x14ac:dyDescent="0.2">
      <c r="D2489" s="174"/>
    </row>
    <row r="2490" spans="4:4" customFormat="1" x14ac:dyDescent="0.2">
      <c r="D2490" s="174"/>
    </row>
    <row r="2491" spans="4:4" customFormat="1" x14ac:dyDescent="0.2">
      <c r="D2491" s="174"/>
    </row>
    <row r="2492" spans="4:4" customFormat="1" x14ac:dyDescent="0.2">
      <c r="D2492" s="174"/>
    </row>
    <row r="2493" spans="4:4" customFormat="1" x14ac:dyDescent="0.2">
      <c r="D2493" s="174"/>
    </row>
    <row r="2494" spans="4:4" customFormat="1" x14ac:dyDescent="0.2">
      <c r="D2494" s="174"/>
    </row>
    <row r="2495" spans="4:4" customFormat="1" x14ac:dyDescent="0.2">
      <c r="D2495" s="174"/>
    </row>
    <row r="2496" spans="4:4" customFormat="1" x14ac:dyDescent="0.2">
      <c r="D2496" s="174"/>
    </row>
    <row r="2497" spans="4:4" customFormat="1" x14ac:dyDescent="0.2">
      <c r="D2497" s="174"/>
    </row>
    <row r="2498" spans="4:4" customFormat="1" x14ac:dyDescent="0.2">
      <c r="D2498" s="174"/>
    </row>
    <row r="2499" spans="4:4" customFormat="1" x14ac:dyDescent="0.2">
      <c r="D2499" s="174"/>
    </row>
    <row r="2500" spans="4:4" customFormat="1" x14ac:dyDescent="0.2">
      <c r="D2500" s="174"/>
    </row>
    <row r="2501" spans="4:4" customFormat="1" x14ac:dyDescent="0.2">
      <c r="D2501" s="174"/>
    </row>
    <row r="2502" spans="4:4" customFormat="1" x14ac:dyDescent="0.2">
      <c r="D2502" s="174"/>
    </row>
    <row r="2503" spans="4:4" customFormat="1" x14ac:dyDescent="0.2">
      <c r="D2503" s="174"/>
    </row>
    <row r="2504" spans="4:4" customFormat="1" x14ac:dyDescent="0.2">
      <c r="D2504" s="174"/>
    </row>
    <row r="2505" spans="4:4" customFormat="1" x14ac:dyDescent="0.2">
      <c r="D2505" s="174"/>
    </row>
    <row r="2506" spans="4:4" customFormat="1" x14ac:dyDescent="0.2">
      <c r="D2506" s="174"/>
    </row>
    <row r="2507" spans="4:4" customFormat="1" x14ac:dyDescent="0.2">
      <c r="D2507" s="174"/>
    </row>
    <row r="2508" spans="4:4" customFormat="1" x14ac:dyDescent="0.2">
      <c r="D2508" s="174"/>
    </row>
    <row r="2509" spans="4:4" customFormat="1" x14ac:dyDescent="0.2">
      <c r="D2509" s="174"/>
    </row>
    <row r="2510" spans="4:4" customFormat="1" x14ac:dyDescent="0.2">
      <c r="D2510" s="174"/>
    </row>
    <row r="2511" spans="4:4" customFormat="1" x14ac:dyDescent="0.2">
      <c r="D2511" s="174"/>
    </row>
    <row r="2512" spans="4:4" customFormat="1" x14ac:dyDescent="0.2">
      <c r="D2512" s="174"/>
    </row>
    <row r="2513" spans="4:4" customFormat="1" x14ac:dyDescent="0.2">
      <c r="D2513" s="174"/>
    </row>
    <row r="2514" spans="4:4" customFormat="1" x14ac:dyDescent="0.2">
      <c r="D2514" s="174"/>
    </row>
    <row r="2515" spans="4:4" customFormat="1" x14ac:dyDescent="0.2">
      <c r="D2515" s="174"/>
    </row>
    <row r="2516" spans="4:4" customFormat="1" x14ac:dyDescent="0.2">
      <c r="D2516" s="174"/>
    </row>
    <row r="2517" spans="4:4" customFormat="1" x14ac:dyDescent="0.2">
      <c r="D2517" s="174"/>
    </row>
    <row r="2518" spans="4:4" customFormat="1" x14ac:dyDescent="0.2">
      <c r="D2518" s="174"/>
    </row>
    <row r="2519" spans="4:4" customFormat="1" x14ac:dyDescent="0.2">
      <c r="D2519" s="174"/>
    </row>
    <row r="2520" spans="4:4" customFormat="1" x14ac:dyDescent="0.2">
      <c r="D2520" s="174"/>
    </row>
    <row r="2521" spans="4:4" customFormat="1" x14ac:dyDescent="0.2">
      <c r="D2521" s="174"/>
    </row>
    <row r="2522" spans="4:4" customFormat="1" x14ac:dyDescent="0.2">
      <c r="D2522" s="174"/>
    </row>
    <row r="2523" spans="4:4" customFormat="1" x14ac:dyDescent="0.2">
      <c r="D2523" s="174"/>
    </row>
    <row r="2524" spans="4:4" customFormat="1" x14ac:dyDescent="0.2">
      <c r="D2524" s="174"/>
    </row>
    <row r="2525" spans="4:4" customFormat="1" x14ac:dyDescent="0.2">
      <c r="D2525" s="174"/>
    </row>
    <row r="2526" spans="4:4" customFormat="1" x14ac:dyDescent="0.2">
      <c r="D2526" s="174"/>
    </row>
    <row r="2527" spans="4:4" customFormat="1" x14ac:dyDescent="0.2">
      <c r="D2527" s="174"/>
    </row>
    <row r="2528" spans="4:4" customFormat="1" x14ac:dyDescent="0.2">
      <c r="D2528" s="174"/>
    </row>
    <row r="2529" spans="4:4" customFormat="1" x14ac:dyDescent="0.2">
      <c r="D2529" s="174"/>
    </row>
    <row r="2530" spans="4:4" customFormat="1" x14ac:dyDescent="0.2">
      <c r="D2530" s="174"/>
    </row>
    <row r="2531" spans="4:4" customFormat="1" x14ac:dyDescent="0.2">
      <c r="D2531" s="174"/>
    </row>
    <row r="2532" spans="4:4" customFormat="1" x14ac:dyDescent="0.2">
      <c r="D2532" s="174"/>
    </row>
    <row r="2533" spans="4:4" customFormat="1" x14ac:dyDescent="0.2">
      <c r="D2533" s="174"/>
    </row>
    <row r="2534" spans="4:4" customFormat="1" x14ac:dyDescent="0.2">
      <c r="D2534" s="174"/>
    </row>
    <row r="2535" spans="4:4" customFormat="1" x14ac:dyDescent="0.2">
      <c r="D2535" s="174"/>
    </row>
    <row r="2536" spans="4:4" customFormat="1" x14ac:dyDescent="0.2">
      <c r="D2536" s="174"/>
    </row>
    <row r="2537" spans="4:4" customFormat="1" x14ac:dyDescent="0.2">
      <c r="D2537" s="174"/>
    </row>
    <row r="2538" spans="4:4" customFormat="1" x14ac:dyDescent="0.2">
      <c r="D2538" s="174"/>
    </row>
    <row r="2539" spans="4:4" customFormat="1" x14ac:dyDescent="0.2">
      <c r="D2539" s="174"/>
    </row>
    <row r="2540" spans="4:4" customFormat="1" x14ac:dyDescent="0.2">
      <c r="D2540" s="174"/>
    </row>
    <row r="2541" spans="4:4" customFormat="1" x14ac:dyDescent="0.2">
      <c r="D2541" s="174"/>
    </row>
    <row r="2542" spans="4:4" customFormat="1" x14ac:dyDescent="0.2">
      <c r="D2542" s="174"/>
    </row>
    <row r="2543" spans="4:4" customFormat="1" x14ac:dyDescent="0.2">
      <c r="D2543" s="174"/>
    </row>
    <row r="2544" spans="4:4" customFormat="1" x14ac:dyDescent="0.2">
      <c r="D2544" s="174"/>
    </row>
    <row r="2545" spans="4:4" customFormat="1" x14ac:dyDescent="0.2">
      <c r="D2545" s="174"/>
    </row>
    <row r="2546" spans="4:4" customFormat="1" x14ac:dyDescent="0.2">
      <c r="D2546" s="174"/>
    </row>
    <row r="2547" spans="4:4" customFormat="1" x14ac:dyDescent="0.2">
      <c r="D2547" s="174"/>
    </row>
    <row r="2548" spans="4:4" customFormat="1" x14ac:dyDescent="0.2">
      <c r="D2548" s="174"/>
    </row>
    <row r="2549" spans="4:4" customFormat="1" x14ac:dyDescent="0.2">
      <c r="D2549" s="174"/>
    </row>
    <row r="2550" spans="4:4" customFormat="1" x14ac:dyDescent="0.2">
      <c r="D2550" s="174"/>
    </row>
    <row r="2551" spans="4:4" customFormat="1" x14ac:dyDescent="0.2">
      <c r="D2551" s="174"/>
    </row>
    <row r="2552" spans="4:4" customFormat="1" x14ac:dyDescent="0.2">
      <c r="D2552" s="174"/>
    </row>
    <row r="2553" spans="4:4" customFormat="1" x14ac:dyDescent="0.2">
      <c r="D2553" s="174"/>
    </row>
    <row r="2554" spans="4:4" customFormat="1" x14ac:dyDescent="0.2">
      <c r="D2554" s="174"/>
    </row>
    <row r="2555" spans="4:4" customFormat="1" x14ac:dyDescent="0.2">
      <c r="D2555" s="174"/>
    </row>
    <row r="2556" spans="4:4" customFormat="1" x14ac:dyDescent="0.2">
      <c r="D2556" s="174"/>
    </row>
    <row r="2557" spans="4:4" customFormat="1" x14ac:dyDescent="0.2">
      <c r="D2557" s="174"/>
    </row>
    <row r="2558" spans="4:4" customFormat="1" x14ac:dyDescent="0.2">
      <c r="D2558" s="174"/>
    </row>
    <row r="2559" spans="4:4" customFormat="1" x14ac:dyDescent="0.2">
      <c r="D2559" s="174"/>
    </row>
    <row r="2560" spans="4:4" customFormat="1" x14ac:dyDescent="0.2">
      <c r="D2560" s="174"/>
    </row>
    <row r="2561" spans="4:4" customFormat="1" x14ac:dyDescent="0.2">
      <c r="D2561" s="174"/>
    </row>
    <row r="2562" spans="4:4" customFormat="1" x14ac:dyDescent="0.2">
      <c r="D2562" s="174"/>
    </row>
    <row r="2563" spans="4:4" customFormat="1" x14ac:dyDescent="0.2">
      <c r="D2563" s="174"/>
    </row>
    <row r="2564" spans="4:4" customFormat="1" x14ac:dyDescent="0.2">
      <c r="D2564" s="174"/>
    </row>
    <row r="2565" spans="4:4" customFormat="1" x14ac:dyDescent="0.2">
      <c r="D2565" s="174"/>
    </row>
    <row r="2566" spans="4:4" customFormat="1" x14ac:dyDescent="0.2">
      <c r="D2566" s="174"/>
    </row>
    <row r="2567" spans="4:4" customFormat="1" x14ac:dyDescent="0.2">
      <c r="D2567" s="174"/>
    </row>
    <row r="2568" spans="4:4" customFormat="1" x14ac:dyDescent="0.2">
      <c r="D2568" s="174"/>
    </row>
    <row r="2569" spans="4:4" customFormat="1" x14ac:dyDescent="0.2">
      <c r="D2569" s="174"/>
    </row>
    <row r="2570" spans="4:4" customFormat="1" x14ac:dyDescent="0.2">
      <c r="D2570" s="174"/>
    </row>
    <row r="2571" spans="4:4" customFormat="1" x14ac:dyDescent="0.2">
      <c r="D2571" s="174"/>
    </row>
    <row r="2572" spans="4:4" customFormat="1" x14ac:dyDescent="0.2">
      <c r="D2572" s="174"/>
    </row>
    <row r="2573" spans="4:4" customFormat="1" x14ac:dyDescent="0.2">
      <c r="D2573" s="174"/>
    </row>
    <row r="2574" spans="4:4" customFormat="1" x14ac:dyDescent="0.2">
      <c r="D2574" s="174"/>
    </row>
    <row r="2575" spans="4:4" customFormat="1" x14ac:dyDescent="0.2">
      <c r="D2575" s="174"/>
    </row>
    <row r="2576" spans="4:4" customFormat="1" x14ac:dyDescent="0.2">
      <c r="D2576" s="174"/>
    </row>
    <row r="2577" spans="4:4" customFormat="1" x14ac:dyDescent="0.2">
      <c r="D2577" s="174"/>
    </row>
    <row r="2578" spans="4:4" customFormat="1" x14ac:dyDescent="0.2">
      <c r="D2578" s="174"/>
    </row>
    <row r="2579" spans="4:4" customFormat="1" x14ac:dyDescent="0.2">
      <c r="D2579" s="174"/>
    </row>
    <row r="2580" spans="4:4" customFormat="1" x14ac:dyDescent="0.2">
      <c r="D2580" s="174"/>
    </row>
    <row r="2581" spans="4:4" customFormat="1" x14ac:dyDescent="0.2">
      <c r="D2581" s="174"/>
    </row>
    <row r="2582" spans="4:4" customFormat="1" x14ac:dyDescent="0.2">
      <c r="D2582" s="174"/>
    </row>
    <row r="2583" spans="4:4" customFormat="1" x14ac:dyDescent="0.2">
      <c r="D2583" s="174"/>
    </row>
    <row r="2584" spans="4:4" customFormat="1" x14ac:dyDescent="0.2">
      <c r="D2584" s="174"/>
    </row>
    <row r="2585" spans="4:4" customFormat="1" x14ac:dyDescent="0.2">
      <c r="D2585" s="174"/>
    </row>
    <row r="2586" spans="4:4" customFormat="1" x14ac:dyDescent="0.2">
      <c r="D2586" s="174"/>
    </row>
    <row r="2587" spans="4:4" customFormat="1" x14ac:dyDescent="0.2">
      <c r="D2587" s="174"/>
    </row>
    <row r="2588" spans="4:4" customFormat="1" x14ac:dyDescent="0.2">
      <c r="D2588" s="174"/>
    </row>
    <row r="2589" spans="4:4" customFormat="1" x14ac:dyDescent="0.2">
      <c r="D2589" s="174"/>
    </row>
    <row r="2590" spans="4:4" customFormat="1" x14ac:dyDescent="0.2">
      <c r="D2590" s="174"/>
    </row>
    <row r="2591" spans="4:4" customFormat="1" x14ac:dyDescent="0.2">
      <c r="D2591" s="174"/>
    </row>
    <row r="2592" spans="4:4" customFormat="1" x14ac:dyDescent="0.2">
      <c r="D2592" s="174"/>
    </row>
    <row r="2593" spans="4:4" customFormat="1" x14ac:dyDescent="0.2">
      <c r="D2593" s="174"/>
    </row>
    <row r="2594" spans="4:4" customFormat="1" x14ac:dyDescent="0.2">
      <c r="D2594" s="174"/>
    </row>
    <row r="2595" spans="4:4" customFormat="1" x14ac:dyDescent="0.2">
      <c r="D2595" s="174"/>
    </row>
    <row r="2596" spans="4:4" customFormat="1" x14ac:dyDescent="0.2">
      <c r="D2596" s="174"/>
    </row>
    <row r="2597" spans="4:4" customFormat="1" x14ac:dyDescent="0.2">
      <c r="D2597" s="174"/>
    </row>
    <row r="2598" spans="4:4" customFormat="1" x14ac:dyDescent="0.2">
      <c r="D2598" s="174"/>
    </row>
    <row r="2599" spans="4:4" customFormat="1" x14ac:dyDescent="0.2">
      <c r="D2599" s="174"/>
    </row>
    <row r="2600" spans="4:4" customFormat="1" x14ac:dyDescent="0.2">
      <c r="D2600" s="174"/>
    </row>
    <row r="2601" spans="4:4" customFormat="1" x14ac:dyDescent="0.2">
      <c r="D2601" s="174"/>
    </row>
    <row r="2602" spans="4:4" customFormat="1" x14ac:dyDescent="0.2">
      <c r="D2602" s="174"/>
    </row>
    <row r="2603" spans="4:4" customFormat="1" x14ac:dyDescent="0.2">
      <c r="D2603" s="174"/>
    </row>
    <row r="2604" spans="4:4" customFormat="1" x14ac:dyDescent="0.2">
      <c r="D2604" s="174"/>
    </row>
    <row r="2605" spans="4:4" customFormat="1" x14ac:dyDescent="0.2">
      <c r="D2605" s="174"/>
    </row>
    <row r="2606" spans="4:4" customFormat="1" x14ac:dyDescent="0.2">
      <c r="D2606" s="174"/>
    </row>
    <row r="2607" spans="4:4" customFormat="1" x14ac:dyDescent="0.2">
      <c r="D2607" s="174"/>
    </row>
    <row r="2608" spans="4:4" customFormat="1" x14ac:dyDescent="0.2">
      <c r="D2608" s="174"/>
    </row>
    <row r="2609" spans="4:4" customFormat="1" x14ac:dyDescent="0.2">
      <c r="D2609" s="174"/>
    </row>
    <row r="2610" spans="4:4" customFormat="1" x14ac:dyDescent="0.2">
      <c r="D2610" s="174"/>
    </row>
    <row r="2611" spans="4:4" customFormat="1" x14ac:dyDescent="0.2">
      <c r="D2611" s="174"/>
    </row>
    <row r="2612" spans="4:4" customFormat="1" x14ac:dyDescent="0.2">
      <c r="D2612" s="174"/>
    </row>
    <row r="2613" spans="4:4" customFormat="1" x14ac:dyDescent="0.2">
      <c r="D2613" s="174"/>
    </row>
    <row r="2614" spans="4:4" customFormat="1" x14ac:dyDescent="0.2">
      <c r="D2614" s="174"/>
    </row>
    <row r="2615" spans="4:4" customFormat="1" x14ac:dyDescent="0.2">
      <c r="D2615" s="174"/>
    </row>
    <row r="2616" spans="4:4" customFormat="1" x14ac:dyDescent="0.2">
      <c r="D2616" s="174"/>
    </row>
    <row r="2617" spans="4:4" customFormat="1" x14ac:dyDescent="0.2">
      <c r="D2617" s="174"/>
    </row>
    <row r="2618" spans="4:4" customFormat="1" x14ac:dyDescent="0.2">
      <c r="D2618" s="174"/>
    </row>
    <row r="2619" spans="4:4" customFormat="1" x14ac:dyDescent="0.2">
      <c r="D2619" s="174"/>
    </row>
    <row r="2620" spans="4:4" customFormat="1" x14ac:dyDescent="0.2">
      <c r="D2620" s="174"/>
    </row>
    <row r="2621" spans="4:4" customFormat="1" x14ac:dyDescent="0.2">
      <c r="D2621" s="174"/>
    </row>
    <row r="2622" spans="4:4" customFormat="1" x14ac:dyDescent="0.2">
      <c r="D2622" s="174"/>
    </row>
    <row r="2623" spans="4:4" customFormat="1" x14ac:dyDescent="0.2">
      <c r="D2623" s="174"/>
    </row>
    <row r="2624" spans="4:4" customFormat="1" x14ac:dyDescent="0.2">
      <c r="D2624" s="174"/>
    </row>
    <row r="2625" spans="4:4" customFormat="1" x14ac:dyDescent="0.2">
      <c r="D2625" s="174"/>
    </row>
    <row r="2626" spans="4:4" customFormat="1" x14ac:dyDescent="0.2">
      <c r="D2626" s="174"/>
    </row>
    <row r="2627" spans="4:4" customFormat="1" x14ac:dyDescent="0.2">
      <c r="D2627" s="174"/>
    </row>
    <row r="2628" spans="4:4" customFormat="1" x14ac:dyDescent="0.2">
      <c r="D2628" s="174"/>
    </row>
    <row r="2629" spans="4:4" customFormat="1" x14ac:dyDescent="0.2">
      <c r="D2629" s="174"/>
    </row>
    <row r="2630" spans="4:4" customFormat="1" x14ac:dyDescent="0.2">
      <c r="D2630" s="174"/>
    </row>
    <row r="2631" spans="4:4" customFormat="1" x14ac:dyDescent="0.2">
      <c r="D2631" s="174"/>
    </row>
    <row r="2632" spans="4:4" customFormat="1" x14ac:dyDescent="0.2">
      <c r="D2632" s="174"/>
    </row>
    <row r="2633" spans="4:4" customFormat="1" x14ac:dyDescent="0.2">
      <c r="D2633" s="174"/>
    </row>
    <row r="2634" spans="4:4" customFormat="1" x14ac:dyDescent="0.2">
      <c r="D2634" s="174"/>
    </row>
    <row r="2635" spans="4:4" customFormat="1" x14ac:dyDescent="0.2">
      <c r="D2635" s="174"/>
    </row>
    <row r="2636" spans="4:4" customFormat="1" x14ac:dyDescent="0.2">
      <c r="D2636" s="174"/>
    </row>
    <row r="2637" spans="4:4" customFormat="1" x14ac:dyDescent="0.2">
      <c r="D2637" s="174"/>
    </row>
    <row r="2638" spans="4:4" customFormat="1" x14ac:dyDescent="0.2">
      <c r="D2638" s="174"/>
    </row>
    <row r="2639" spans="4:4" customFormat="1" x14ac:dyDescent="0.2">
      <c r="D2639" s="174"/>
    </row>
    <row r="2640" spans="4:4" customFormat="1" x14ac:dyDescent="0.2">
      <c r="D2640" s="174"/>
    </row>
    <row r="2641" spans="4:4" customFormat="1" x14ac:dyDescent="0.2">
      <c r="D2641" s="174"/>
    </row>
    <row r="2642" spans="4:4" customFormat="1" x14ac:dyDescent="0.2">
      <c r="D2642" s="174"/>
    </row>
    <row r="2643" spans="4:4" customFormat="1" x14ac:dyDescent="0.2">
      <c r="D2643" s="174"/>
    </row>
    <row r="2644" spans="4:4" customFormat="1" x14ac:dyDescent="0.2">
      <c r="D2644" s="174"/>
    </row>
    <row r="2645" spans="4:4" customFormat="1" x14ac:dyDescent="0.2">
      <c r="D2645" s="174"/>
    </row>
    <row r="2646" spans="4:4" customFormat="1" x14ac:dyDescent="0.2">
      <c r="D2646" s="174"/>
    </row>
    <row r="2647" spans="4:4" customFormat="1" x14ac:dyDescent="0.2">
      <c r="D2647" s="174"/>
    </row>
    <row r="2648" spans="4:4" customFormat="1" x14ac:dyDescent="0.2">
      <c r="D2648" s="174"/>
    </row>
    <row r="2649" spans="4:4" customFormat="1" x14ac:dyDescent="0.2">
      <c r="D2649" s="174"/>
    </row>
    <row r="2650" spans="4:4" customFormat="1" x14ac:dyDescent="0.2">
      <c r="D2650" s="174"/>
    </row>
    <row r="2651" spans="4:4" customFormat="1" x14ac:dyDescent="0.2">
      <c r="D2651" s="174"/>
    </row>
    <row r="2652" spans="4:4" customFormat="1" x14ac:dyDescent="0.2">
      <c r="D2652" s="174"/>
    </row>
    <row r="2653" spans="4:4" customFormat="1" x14ac:dyDescent="0.2">
      <c r="D2653" s="174"/>
    </row>
    <row r="2654" spans="4:4" customFormat="1" x14ac:dyDescent="0.2">
      <c r="D2654" s="174"/>
    </row>
    <row r="2655" spans="4:4" customFormat="1" x14ac:dyDescent="0.2">
      <c r="D2655" s="174"/>
    </row>
    <row r="2656" spans="4:4" customFormat="1" x14ac:dyDescent="0.2">
      <c r="D2656" s="174"/>
    </row>
    <row r="2657" spans="4:4" customFormat="1" x14ac:dyDescent="0.2">
      <c r="D2657" s="174"/>
    </row>
    <row r="2658" spans="4:4" customFormat="1" x14ac:dyDescent="0.2">
      <c r="D2658" s="174"/>
    </row>
    <row r="2659" spans="4:4" customFormat="1" x14ac:dyDescent="0.2">
      <c r="D2659" s="174"/>
    </row>
    <row r="2660" spans="4:4" customFormat="1" x14ac:dyDescent="0.2">
      <c r="D2660" s="174"/>
    </row>
    <row r="2661" spans="4:4" customFormat="1" x14ac:dyDescent="0.2">
      <c r="D2661" s="174"/>
    </row>
    <row r="2662" spans="4:4" customFormat="1" x14ac:dyDescent="0.2">
      <c r="D2662" s="174"/>
    </row>
    <row r="2663" spans="4:4" customFormat="1" x14ac:dyDescent="0.2">
      <c r="D2663" s="174"/>
    </row>
    <row r="2664" spans="4:4" customFormat="1" x14ac:dyDescent="0.2">
      <c r="D2664" s="174"/>
    </row>
    <row r="2665" spans="4:4" customFormat="1" x14ac:dyDescent="0.2">
      <c r="D2665" s="174"/>
    </row>
    <row r="2666" spans="4:4" customFormat="1" x14ac:dyDescent="0.2">
      <c r="D2666" s="174"/>
    </row>
    <row r="2667" spans="4:4" customFormat="1" x14ac:dyDescent="0.2">
      <c r="D2667" s="174"/>
    </row>
    <row r="2668" spans="4:4" customFormat="1" x14ac:dyDescent="0.2">
      <c r="D2668" s="174"/>
    </row>
    <row r="2669" spans="4:4" customFormat="1" x14ac:dyDescent="0.2">
      <c r="D2669" s="174"/>
    </row>
    <row r="2670" spans="4:4" customFormat="1" x14ac:dyDescent="0.2">
      <c r="D2670" s="174"/>
    </row>
    <row r="2671" spans="4:4" customFormat="1" x14ac:dyDescent="0.2">
      <c r="D2671" s="174"/>
    </row>
    <row r="2672" spans="4:4" customFormat="1" x14ac:dyDescent="0.2">
      <c r="D2672" s="174"/>
    </row>
    <row r="2673" spans="4:4" customFormat="1" x14ac:dyDescent="0.2">
      <c r="D2673" s="174"/>
    </row>
    <row r="2674" spans="4:4" customFormat="1" x14ac:dyDescent="0.2">
      <c r="D2674" s="174"/>
    </row>
    <row r="2675" spans="4:4" customFormat="1" x14ac:dyDescent="0.2">
      <c r="D2675" s="174"/>
    </row>
    <row r="2676" spans="4:4" customFormat="1" x14ac:dyDescent="0.2">
      <c r="D2676" s="174"/>
    </row>
    <row r="2677" spans="4:4" customFormat="1" x14ac:dyDescent="0.2">
      <c r="D2677" s="174"/>
    </row>
    <row r="2678" spans="4:4" customFormat="1" x14ac:dyDescent="0.2">
      <c r="D2678" s="174"/>
    </row>
    <row r="2679" spans="4:4" customFormat="1" x14ac:dyDescent="0.2">
      <c r="D2679" s="174"/>
    </row>
    <row r="2680" spans="4:4" customFormat="1" x14ac:dyDescent="0.2">
      <c r="D2680" s="174"/>
    </row>
    <row r="2681" spans="4:4" customFormat="1" x14ac:dyDescent="0.2">
      <c r="D2681" s="174"/>
    </row>
    <row r="2682" spans="4:4" customFormat="1" x14ac:dyDescent="0.2">
      <c r="D2682" s="174"/>
    </row>
    <row r="2683" spans="4:4" customFormat="1" x14ac:dyDescent="0.2">
      <c r="D2683" s="174"/>
    </row>
    <row r="2684" spans="4:4" customFormat="1" x14ac:dyDescent="0.2">
      <c r="D2684" s="174"/>
    </row>
    <row r="2685" spans="4:4" customFormat="1" x14ac:dyDescent="0.2">
      <c r="D2685" s="174"/>
    </row>
    <row r="2686" spans="4:4" customFormat="1" x14ac:dyDescent="0.2">
      <c r="D2686" s="174"/>
    </row>
    <row r="2687" spans="4:4" customFormat="1" x14ac:dyDescent="0.2">
      <c r="D2687" s="174"/>
    </row>
    <row r="2688" spans="4:4" customFormat="1" x14ac:dyDescent="0.2">
      <c r="D2688" s="174"/>
    </row>
    <row r="2689" spans="4:4" customFormat="1" x14ac:dyDescent="0.2">
      <c r="D2689" s="174"/>
    </row>
    <row r="2690" spans="4:4" customFormat="1" x14ac:dyDescent="0.2">
      <c r="D2690" s="174"/>
    </row>
    <row r="2691" spans="4:4" customFormat="1" x14ac:dyDescent="0.2">
      <c r="D2691" s="174"/>
    </row>
    <row r="2692" spans="4:4" customFormat="1" x14ac:dyDescent="0.2">
      <c r="D2692" s="174"/>
    </row>
    <row r="2693" spans="4:4" customFormat="1" x14ac:dyDescent="0.2">
      <c r="D2693" s="174"/>
    </row>
    <row r="2694" spans="4:4" customFormat="1" x14ac:dyDescent="0.2">
      <c r="D2694" s="174"/>
    </row>
    <row r="2695" spans="4:4" customFormat="1" x14ac:dyDescent="0.2">
      <c r="D2695" s="174"/>
    </row>
    <row r="2696" spans="4:4" customFormat="1" x14ac:dyDescent="0.2">
      <c r="D2696" s="174"/>
    </row>
    <row r="2697" spans="4:4" customFormat="1" x14ac:dyDescent="0.2">
      <c r="D2697" s="174"/>
    </row>
    <row r="2698" spans="4:4" customFormat="1" x14ac:dyDescent="0.2">
      <c r="D2698" s="174"/>
    </row>
    <row r="2699" spans="4:4" customFormat="1" x14ac:dyDescent="0.2">
      <c r="D2699" s="174"/>
    </row>
    <row r="2700" spans="4:4" customFormat="1" x14ac:dyDescent="0.2">
      <c r="D2700" s="174"/>
    </row>
    <row r="2701" spans="4:4" customFormat="1" x14ac:dyDescent="0.2">
      <c r="D2701" s="174"/>
    </row>
    <row r="2702" spans="4:4" customFormat="1" x14ac:dyDescent="0.2">
      <c r="D2702" s="174"/>
    </row>
    <row r="2703" spans="4:4" customFormat="1" x14ac:dyDescent="0.2">
      <c r="D2703" s="174"/>
    </row>
    <row r="2704" spans="4:4" customFormat="1" x14ac:dyDescent="0.2">
      <c r="D2704" s="174"/>
    </row>
    <row r="2705" spans="4:4" customFormat="1" x14ac:dyDescent="0.2">
      <c r="D2705" s="174"/>
    </row>
    <row r="2706" spans="4:4" customFormat="1" x14ac:dyDescent="0.2">
      <c r="D2706" s="174"/>
    </row>
    <row r="2707" spans="4:4" customFormat="1" x14ac:dyDescent="0.2">
      <c r="D2707" s="174"/>
    </row>
    <row r="2708" spans="4:4" customFormat="1" x14ac:dyDescent="0.2">
      <c r="D2708" s="174"/>
    </row>
    <row r="2709" spans="4:4" customFormat="1" x14ac:dyDescent="0.2">
      <c r="D2709" s="174"/>
    </row>
    <row r="2710" spans="4:4" customFormat="1" x14ac:dyDescent="0.2">
      <c r="D2710" s="174"/>
    </row>
    <row r="2711" spans="4:4" customFormat="1" x14ac:dyDescent="0.2">
      <c r="D2711" s="174"/>
    </row>
    <row r="2712" spans="4:4" customFormat="1" x14ac:dyDescent="0.2">
      <c r="D2712" s="174"/>
    </row>
    <row r="2713" spans="4:4" customFormat="1" x14ac:dyDescent="0.2">
      <c r="D2713" s="174"/>
    </row>
    <row r="2714" spans="4:4" customFormat="1" x14ac:dyDescent="0.2">
      <c r="D2714" s="174"/>
    </row>
    <row r="2715" spans="4:4" customFormat="1" x14ac:dyDescent="0.2">
      <c r="D2715" s="174"/>
    </row>
    <row r="2716" spans="4:4" customFormat="1" x14ac:dyDescent="0.2">
      <c r="D2716" s="174"/>
    </row>
    <row r="2717" spans="4:4" customFormat="1" x14ac:dyDescent="0.2">
      <c r="D2717" s="174"/>
    </row>
    <row r="2718" spans="4:4" customFormat="1" x14ac:dyDescent="0.2">
      <c r="D2718" s="174"/>
    </row>
    <row r="2719" spans="4:4" customFormat="1" x14ac:dyDescent="0.2">
      <c r="D2719" s="174"/>
    </row>
    <row r="2720" spans="4:4" customFormat="1" x14ac:dyDescent="0.2">
      <c r="D2720" s="174"/>
    </row>
    <row r="2721" spans="4:4" customFormat="1" x14ac:dyDescent="0.2">
      <c r="D2721" s="174"/>
    </row>
    <row r="2722" spans="4:4" customFormat="1" x14ac:dyDescent="0.2">
      <c r="D2722" s="174"/>
    </row>
    <row r="2723" spans="4:4" customFormat="1" x14ac:dyDescent="0.2">
      <c r="D2723" s="174"/>
    </row>
    <row r="2724" spans="4:4" customFormat="1" x14ac:dyDescent="0.2">
      <c r="D2724" s="174"/>
    </row>
    <row r="2725" spans="4:4" customFormat="1" x14ac:dyDescent="0.2">
      <c r="D2725" s="174"/>
    </row>
    <row r="2726" spans="4:4" customFormat="1" x14ac:dyDescent="0.2">
      <c r="D2726" s="174"/>
    </row>
    <row r="2727" spans="4:4" customFormat="1" x14ac:dyDescent="0.2">
      <c r="D2727" s="174"/>
    </row>
    <row r="2728" spans="4:4" customFormat="1" x14ac:dyDescent="0.2">
      <c r="D2728" s="174"/>
    </row>
    <row r="2729" spans="4:4" customFormat="1" x14ac:dyDescent="0.2">
      <c r="D2729" s="174"/>
    </row>
    <row r="2730" spans="4:4" customFormat="1" x14ac:dyDescent="0.2">
      <c r="D2730" s="174"/>
    </row>
    <row r="2731" spans="4:4" customFormat="1" x14ac:dyDescent="0.2">
      <c r="D2731" s="174"/>
    </row>
    <row r="2732" spans="4:4" customFormat="1" x14ac:dyDescent="0.2">
      <c r="D2732" s="174"/>
    </row>
    <row r="2733" spans="4:4" customFormat="1" x14ac:dyDescent="0.2">
      <c r="D2733" s="174"/>
    </row>
    <row r="2734" spans="4:4" customFormat="1" x14ac:dyDescent="0.2">
      <c r="D2734" s="174"/>
    </row>
    <row r="2735" spans="4:4" customFormat="1" x14ac:dyDescent="0.2">
      <c r="D2735" s="174"/>
    </row>
    <row r="2736" spans="4:4" customFormat="1" x14ac:dyDescent="0.2">
      <c r="D2736" s="174"/>
    </row>
    <row r="2737" spans="4:4" customFormat="1" x14ac:dyDescent="0.2">
      <c r="D2737" s="174"/>
    </row>
    <row r="2738" spans="4:4" customFormat="1" x14ac:dyDescent="0.2">
      <c r="D2738" s="174"/>
    </row>
    <row r="2739" spans="4:4" customFormat="1" x14ac:dyDescent="0.2">
      <c r="D2739" s="174"/>
    </row>
    <row r="2740" spans="4:4" customFormat="1" x14ac:dyDescent="0.2">
      <c r="D2740" s="174"/>
    </row>
    <row r="2741" spans="4:4" customFormat="1" x14ac:dyDescent="0.2">
      <c r="D2741" s="174"/>
    </row>
    <row r="2742" spans="4:4" customFormat="1" x14ac:dyDescent="0.2">
      <c r="D2742" s="174"/>
    </row>
    <row r="2743" spans="4:4" customFormat="1" x14ac:dyDescent="0.2">
      <c r="D2743" s="174"/>
    </row>
    <row r="2744" spans="4:4" customFormat="1" x14ac:dyDescent="0.2">
      <c r="D2744" s="174"/>
    </row>
    <row r="2745" spans="4:4" customFormat="1" x14ac:dyDescent="0.2">
      <c r="D2745" s="174"/>
    </row>
    <row r="2746" spans="4:4" customFormat="1" x14ac:dyDescent="0.2">
      <c r="D2746" s="174"/>
    </row>
    <row r="2747" spans="4:4" customFormat="1" x14ac:dyDescent="0.2">
      <c r="D2747" s="174"/>
    </row>
    <row r="2748" spans="4:4" customFormat="1" x14ac:dyDescent="0.2">
      <c r="D2748" s="174"/>
    </row>
    <row r="2749" spans="4:4" customFormat="1" x14ac:dyDescent="0.2">
      <c r="D2749" s="174"/>
    </row>
    <row r="2750" spans="4:4" customFormat="1" x14ac:dyDescent="0.2">
      <c r="D2750" s="174"/>
    </row>
    <row r="2751" spans="4:4" customFormat="1" x14ac:dyDescent="0.2">
      <c r="D2751" s="174"/>
    </row>
    <row r="2752" spans="4:4" customFormat="1" x14ac:dyDescent="0.2">
      <c r="D2752" s="174"/>
    </row>
    <row r="2753" spans="4:4" customFormat="1" x14ac:dyDescent="0.2">
      <c r="D2753" s="174"/>
    </row>
    <row r="2754" spans="4:4" customFormat="1" x14ac:dyDescent="0.2">
      <c r="D2754" s="174"/>
    </row>
    <row r="2755" spans="4:4" customFormat="1" x14ac:dyDescent="0.2">
      <c r="D2755" s="174"/>
    </row>
    <row r="2756" spans="4:4" customFormat="1" x14ac:dyDescent="0.2">
      <c r="D2756" s="174"/>
    </row>
    <row r="2757" spans="4:4" customFormat="1" x14ac:dyDescent="0.2">
      <c r="D2757" s="174"/>
    </row>
    <row r="2758" spans="4:4" customFormat="1" x14ac:dyDescent="0.2">
      <c r="D2758" s="174"/>
    </row>
    <row r="2759" spans="4:4" customFormat="1" x14ac:dyDescent="0.2">
      <c r="D2759" s="174"/>
    </row>
    <row r="2760" spans="4:4" customFormat="1" x14ac:dyDescent="0.2">
      <c r="D2760" s="174"/>
    </row>
    <row r="2761" spans="4:4" customFormat="1" x14ac:dyDescent="0.2">
      <c r="D2761" s="174"/>
    </row>
    <row r="2762" spans="4:4" customFormat="1" x14ac:dyDescent="0.2">
      <c r="D2762" s="174"/>
    </row>
    <row r="2763" spans="4:4" customFormat="1" x14ac:dyDescent="0.2">
      <c r="D2763" s="174"/>
    </row>
    <row r="2764" spans="4:4" customFormat="1" x14ac:dyDescent="0.2">
      <c r="D2764" s="174"/>
    </row>
    <row r="2765" spans="4:4" customFormat="1" x14ac:dyDescent="0.2">
      <c r="D2765" s="174"/>
    </row>
    <row r="2766" spans="4:4" customFormat="1" x14ac:dyDescent="0.2">
      <c r="D2766" s="174"/>
    </row>
    <row r="2767" spans="4:4" customFormat="1" x14ac:dyDescent="0.2">
      <c r="D2767" s="174"/>
    </row>
    <row r="2768" spans="4:4" customFormat="1" x14ac:dyDescent="0.2">
      <c r="D2768" s="174"/>
    </row>
    <row r="2769" spans="4:4" customFormat="1" x14ac:dyDescent="0.2">
      <c r="D2769" s="174"/>
    </row>
    <row r="2770" spans="4:4" customFormat="1" x14ac:dyDescent="0.2">
      <c r="D2770" s="174"/>
    </row>
    <row r="2771" spans="4:4" customFormat="1" x14ac:dyDescent="0.2">
      <c r="D2771" s="174"/>
    </row>
    <row r="2772" spans="4:4" customFormat="1" x14ac:dyDescent="0.2">
      <c r="D2772" s="174"/>
    </row>
    <row r="2773" spans="4:4" customFormat="1" x14ac:dyDescent="0.2">
      <c r="D2773" s="174"/>
    </row>
    <row r="2774" spans="4:4" customFormat="1" x14ac:dyDescent="0.2">
      <c r="D2774" s="174"/>
    </row>
    <row r="2775" spans="4:4" customFormat="1" x14ac:dyDescent="0.2">
      <c r="D2775" s="174"/>
    </row>
    <row r="2776" spans="4:4" customFormat="1" x14ac:dyDescent="0.2">
      <c r="D2776" s="174"/>
    </row>
    <row r="2777" spans="4:4" customFormat="1" x14ac:dyDescent="0.2">
      <c r="D2777" s="174"/>
    </row>
    <row r="2778" spans="4:4" customFormat="1" x14ac:dyDescent="0.2">
      <c r="D2778" s="174"/>
    </row>
    <row r="2779" spans="4:4" customFormat="1" x14ac:dyDescent="0.2">
      <c r="D2779" s="174"/>
    </row>
    <row r="2780" spans="4:4" customFormat="1" x14ac:dyDescent="0.2">
      <c r="D2780" s="174"/>
    </row>
    <row r="2781" spans="4:4" customFormat="1" x14ac:dyDescent="0.2">
      <c r="D2781" s="174"/>
    </row>
    <row r="2782" spans="4:4" customFormat="1" x14ac:dyDescent="0.2">
      <c r="D2782" s="174"/>
    </row>
    <row r="2783" spans="4:4" customFormat="1" x14ac:dyDescent="0.2">
      <c r="D2783" s="174"/>
    </row>
    <row r="2784" spans="4:4" customFormat="1" x14ac:dyDescent="0.2">
      <c r="D2784" s="174"/>
    </row>
    <row r="2785" spans="4:4" customFormat="1" x14ac:dyDescent="0.2">
      <c r="D2785" s="174"/>
    </row>
    <row r="2786" spans="4:4" customFormat="1" x14ac:dyDescent="0.2">
      <c r="D2786" s="174"/>
    </row>
    <row r="2787" spans="4:4" customFormat="1" x14ac:dyDescent="0.2">
      <c r="D2787" s="174"/>
    </row>
    <row r="2788" spans="4:4" customFormat="1" x14ac:dyDescent="0.2">
      <c r="D2788" s="174"/>
    </row>
    <row r="2789" spans="4:4" customFormat="1" x14ac:dyDescent="0.2">
      <c r="D2789" s="174"/>
    </row>
    <row r="2790" spans="4:4" customFormat="1" x14ac:dyDescent="0.2">
      <c r="D2790" s="174"/>
    </row>
    <row r="2791" spans="4:4" customFormat="1" x14ac:dyDescent="0.2">
      <c r="D2791" s="174"/>
    </row>
    <row r="2792" spans="4:4" customFormat="1" x14ac:dyDescent="0.2">
      <c r="D2792" s="174"/>
    </row>
    <row r="2793" spans="4:4" customFormat="1" x14ac:dyDescent="0.2">
      <c r="D2793" s="174"/>
    </row>
    <row r="2794" spans="4:4" customFormat="1" x14ac:dyDescent="0.2">
      <c r="D2794" s="174"/>
    </row>
    <row r="2795" spans="4:4" customFormat="1" x14ac:dyDescent="0.2">
      <c r="D2795" s="174"/>
    </row>
    <row r="2796" spans="4:4" customFormat="1" x14ac:dyDescent="0.2">
      <c r="D2796" s="174"/>
    </row>
    <row r="2797" spans="4:4" customFormat="1" x14ac:dyDescent="0.2">
      <c r="D2797" s="174"/>
    </row>
    <row r="2798" spans="4:4" customFormat="1" x14ac:dyDescent="0.2">
      <c r="D2798" s="174"/>
    </row>
    <row r="2799" spans="4:4" customFormat="1" x14ac:dyDescent="0.2">
      <c r="D2799" s="174"/>
    </row>
    <row r="2800" spans="4:4" customFormat="1" x14ac:dyDescent="0.2">
      <c r="D2800" s="174"/>
    </row>
    <row r="2801" spans="4:4" customFormat="1" x14ac:dyDescent="0.2">
      <c r="D2801" s="174"/>
    </row>
    <row r="2802" spans="4:4" customFormat="1" x14ac:dyDescent="0.2">
      <c r="D2802" s="174"/>
    </row>
    <row r="2803" spans="4:4" customFormat="1" x14ac:dyDescent="0.2">
      <c r="D2803" s="174"/>
    </row>
    <row r="2804" spans="4:4" customFormat="1" x14ac:dyDescent="0.2">
      <c r="D2804" s="174"/>
    </row>
    <row r="2805" spans="4:4" customFormat="1" x14ac:dyDescent="0.2">
      <c r="D2805" s="174"/>
    </row>
    <row r="2806" spans="4:4" customFormat="1" x14ac:dyDescent="0.2">
      <c r="D2806" s="174"/>
    </row>
    <row r="2807" spans="4:4" customFormat="1" x14ac:dyDescent="0.2">
      <c r="D2807" s="174"/>
    </row>
    <row r="2808" spans="4:4" customFormat="1" x14ac:dyDescent="0.2">
      <c r="D2808" s="174"/>
    </row>
    <row r="2809" spans="4:4" customFormat="1" x14ac:dyDescent="0.2">
      <c r="D2809" s="174"/>
    </row>
    <row r="2810" spans="4:4" customFormat="1" x14ac:dyDescent="0.2">
      <c r="D2810" s="174"/>
    </row>
    <row r="2811" spans="4:4" customFormat="1" x14ac:dyDescent="0.2">
      <c r="D2811" s="174"/>
    </row>
    <row r="2812" spans="4:4" customFormat="1" x14ac:dyDescent="0.2">
      <c r="D2812" s="174"/>
    </row>
    <row r="2813" spans="4:4" customFormat="1" x14ac:dyDescent="0.2">
      <c r="D2813" s="174"/>
    </row>
    <row r="2814" spans="4:4" customFormat="1" x14ac:dyDescent="0.2">
      <c r="D2814" s="174"/>
    </row>
    <row r="2815" spans="4:4" customFormat="1" x14ac:dyDescent="0.2">
      <c r="D2815" s="174"/>
    </row>
    <row r="2816" spans="4:4" customFormat="1" x14ac:dyDescent="0.2">
      <c r="D2816" s="174"/>
    </row>
    <row r="2817" spans="4:4" customFormat="1" x14ac:dyDescent="0.2">
      <c r="D2817" s="174"/>
    </row>
    <row r="2818" spans="4:4" customFormat="1" x14ac:dyDescent="0.2">
      <c r="D2818" s="174"/>
    </row>
    <row r="2819" spans="4:4" customFormat="1" x14ac:dyDescent="0.2">
      <c r="D2819" s="174"/>
    </row>
    <row r="2820" spans="4:4" customFormat="1" x14ac:dyDescent="0.2">
      <c r="D2820" s="174"/>
    </row>
    <row r="2821" spans="4:4" customFormat="1" x14ac:dyDescent="0.2">
      <c r="D2821" s="174"/>
    </row>
    <row r="2822" spans="4:4" customFormat="1" x14ac:dyDescent="0.2">
      <c r="D2822" s="174"/>
    </row>
    <row r="2823" spans="4:4" customFormat="1" x14ac:dyDescent="0.2">
      <c r="D2823" s="174"/>
    </row>
    <row r="2824" spans="4:4" customFormat="1" x14ac:dyDescent="0.2">
      <c r="D2824" s="174"/>
    </row>
    <row r="2825" spans="4:4" customFormat="1" x14ac:dyDescent="0.2">
      <c r="D2825" s="174"/>
    </row>
    <row r="2826" spans="4:4" customFormat="1" x14ac:dyDescent="0.2">
      <c r="D2826" s="174"/>
    </row>
    <row r="2827" spans="4:4" customFormat="1" x14ac:dyDescent="0.2">
      <c r="D2827" s="174"/>
    </row>
    <row r="2828" spans="4:4" customFormat="1" x14ac:dyDescent="0.2">
      <c r="D2828" s="174"/>
    </row>
    <row r="2829" spans="4:4" customFormat="1" x14ac:dyDescent="0.2">
      <c r="D2829" s="174"/>
    </row>
    <row r="2830" spans="4:4" customFormat="1" x14ac:dyDescent="0.2">
      <c r="D2830" s="174"/>
    </row>
    <row r="2831" spans="4:4" customFormat="1" x14ac:dyDescent="0.2">
      <c r="D2831" s="174"/>
    </row>
    <row r="2832" spans="4:4" customFormat="1" x14ac:dyDescent="0.2">
      <c r="D2832" s="174"/>
    </row>
    <row r="2833" spans="4:4" customFormat="1" x14ac:dyDescent="0.2">
      <c r="D2833" s="174"/>
    </row>
    <row r="2834" spans="4:4" customFormat="1" x14ac:dyDescent="0.2">
      <c r="D2834" s="174"/>
    </row>
    <row r="2835" spans="4:4" customFormat="1" x14ac:dyDescent="0.2">
      <c r="D2835" s="174"/>
    </row>
    <row r="2836" spans="4:4" customFormat="1" x14ac:dyDescent="0.2">
      <c r="D2836" s="174"/>
    </row>
    <row r="2837" spans="4:4" customFormat="1" x14ac:dyDescent="0.2">
      <c r="D2837" s="174"/>
    </row>
    <row r="2838" spans="4:4" customFormat="1" x14ac:dyDescent="0.2">
      <c r="D2838" s="174"/>
    </row>
    <row r="2839" spans="4:4" customFormat="1" x14ac:dyDescent="0.2">
      <c r="D2839" s="174"/>
    </row>
    <row r="2840" spans="4:4" customFormat="1" x14ac:dyDescent="0.2">
      <c r="D2840" s="174"/>
    </row>
    <row r="2841" spans="4:4" customFormat="1" x14ac:dyDescent="0.2">
      <c r="D2841" s="174"/>
    </row>
    <row r="2842" spans="4:4" customFormat="1" x14ac:dyDescent="0.2">
      <c r="D2842" s="174"/>
    </row>
    <row r="2843" spans="4:4" customFormat="1" x14ac:dyDescent="0.2">
      <c r="D2843" s="174"/>
    </row>
    <row r="2844" spans="4:4" customFormat="1" x14ac:dyDescent="0.2">
      <c r="D2844" s="174"/>
    </row>
    <row r="2845" spans="4:4" customFormat="1" x14ac:dyDescent="0.2">
      <c r="D2845" s="174"/>
    </row>
    <row r="2846" spans="4:4" customFormat="1" x14ac:dyDescent="0.2">
      <c r="D2846" s="174"/>
    </row>
    <row r="2847" spans="4:4" customFormat="1" x14ac:dyDescent="0.2">
      <c r="D2847" s="174"/>
    </row>
    <row r="2848" spans="4:4" customFormat="1" x14ac:dyDescent="0.2">
      <c r="D2848" s="174"/>
    </row>
    <row r="2849" spans="4:4" customFormat="1" x14ac:dyDescent="0.2">
      <c r="D2849" s="174"/>
    </row>
    <row r="2850" spans="4:4" customFormat="1" x14ac:dyDescent="0.2">
      <c r="D2850" s="174"/>
    </row>
    <row r="2851" spans="4:4" customFormat="1" x14ac:dyDescent="0.2">
      <c r="D2851" s="174"/>
    </row>
    <row r="2852" spans="4:4" customFormat="1" x14ac:dyDescent="0.2">
      <c r="D2852" s="174"/>
    </row>
    <row r="2853" spans="4:4" customFormat="1" x14ac:dyDescent="0.2">
      <c r="D2853" s="174"/>
    </row>
    <row r="2854" spans="4:4" customFormat="1" x14ac:dyDescent="0.2">
      <c r="D2854" s="174"/>
    </row>
    <row r="2855" spans="4:4" customFormat="1" x14ac:dyDescent="0.2">
      <c r="D2855" s="174"/>
    </row>
    <row r="2856" spans="4:4" customFormat="1" x14ac:dyDescent="0.2">
      <c r="D2856" s="174"/>
    </row>
    <row r="2857" spans="4:4" customFormat="1" x14ac:dyDescent="0.2">
      <c r="D2857" s="174"/>
    </row>
    <row r="2858" spans="4:4" customFormat="1" x14ac:dyDescent="0.2">
      <c r="D2858" s="174"/>
    </row>
    <row r="2859" spans="4:4" customFormat="1" x14ac:dyDescent="0.2">
      <c r="D2859" s="174"/>
    </row>
    <row r="2860" spans="4:4" customFormat="1" x14ac:dyDescent="0.2">
      <c r="D2860" s="174"/>
    </row>
    <row r="2861" spans="4:4" customFormat="1" x14ac:dyDescent="0.2">
      <c r="D2861" s="174"/>
    </row>
    <row r="2862" spans="4:4" customFormat="1" x14ac:dyDescent="0.2">
      <c r="D2862" s="174"/>
    </row>
    <row r="2863" spans="4:4" customFormat="1" x14ac:dyDescent="0.2">
      <c r="D2863" s="174"/>
    </row>
    <row r="2864" spans="4:4" customFormat="1" x14ac:dyDescent="0.2">
      <c r="D2864" s="174"/>
    </row>
    <row r="2865" spans="4:4" customFormat="1" x14ac:dyDescent="0.2">
      <c r="D2865" s="174"/>
    </row>
    <row r="2866" spans="4:4" customFormat="1" x14ac:dyDescent="0.2">
      <c r="D2866" s="174"/>
    </row>
    <row r="2867" spans="4:4" customFormat="1" x14ac:dyDescent="0.2">
      <c r="D2867" s="174"/>
    </row>
    <row r="2868" spans="4:4" customFormat="1" x14ac:dyDescent="0.2">
      <c r="D2868" s="174"/>
    </row>
    <row r="2869" spans="4:4" customFormat="1" x14ac:dyDescent="0.2">
      <c r="D2869" s="174"/>
    </row>
    <row r="2870" spans="4:4" customFormat="1" x14ac:dyDescent="0.2">
      <c r="D2870" s="174"/>
    </row>
    <row r="2871" spans="4:4" customFormat="1" x14ac:dyDescent="0.2">
      <c r="D2871" s="174"/>
    </row>
    <row r="2872" spans="4:4" customFormat="1" x14ac:dyDescent="0.2">
      <c r="D2872" s="174"/>
    </row>
    <row r="2873" spans="4:4" customFormat="1" x14ac:dyDescent="0.2">
      <c r="D2873" s="174"/>
    </row>
    <row r="2874" spans="4:4" customFormat="1" x14ac:dyDescent="0.2">
      <c r="D2874" s="174"/>
    </row>
    <row r="2875" spans="4:4" customFormat="1" x14ac:dyDescent="0.2">
      <c r="D2875" s="174"/>
    </row>
    <row r="2876" spans="4:4" customFormat="1" x14ac:dyDescent="0.2">
      <c r="D2876" s="174"/>
    </row>
    <row r="2877" spans="4:4" customFormat="1" x14ac:dyDescent="0.2">
      <c r="D2877" s="174"/>
    </row>
    <row r="2878" spans="4:4" customFormat="1" x14ac:dyDescent="0.2">
      <c r="D2878" s="174"/>
    </row>
    <row r="2879" spans="4:4" customFormat="1" x14ac:dyDescent="0.2">
      <c r="D2879" s="174"/>
    </row>
    <row r="2880" spans="4:4" customFormat="1" x14ac:dyDescent="0.2">
      <c r="D2880" s="174"/>
    </row>
    <row r="2881" spans="4:4" customFormat="1" x14ac:dyDescent="0.2">
      <c r="D2881" s="174"/>
    </row>
    <row r="2882" spans="4:4" customFormat="1" x14ac:dyDescent="0.2">
      <c r="D2882" s="174"/>
    </row>
    <row r="2883" spans="4:4" customFormat="1" x14ac:dyDescent="0.2">
      <c r="D2883" s="174"/>
    </row>
    <row r="2884" spans="4:4" customFormat="1" x14ac:dyDescent="0.2">
      <c r="D2884" s="174"/>
    </row>
    <row r="2885" spans="4:4" customFormat="1" x14ac:dyDescent="0.2">
      <c r="D2885" s="174"/>
    </row>
    <row r="2886" spans="4:4" customFormat="1" x14ac:dyDescent="0.2">
      <c r="D2886" s="174"/>
    </row>
    <row r="2887" spans="4:4" customFormat="1" x14ac:dyDescent="0.2">
      <c r="D2887" s="174"/>
    </row>
    <row r="2888" spans="4:4" customFormat="1" x14ac:dyDescent="0.2">
      <c r="D2888" s="174"/>
    </row>
    <row r="2889" spans="4:4" customFormat="1" x14ac:dyDescent="0.2">
      <c r="D2889" s="174"/>
    </row>
    <row r="2890" spans="4:4" customFormat="1" x14ac:dyDescent="0.2">
      <c r="D2890" s="174"/>
    </row>
    <row r="2891" spans="4:4" customFormat="1" x14ac:dyDescent="0.2">
      <c r="D2891" s="174"/>
    </row>
    <row r="2892" spans="4:4" customFormat="1" x14ac:dyDescent="0.2">
      <c r="D2892" s="174"/>
    </row>
    <row r="2893" spans="4:4" customFormat="1" x14ac:dyDescent="0.2">
      <c r="D2893" s="174"/>
    </row>
    <row r="2894" spans="4:4" customFormat="1" x14ac:dyDescent="0.2">
      <c r="D2894" s="174"/>
    </row>
    <row r="2895" spans="4:4" customFormat="1" x14ac:dyDescent="0.2">
      <c r="D2895" s="174"/>
    </row>
    <row r="2896" spans="4:4" customFormat="1" x14ac:dyDescent="0.2">
      <c r="D2896" s="174"/>
    </row>
    <row r="2897" spans="4:4" customFormat="1" x14ac:dyDescent="0.2">
      <c r="D2897" s="174"/>
    </row>
    <row r="2898" spans="4:4" customFormat="1" x14ac:dyDescent="0.2">
      <c r="D2898" s="174"/>
    </row>
    <row r="2899" spans="4:4" customFormat="1" x14ac:dyDescent="0.2">
      <c r="D2899" s="174"/>
    </row>
    <row r="2900" spans="4:4" customFormat="1" x14ac:dyDescent="0.2">
      <c r="D2900" s="174"/>
    </row>
    <row r="2901" spans="4:4" customFormat="1" x14ac:dyDescent="0.2">
      <c r="D2901" s="174"/>
    </row>
    <row r="2902" spans="4:4" customFormat="1" x14ac:dyDescent="0.2">
      <c r="D2902" s="174"/>
    </row>
    <row r="2903" spans="4:4" customFormat="1" x14ac:dyDescent="0.2">
      <c r="D2903" s="174"/>
    </row>
    <row r="2904" spans="4:4" customFormat="1" x14ac:dyDescent="0.2">
      <c r="D2904" s="174"/>
    </row>
    <row r="2905" spans="4:4" customFormat="1" x14ac:dyDescent="0.2">
      <c r="D2905" s="174"/>
    </row>
    <row r="2906" spans="4:4" customFormat="1" x14ac:dyDescent="0.2">
      <c r="D2906" s="174"/>
    </row>
    <row r="2907" spans="4:4" customFormat="1" x14ac:dyDescent="0.2">
      <c r="D2907" s="174"/>
    </row>
    <row r="2908" spans="4:4" customFormat="1" x14ac:dyDescent="0.2">
      <c r="D2908" s="174"/>
    </row>
    <row r="2909" spans="4:4" customFormat="1" x14ac:dyDescent="0.2">
      <c r="D2909" s="174"/>
    </row>
    <row r="2910" spans="4:4" customFormat="1" x14ac:dyDescent="0.2">
      <c r="D2910" s="174"/>
    </row>
    <row r="2911" spans="4:4" customFormat="1" x14ac:dyDescent="0.2">
      <c r="D2911" s="174"/>
    </row>
    <row r="2912" spans="4:4" customFormat="1" x14ac:dyDescent="0.2">
      <c r="D2912" s="174"/>
    </row>
    <row r="2913" spans="4:4" customFormat="1" x14ac:dyDescent="0.2">
      <c r="D2913" s="174"/>
    </row>
    <row r="2914" spans="4:4" customFormat="1" x14ac:dyDescent="0.2">
      <c r="D2914" s="174"/>
    </row>
    <row r="2915" spans="4:4" customFormat="1" x14ac:dyDescent="0.2">
      <c r="D2915" s="174"/>
    </row>
    <row r="2916" spans="4:4" customFormat="1" x14ac:dyDescent="0.2">
      <c r="D2916" s="174"/>
    </row>
    <row r="2917" spans="4:4" customFormat="1" x14ac:dyDescent="0.2">
      <c r="D2917" s="174"/>
    </row>
    <row r="2918" spans="4:4" customFormat="1" x14ac:dyDescent="0.2">
      <c r="D2918" s="174"/>
    </row>
    <row r="2919" spans="4:4" customFormat="1" x14ac:dyDescent="0.2">
      <c r="D2919" s="174"/>
    </row>
    <row r="2920" spans="4:4" customFormat="1" x14ac:dyDescent="0.2">
      <c r="D2920" s="174"/>
    </row>
    <row r="2921" spans="4:4" customFormat="1" x14ac:dyDescent="0.2">
      <c r="D2921" s="174"/>
    </row>
    <row r="2922" spans="4:4" customFormat="1" x14ac:dyDescent="0.2">
      <c r="D2922" s="174"/>
    </row>
    <row r="2923" spans="4:4" customFormat="1" x14ac:dyDescent="0.2">
      <c r="D2923" s="174"/>
    </row>
    <row r="2924" spans="4:4" customFormat="1" x14ac:dyDescent="0.2">
      <c r="D2924" s="174"/>
    </row>
    <row r="2925" spans="4:4" customFormat="1" x14ac:dyDescent="0.2">
      <c r="D2925" s="174"/>
    </row>
    <row r="2926" spans="4:4" customFormat="1" x14ac:dyDescent="0.2">
      <c r="D2926" s="174"/>
    </row>
    <row r="2927" spans="4:4" customFormat="1" x14ac:dyDescent="0.2">
      <c r="D2927" s="174"/>
    </row>
    <row r="2928" spans="4:4" customFormat="1" x14ac:dyDescent="0.2">
      <c r="D2928" s="174"/>
    </row>
    <row r="2929" spans="4:4" customFormat="1" x14ac:dyDescent="0.2">
      <c r="D2929" s="174"/>
    </row>
    <row r="2930" spans="4:4" customFormat="1" x14ac:dyDescent="0.2">
      <c r="D2930" s="174"/>
    </row>
    <row r="2931" spans="4:4" customFormat="1" x14ac:dyDescent="0.2">
      <c r="D2931" s="174"/>
    </row>
    <row r="2932" spans="4:4" customFormat="1" x14ac:dyDescent="0.2">
      <c r="D2932" s="174"/>
    </row>
    <row r="2933" spans="4:4" customFormat="1" x14ac:dyDescent="0.2">
      <c r="D2933" s="174"/>
    </row>
    <row r="2934" spans="4:4" customFormat="1" x14ac:dyDescent="0.2">
      <c r="D2934" s="174"/>
    </row>
    <row r="2935" spans="4:4" customFormat="1" x14ac:dyDescent="0.2">
      <c r="D2935" s="174"/>
    </row>
    <row r="2936" spans="4:4" customFormat="1" x14ac:dyDescent="0.2">
      <c r="D2936" s="174"/>
    </row>
    <row r="2937" spans="4:4" customFormat="1" x14ac:dyDescent="0.2">
      <c r="D2937" s="174"/>
    </row>
    <row r="2938" spans="4:4" customFormat="1" x14ac:dyDescent="0.2">
      <c r="D2938" s="174"/>
    </row>
    <row r="2939" spans="4:4" customFormat="1" x14ac:dyDescent="0.2">
      <c r="D2939" s="174"/>
    </row>
    <row r="2940" spans="4:4" customFormat="1" x14ac:dyDescent="0.2">
      <c r="D2940" s="174"/>
    </row>
    <row r="2941" spans="4:4" customFormat="1" x14ac:dyDescent="0.2">
      <c r="D2941" s="174"/>
    </row>
    <row r="2942" spans="4:4" customFormat="1" x14ac:dyDescent="0.2">
      <c r="D2942" s="174"/>
    </row>
    <row r="2943" spans="4:4" customFormat="1" x14ac:dyDescent="0.2">
      <c r="D2943" s="174"/>
    </row>
    <row r="2944" spans="4:4" customFormat="1" x14ac:dyDescent="0.2">
      <c r="D2944" s="174"/>
    </row>
    <row r="2945" spans="4:4" customFormat="1" x14ac:dyDescent="0.2">
      <c r="D2945" s="174"/>
    </row>
    <row r="2946" spans="4:4" customFormat="1" x14ac:dyDescent="0.2">
      <c r="D2946" s="174"/>
    </row>
    <row r="2947" spans="4:4" customFormat="1" x14ac:dyDescent="0.2">
      <c r="D2947" s="174"/>
    </row>
    <row r="2948" spans="4:4" customFormat="1" x14ac:dyDescent="0.2">
      <c r="D2948" s="174"/>
    </row>
    <row r="2949" spans="4:4" customFormat="1" x14ac:dyDescent="0.2">
      <c r="D2949" s="174"/>
    </row>
    <row r="2950" spans="4:4" customFormat="1" x14ac:dyDescent="0.2">
      <c r="D2950" s="174"/>
    </row>
    <row r="2951" spans="4:4" customFormat="1" x14ac:dyDescent="0.2">
      <c r="D2951" s="174"/>
    </row>
    <row r="2952" spans="4:4" customFormat="1" x14ac:dyDescent="0.2">
      <c r="D2952" s="174"/>
    </row>
    <row r="2953" spans="4:4" customFormat="1" x14ac:dyDescent="0.2">
      <c r="D2953" s="174"/>
    </row>
    <row r="2954" spans="4:4" customFormat="1" x14ac:dyDescent="0.2">
      <c r="D2954" s="174"/>
    </row>
    <row r="2955" spans="4:4" customFormat="1" x14ac:dyDescent="0.2">
      <c r="D2955" s="174"/>
    </row>
    <row r="2956" spans="4:4" customFormat="1" x14ac:dyDescent="0.2">
      <c r="D2956" s="174"/>
    </row>
    <row r="2957" spans="4:4" customFormat="1" x14ac:dyDescent="0.2">
      <c r="D2957" s="174"/>
    </row>
    <row r="2958" spans="4:4" customFormat="1" x14ac:dyDescent="0.2">
      <c r="D2958" s="174"/>
    </row>
    <row r="2959" spans="4:4" customFormat="1" x14ac:dyDescent="0.2">
      <c r="D2959" s="174"/>
    </row>
    <row r="2960" spans="4:4" customFormat="1" x14ac:dyDescent="0.2">
      <c r="D2960" s="174"/>
    </row>
    <row r="2961" spans="4:4" customFormat="1" x14ac:dyDescent="0.2">
      <c r="D2961" s="174"/>
    </row>
    <row r="2962" spans="4:4" customFormat="1" x14ac:dyDescent="0.2">
      <c r="D2962" s="174"/>
    </row>
    <row r="2963" spans="4:4" customFormat="1" x14ac:dyDescent="0.2">
      <c r="D2963" s="174"/>
    </row>
    <row r="2964" spans="4:4" customFormat="1" x14ac:dyDescent="0.2">
      <c r="D2964" s="174"/>
    </row>
    <row r="2965" spans="4:4" customFormat="1" x14ac:dyDescent="0.2">
      <c r="D2965" s="174"/>
    </row>
    <row r="2966" spans="4:4" customFormat="1" x14ac:dyDescent="0.2">
      <c r="D2966" s="174"/>
    </row>
    <row r="2967" spans="4:4" customFormat="1" x14ac:dyDescent="0.2">
      <c r="D2967" s="174"/>
    </row>
    <row r="2968" spans="4:4" customFormat="1" x14ac:dyDescent="0.2">
      <c r="D2968" s="174"/>
    </row>
    <row r="2969" spans="4:4" customFormat="1" x14ac:dyDescent="0.2">
      <c r="D2969" s="174"/>
    </row>
    <row r="2970" spans="4:4" customFormat="1" x14ac:dyDescent="0.2">
      <c r="D2970" s="174"/>
    </row>
    <row r="2971" spans="4:4" customFormat="1" x14ac:dyDescent="0.2">
      <c r="D2971" s="174"/>
    </row>
    <row r="2972" spans="4:4" customFormat="1" x14ac:dyDescent="0.2">
      <c r="D2972" s="174"/>
    </row>
    <row r="2973" spans="4:4" customFormat="1" x14ac:dyDescent="0.2">
      <c r="D2973" s="174"/>
    </row>
    <row r="2974" spans="4:4" customFormat="1" x14ac:dyDescent="0.2">
      <c r="D2974" s="174"/>
    </row>
    <row r="2975" spans="4:4" customFormat="1" x14ac:dyDescent="0.2">
      <c r="D2975" s="174"/>
    </row>
    <row r="2976" spans="4:4" customFormat="1" x14ac:dyDescent="0.2">
      <c r="D2976" s="174"/>
    </row>
    <row r="2977" spans="4:4" customFormat="1" x14ac:dyDescent="0.2">
      <c r="D2977" s="174"/>
    </row>
    <row r="2978" spans="4:4" customFormat="1" x14ac:dyDescent="0.2">
      <c r="D2978" s="174"/>
    </row>
    <row r="2979" spans="4:4" customFormat="1" x14ac:dyDescent="0.2">
      <c r="D2979" s="174"/>
    </row>
    <row r="2980" spans="4:4" customFormat="1" x14ac:dyDescent="0.2">
      <c r="D2980" s="174"/>
    </row>
    <row r="2981" spans="4:4" customFormat="1" x14ac:dyDescent="0.2">
      <c r="D2981" s="174"/>
    </row>
    <row r="2982" spans="4:4" customFormat="1" x14ac:dyDescent="0.2">
      <c r="D2982" s="174"/>
    </row>
    <row r="2983" spans="4:4" customFormat="1" x14ac:dyDescent="0.2">
      <c r="D2983" s="174"/>
    </row>
    <row r="2984" spans="4:4" customFormat="1" x14ac:dyDescent="0.2">
      <c r="D2984" s="174"/>
    </row>
    <row r="2985" spans="4:4" customFormat="1" x14ac:dyDescent="0.2">
      <c r="D2985" s="174"/>
    </row>
    <row r="2986" spans="4:4" customFormat="1" x14ac:dyDescent="0.2">
      <c r="D2986" s="174"/>
    </row>
    <row r="2987" spans="4:4" customFormat="1" x14ac:dyDescent="0.2">
      <c r="D2987" s="174"/>
    </row>
    <row r="2988" spans="4:4" customFormat="1" x14ac:dyDescent="0.2">
      <c r="D2988" s="174"/>
    </row>
    <row r="2989" spans="4:4" customFormat="1" x14ac:dyDescent="0.2">
      <c r="D2989" s="174"/>
    </row>
    <row r="2990" spans="4:4" customFormat="1" x14ac:dyDescent="0.2">
      <c r="D2990" s="174"/>
    </row>
    <row r="2991" spans="4:4" customFormat="1" x14ac:dyDescent="0.2">
      <c r="D2991" s="174"/>
    </row>
    <row r="2992" spans="4:4" customFormat="1" x14ac:dyDescent="0.2">
      <c r="D2992" s="174"/>
    </row>
    <row r="2993" spans="4:4" customFormat="1" x14ac:dyDescent="0.2">
      <c r="D2993" s="174"/>
    </row>
    <row r="2994" spans="4:4" customFormat="1" x14ac:dyDescent="0.2">
      <c r="D2994" s="174"/>
    </row>
    <row r="2995" spans="4:4" customFormat="1" x14ac:dyDescent="0.2">
      <c r="D2995" s="174"/>
    </row>
    <row r="2996" spans="4:4" customFormat="1" x14ac:dyDescent="0.2">
      <c r="D2996" s="174"/>
    </row>
    <row r="2997" spans="4:4" customFormat="1" x14ac:dyDescent="0.2">
      <c r="D2997" s="174"/>
    </row>
    <row r="2998" spans="4:4" customFormat="1" x14ac:dyDescent="0.2">
      <c r="D2998" s="174"/>
    </row>
    <row r="2999" spans="4:4" customFormat="1" x14ac:dyDescent="0.2">
      <c r="D2999" s="174"/>
    </row>
    <row r="3000" spans="4:4" customFormat="1" x14ac:dyDescent="0.2">
      <c r="D3000" s="174"/>
    </row>
    <row r="3001" spans="4:4" customFormat="1" x14ac:dyDescent="0.2">
      <c r="D3001" s="174"/>
    </row>
    <row r="3002" spans="4:4" customFormat="1" x14ac:dyDescent="0.2">
      <c r="D3002" s="174"/>
    </row>
    <row r="3003" spans="4:4" customFormat="1" x14ac:dyDescent="0.2">
      <c r="D3003" s="174"/>
    </row>
    <row r="3004" spans="4:4" customFormat="1" x14ac:dyDescent="0.2">
      <c r="D3004" s="174"/>
    </row>
    <row r="3005" spans="4:4" customFormat="1" x14ac:dyDescent="0.2">
      <c r="D3005" s="174"/>
    </row>
    <row r="3006" spans="4:4" customFormat="1" x14ac:dyDescent="0.2">
      <c r="D3006" s="174"/>
    </row>
    <row r="3007" spans="4:4" customFormat="1" x14ac:dyDescent="0.2">
      <c r="D3007" s="174"/>
    </row>
    <row r="3008" spans="4:4" customFormat="1" x14ac:dyDescent="0.2">
      <c r="D3008" s="174"/>
    </row>
    <row r="3009" spans="4:4" customFormat="1" x14ac:dyDescent="0.2">
      <c r="D3009" s="174"/>
    </row>
    <row r="3010" spans="4:4" customFormat="1" x14ac:dyDescent="0.2">
      <c r="D3010" s="174"/>
    </row>
    <row r="3011" spans="4:4" customFormat="1" x14ac:dyDescent="0.2">
      <c r="D3011" s="174"/>
    </row>
    <row r="3012" spans="4:4" customFormat="1" x14ac:dyDescent="0.2">
      <c r="D3012" s="174"/>
    </row>
    <row r="3013" spans="4:4" customFormat="1" x14ac:dyDescent="0.2">
      <c r="D3013" s="174"/>
    </row>
    <row r="3014" spans="4:4" customFormat="1" x14ac:dyDescent="0.2">
      <c r="D3014" s="174"/>
    </row>
    <row r="3015" spans="4:4" customFormat="1" x14ac:dyDescent="0.2">
      <c r="D3015" s="174"/>
    </row>
    <row r="3016" spans="4:4" customFormat="1" x14ac:dyDescent="0.2">
      <c r="D3016" s="174"/>
    </row>
    <row r="3017" spans="4:4" customFormat="1" x14ac:dyDescent="0.2">
      <c r="D3017" s="174"/>
    </row>
    <row r="3018" spans="4:4" customFormat="1" x14ac:dyDescent="0.2">
      <c r="D3018" s="174"/>
    </row>
    <row r="3019" spans="4:4" customFormat="1" x14ac:dyDescent="0.2">
      <c r="D3019" s="174"/>
    </row>
    <row r="3020" spans="4:4" customFormat="1" x14ac:dyDescent="0.2">
      <c r="D3020" s="174"/>
    </row>
    <row r="3021" spans="4:4" customFormat="1" x14ac:dyDescent="0.2">
      <c r="D3021" s="174"/>
    </row>
    <row r="3022" spans="4:4" customFormat="1" x14ac:dyDescent="0.2">
      <c r="D3022" s="174"/>
    </row>
    <row r="3023" spans="4:4" customFormat="1" x14ac:dyDescent="0.2">
      <c r="D3023" s="174"/>
    </row>
    <row r="3024" spans="4:4" customFormat="1" x14ac:dyDescent="0.2">
      <c r="D3024" s="174"/>
    </row>
    <row r="3025" spans="4:4" customFormat="1" x14ac:dyDescent="0.2">
      <c r="D3025" s="174"/>
    </row>
    <row r="3026" spans="4:4" customFormat="1" x14ac:dyDescent="0.2">
      <c r="D3026" s="174"/>
    </row>
    <row r="3027" spans="4:4" customFormat="1" x14ac:dyDescent="0.2">
      <c r="D3027" s="174"/>
    </row>
    <row r="3028" spans="4:4" customFormat="1" x14ac:dyDescent="0.2">
      <c r="D3028" s="174"/>
    </row>
    <row r="3029" spans="4:4" customFormat="1" x14ac:dyDescent="0.2">
      <c r="D3029" s="174"/>
    </row>
    <row r="3030" spans="4:4" customFormat="1" x14ac:dyDescent="0.2">
      <c r="D3030" s="174"/>
    </row>
    <row r="3031" spans="4:4" customFormat="1" x14ac:dyDescent="0.2">
      <c r="D3031" s="174"/>
    </row>
    <row r="3032" spans="4:4" customFormat="1" x14ac:dyDescent="0.2">
      <c r="D3032" s="174"/>
    </row>
    <row r="3033" spans="4:4" customFormat="1" x14ac:dyDescent="0.2">
      <c r="D3033" s="174"/>
    </row>
    <row r="3034" spans="4:4" customFormat="1" x14ac:dyDescent="0.2">
      <c r="D3034" s="174"/>
    </row>
    <row r="3035" spans="4:4" customFormat="1" x14ac:dyDescent="0.2">
      <c r="D3035" s="174"/>
    </row>
    <row r="3036" spans="4:4" customFormat="1" x14ac:dyDescent="0.2">
      <c r="D3036" s="174"/>
    </row>
    <row r="3037" spans="4:4" customFormat="1" x14ac:dyDescent="0.2">
      <c r="D3037" s="174"/>
    </row>
    <row r="3038" spans="4:4" customFormat="1" x14ac:dyDescent="0.2">
      <c r="D3038" s="174"/>
    </row>
    <row r="3039" spans="4:4" customFormat="1" x14ac:dyDescent="0.2">
      <c r="D3039" s="174"/>
    </row>
    <row r="3040" spans="4:4" customFormat="1" x14ac:dyDescent="0.2">
      <c r="D3040" s="174"/>
    </row>
    <row r="3041" spans="4:4" customFormat="1" x14ac:dyDescent="0.2">
      <c r="D3041" s="174"/>
    </row>
    <row r="3042" spans="4:4" customFormat="1" x14ac:dyDescent="0.2">
      <c r="D3042" s="174"/>
    </row>
    <row r="3043" spans="4:4" customFormat="1" x14ac:dyDescent="0.2">
      <c r="D3043" s="174"/>
    </row>
    <row r="3044" spans="4:4" customFormat="1" x14ac:dyDescent="0.2">
      <c r="D3044" s="174"/>
    </row>
    <row r="3045" spans="4:4" customFormat="1" x14ac:dyDescent="0.2">
      <c r="D3045" s="174"/>
    </row>
    <row r="3046" spans="4:4" customFormat="1" x14ac:dyDescent="0.2">
      <c r="D3046" s="174"/>
    </row>
    <row r="3047" spans="4:4" customFormat="1" x14ac:dyDescent="0.2">
      <c r="D3047" s="174"/>
    </row>
    <row r="3048" spans="4:4" customFormat="1" x14ac:dyDescent="0.2">
      <c r="D3048" s="174"/>
    </row>
    <row r="3049" spans="4:4" customFormat="1" x14ac:dyDescent="0.2">
      <c r="D3049" s="174"/>
    </row>
    <row r="3050" spans="4:4" customFormat="1" x14ac:dyDescent="0.2">
      <c r="D3050" s="174"/>
    </row>
    <row r="3051" spans="4:4" customFormat="1" x14ac:dyDescent="0.2">
      <c r="D3051" s="174"/>
    </row>
    <row r="3052" spans="4:4" customFormat="1" x14ac:dyDescent="0.2">
      <c r="D3052" s="174"/>
    </row>
    <row r="3053" spans="4:4" customFormat="1" x14ac:dyDescent="0.2">
      <c r="D3053" s="174"/>
    </row>
    <row r="3054" spans="4:4" customFormat="1" x14ac:dyDescent="0.2">
      <c r="D3054" s="174"/>
    </row>
    <row r="3055" spans="4:4" customFormat="1" x14ac:dyDescent="0.2">
      <c r="D3055" s="174"/>
    </row>
    <row r="3056" spans="4:4" customFormat="1" x14ac:dyDescent="0.2">
      <c r="D3056" s="174"/>
    </row>
    <row r="3057" spans="4:4" customFormat="1" x14ac:dyDescent="0.2">
      <c r="D3057" s="174"/>
    </row>
    <row r="3058" spans="4:4" customFormat="1" x14ac:dyDescent="0.2">
      <c r="D3058" s="174"/>
    </row>
    <row r="3059" spans="4:4" customFormat="1" x14ac:dyDescent="0.2">
      <c r="D3059" s="174"/>
    </row>
    <row r="3060" spans="4:4" customFormat="1" x14ac:dyDescent="0.2">
      <c r="D3060" s="174"/>
    </row>
    <row r="3061" spans="4:4" customFormat="1" x14ac:dyDescent="0.2">
      <c r="D3061" s="174"/>
    </row>
    <row r="3062" spans="4:4" customFormat="1" x14ac:dyDescent="0.2">
      <c r="D3062" s="174"/>
    </row>
    <row r="3063" spans="4:4" customFormat="1" x14ac:dyDescent="0.2">
      <c r="D3063" s="174"/>
    </row>
    <row r="3064" spans="4:4" customFormat="1" x14ac:dyDescent="0.2">
      <c r="D3064" s="174"/>
    </row>
    <row r="3065" spans="4:4" customFormat="1" x14ac:dyDescent="0.2">
      <c r="D3065" s="174"/>
    </row>
    <row r="3066" spans="4:4" customFormat="1" x14ac:dyDescent="0.2">
      <c r="D3066" s="174"/>
    </row>
    <row r="3067" spans="4:4" customFormat="1" x14ac:dyDescent="0.2">
      <c r="D3067" s="174"/>
    </row>
    <row r="3068" spans="4:4" customFormat="1" x14ac:dyDescent="0.2">
      <c r="D3068" s="174"/>
    </row>
    <row r="3069" spans="4:4" customFormat="1" x14ac:dyDescent="0.2">
      <c r="D3069" s="174"/>
    </row>
    <row r="3070" spans="4:4" customFormat="1" x14ac:dyDescent="0.2">
      <c r="D3070" s="174"/>
    </row>
    <row r="3071" spans="4:4" customFormat="1" x14ac:dyDescent="0.2">
      <c r="D3071" s="174"/>
    </row>
    <row r="3072" spans="4:4" customFormat="1" x14ac:dyDescent="0.2">
      <c r="D3072" s="174"/>
    </row>
    <row r="3073" spans="4:4" customFormat="1" x14ac:dyDescent="0.2">
      <c r="D3073" s="174"/>
    </row>
    <row r="3074" spans="4:4" customFormat="1" x14ac:dyDescent="0.2">
      <c r="D3074" s="174"/>
    </row>
    <row r="3075" spans="4:4" customFormat="1" x14ac:dyDescent="0.2">
      <c r="D3075" s="174"/>
    </row>
    <row r="3076" spans="4:4" customFormat="1" x14ac:dyDescent="0.2">
      <c r="D3076" s="174"/>
    </row>
    <row r="3077" spans="4:4" customFormat="1" x14ac:dyDescent="0.2">
      <c r="D3077" s="174"/>
    </row>
    <row r="3078" spans="4:4" customFormat="1" x14ac:dyDescent="0.2">
      <c r="D3078" s="174"/>
    </row>
    <row r="3079" spans="4:4" customFormat="1" x14ac:dyDescent="0.2">
      <c r="D3079" s="174"/>
    </row>
    <row r="3080" spans="4:4" customFormat="1" x14ac:dyDescent="0.2">
      <c r="D3080" s="174"/>
    </row>
    <row r="3081" spans="4:4" customFormat="1" x14ac:dyDescent="0.2">
      <c r="D3081" s="174"/>
    </row>
    <row r="3082" spans="4:4" customFormat="1" x14ac:dyDescent="0.2">
      <c r="D3082" s="174"/>
    </row>
    <row r="3083" spans="4:4" customFormat="1" x14ac:dyDescent="0.2">
      <c r="D3083" s="174"/>
    </row>
    <row r="3084" spans="4:4" customFormat="1" x14ac:dyDescent="0.2">
      <c r="D3084" s="174"/>
    </row>
    <row r="3085" spans="4:4" customFormat="1" x14ac:dyDescent="0.2">
      <c r="D3085" s="174"/>
    </row>
    <row r="3086" spans="4:4" customFormat="1" x14ac:dyDescent="0.2">
      <c r="D3086" s="174"/>
    </row>
    <row r="3087" spans="4:4" customFormat="1" x14ac:dyDescent="0.2">
      <c r="D3087" s="174"/>
    </row>
    <row r="3088" spans="4:4" customFormat="1" x14ac:dyDescent="0.2">
      <c r="D3088" s="174"/>
    </row>
    <row r="3089" spans="4:4" customFormat="1" x14ac:dyDescent="0.2">
      <c r="D3089" s="174"/>
    </row>
    <row r="3090" spans="4:4" customFormat="1" x14ac:dyDescent="0.2">
      <c r="D3090" s="174"/>
    </row>
    <row r="3091" spans="4:4" customFormat="1" x14ac:dyDescent="0.2">
      <c r="D3091" s="174"/>
    </row>
    <row r="3092" spans="4:4" customFormat="1" x14ac:dyDescent="0.2">
      <c r="D3092" s="174"/>
    </row>
    <row r="3093" spans="4:4" customFormat="1" x14ac:dyDescent="0.2">
      <c r="D3093" s="174"/>
    </row>
    <row r="3094" spans="4:4" customFormat="1" x14ac:dyDescent="0.2">
      <c r="D3094" s="174"/>
    </row>
    <row r="3095" spans="4:4" customFormat="1" x14ac:dyDescent="0.2">
      <c r="D3095" s="174"/>
    </row>
    <row r="3096" spans="4:4" customFormat="1" x14ac:dyDescent="0.2">
      <c r="D3096" s="174"/>
    </row>
    <row r="3097" spans="4:4" customFormat="1" x14ac:dyDescent="0.2">
      <c r="D3097" s="174"/>
    </row>
    <row r="3098" spans="4:4" customFormat="1" x14ac:dyDescent="0.2">
      <c r="D3098" s="174"/>
    </row>
    <row r="3099" spans="4:4" customFormat="1" x14ac:dyDescent="0.2">
      <c r="D3099" s="174"/>
    </row>
    <row r="3100" spans="4:4" customFormat="1" x14ac:dyDescent="0.2">
      <c r="D3100" s="174"/>
    </row>
    <row r="3101" spans="4:4" customFormat="1" x14ac:dyDescent="0.2">
      <c r="D3101" s="174"/>
    </row>
    <row r="3102" spans="4:4" customFormat="1" x14ac:dyDescent="0.2">
      <c r="D3102" s="174"/>
    </row>
    <row r="3103" spans="4:4" customFormat="1" x14ac:dyDescent="0.2">
      <c r="D3103" s="174"/>
    </row>
    <row r="3104" spans="4:4" customFormat="1" x14ac:dyDescent="0.2">
      <c r="D3104" s="174"/>
    </row>
    <row r="3105" spans="4:4" customFormat="1" x14ac:dyDescent="0.2">
      <c r="D3105" s="174"/>
    </row>
    <row r="3106" spans="4:4" customFormat="1" x14ac:dyDescent="0.2">
      <c r="D3106" s="174"/>
    </row>
    <row r="3107" spans="4:4" customFormat="1" x14ac:dyDescent="0.2">
      <c r="D3107" s="174"/>
    </row>
    <row r="3108" spans="4:4" customFormat="1" x14ac:dyDescent="0.2">
      <c r="D3108" s="174"/>
    </row>
    <row r="3109" spans="4:4" customFormat="1" x14ac:dyDescent="0.2">
      <c r="D3109" s="174"/>
    </row>
    <row r="3110" spans="4:4" customFormat="1" x14ac:dyDescent="0.2">
      <c r="D3110" s="174"/>
    </row>
    <row r="3111" spans="4:4" customFormat="1" x14ac:dyDescent="0.2">
      <c r="D3111" s="174"/>
    </row>
    <row r="3112" spans="4:4" customFormat="1" x14ac:dyDescent="0.2">
      <c r="D3112" s="174"/>
    </row>
    <row r="3113" spans="4:4" customFormat="1" x14ac:dyDescent="0.2">
      <c r="D3113" s="174"/>
    </row>
    <row r="3114" spans="4:4" customFormat="1" x14ac:dyDescent="0.2">
      <c r="D3114" s="174"/>
    </row>
    <row r="3115" spans="4:4" customFormat="1" x14ac:dyDescent="0.2">
      <c r="D3115" s="174"/>
    </row>
    <row r="3116" spans="4:4" customFormat="1" x14ac:dyDescent="0.2">
      <c r="D3116" s="174"/>
    </row>
    <row r="3117" spans="4:4" customFormat="1" x14ac:dyDescent="0.2">
      <c r="D3117" s="174"/>
    </row>
    <row r="3118" spans="4:4" customFormat="1" x14ac:dyDescent="0.2">
      <c r="D3118" s="174"/>
    </row>
    <row r="3119" spans="4:4" customFormat="1" x14ac:dyDescent="0.2">
      <c r="D3119" s="174"/>
    </row>
    <row r="3120" spans="4:4" customFormat="1" x14ac:dyDescent="0.2">
      <c r="D3120" s="174"/>
    </row>
    <row r="3121" spans="4:4" customFormat="1" x14ac:dyDescent="0.2">
      <c r="D3121" s="174"/>
    </row>
    <row r="3122" spans="4:4" customFormat="1" x14ac:dyDescent="0.2">
      <c r="D3122" s="174"/>
    </row>
    <row r="3123" spans="4:4" customFormat="1" x14ac:dyDescent="0.2">
      <c r="D3123" s="174"/>
    </row>
    <row r="3124" spans="4:4" customFormat="1" x14ac:dyDescent="0.2">
      <c r="D3124" s="174"/>
    </row>
    <row r="3125" spans="4:4" customFormat="1" x14ac:dyDescent="0.2">
      <c r="D3125" s="174"/>
    </row>
    <row r="3126" spans="4:4" customFormat="1" x14ac:dyDescent="0.2">
      <c r="D3126" s="174"/>
    </row>
    <row r="3127" spans="4:4" customFormat="1" x14ac:dyDescent="0.2">
      <c r="D3127" s="174"/>
    </row>
    <row r="3128" spans="4:4" customFormat="1" x14ac:dyDescent="0.2">
      <c r="D3128" s="174"/>
    </row>
    <row r="3129" spans="4:4" customFormat="1" x14ac:dyDescent="0.2">
      <c r="D3129" s="174"/>
    </row>
    <row r="3130" spans="4:4" customFormat="1" x14ac:dyDescent="0.2">
      <c r="D3130" s="174"/>
    </row>
    <row r="3131" spans="4:4" customFormat="1" x14ac:dyDescent="0.2">
      <c r="D3131" s="174"/>
    </row>
    <row r="3132" spans="4:4" customFormat="1" x14ac:dyDescent="0.2">
      <c r="D3132" s="174"/>
    </row>
    <row r="3133" spans="4:4" customFormat="1" x14ac:dyDescent="0.2">
      <c r="D3133" s="174"/>
    </row>
    <row r="3134" spans="4:4" customFormat="1" x14ac:dyDescent="0.2">
      <c r="D3134" s="174"/>
    </row>
    <row r="3135" spans="4:4" customFormat="1" x14ac:dyDescent="0.2">
      <c r="D3135" s="174"/>
    </row>
    <row r="3136" spans="4:4" customFormat="1" x14ac:dyDescent="0.2">
      <c r="D3136" s="174"/>
    </row>
    <row r="3137" spans="4:4" customFormat="1" x14ac:dyDescent="0.2">
      <c r="D3137" s="174"/>
    </row>
    <row r="3138" spans="4:4" customFormat="1" x14ac:dyDescent="0.2">
      <c r="D3138" s="174"/>
    </row>
    <row r="3139" spans="4:4" customFormat="1" x14ac:dyDescent="0.2">
      <c r="D3139" s="174"/>
    </row>
    <row r="3140" spans="4:4" customFormat="1" x14ac:dyDescent="0.2">
      <c r="D3140" s="174"/>
    </row>
    <row r="3141" spans="4:4" customFormat="1" x14ac:dyDescent="0.2">
      <c r="D3141" s="174"/>
    </row>
    <row r="3142" spans="4:4" customFormat="1" x14ac:dyDescent="0.2">
      <c r="D3142" s="174"/>
    </row>
    <row r="3143" spans="4:4" customFormat="1" x14ac:dyDescent="0.2">
      <c r="D3143" s="174"/>
    </row>
    <row r="3144" spans="4:4" customFormat="1" x14ac:dyDescent="0.2">
      <c r="D3144" s="174"/>
    </row>
    <row r="3145" spans="4:4" customFormat="1" x14ac:dyDescent="0.2">
      <c r="D3145" s="174"/>
    </row>
    <row r="3146" spans="4:4" customFormat="1" x14ac:dyDescent="0.2">
      <c r="D3146" s="174"/>
    </row>
    <row r="3147" spans="4:4" customFormat="1" x14ac:dyDescent="0.2">
      <c r="D3147" s="174"/>
    </row>
    <row r="3148" spans="4:4" customFormat="1" x14ac:dyDescent="0.2">
      <c r="D3148" s="174"/>
    </row>
    <row r="3149" spans="4:4" customFormat="1" x14ac:dyDescent="0.2">
      <c r="D3149" s="174"/>
    </row>
    <row r="3150" spans="4:4" customFormat="1" x14ac:dyDescent="0.2">
      <c r="D3150" s="174"/>
    </row>
    <row r="3151" spans="4:4" customFormat="1" x14ac:dyDescent="0.2">
      <c r="D3151" s="174"/>
    </row>
    <row r="3152" spans="4:4" customFormat="1" x14ac:dyDescent="0.2">
      <c r="D3152" s="174"/>
    </row>
    <row r="3153" spans="4:4" customFormat="1" x14ac:dyDescent="0.2">
      <c r="D3153" s="174"/>
    </row>
    <row r="3154" spans="4:4" customFormat="1" x14ac:dyDescent="0.2">
      <c r="D3154" s="174"/>
    </row>
    <row r="3155" spans="4:4" customFormat="1" x14ac:dyDescent="0.2">
      <c r="D3155" s="174"/>
    </row>
    <row r="3156" spans="4:4" customFormat="1" x14ac:dyDescent="0.2">
      <c r="D3156" s="174"/>
    </row>
    <row r="3157" spans="4:4" customFormat="1" x14ac:dyDescent="0.2">
      <c r="D3157" s="174"/>
    </row>
    <row r="3158" spans="4:4" customFormat="1" x14ac:dyDescent="0.2">
      <c r="D3158" s="174"/>
    </row>
    <row r="3159" spans="4:4" customFormat="1" x14ac:dyDescent="0.2">
      <c r="D3159" s="174"/>
    </row>
    <row r="3160" spans="4:4" customFormat="1" x14ac:dyDescent="0.2">
      <c r="D3160" s="174"/>
    </row>
    <row r="3161" spans="4:4" customFormat="1" x14ac:dyDescent="0.2">
      <c r="D3161" s="174"/>
    </row>
    <row r="3162" spans="4:4" customFormat="1" x14ac:dyDescent="0.2">
      <c r="D3162" s="174"/>
    </row>
    <row r="3163" spans="4:4" customFormat="1" x14ac:dyDescent="0.2">
      <c r="D3163" s="174"/>
    </row>
    <row r="3164" spans="4:4" customFormat="1" x14ac:dyDescent="0.2">
      <c r="D3164" s="174"/>
    </row>
    <row r="3165" spans="4:4" customFormat="1" x14ac:dyDescent="0.2">
      <c r="D3165" s="174"/>
    </row>
    <row r="3166" spans="4:4" customFormat="1" x14ac:dyDescent="0.2">
      <c r="D3166" s="174"/>
    </row>
    <row r="3167" spans="4:4" customFormat="1" x14ac:dyDescent="0.2">
      <c r="D3167" s="174"/>
    </row>
    <row r="3168" spans="4:4" customFormat="1" x14ac:dyDescent="0.2">
      <c r="D3168" s="174"/>
    </row>
    <row r="3169" spans="4:4" customFormat="1" x14ac:dyDescent="0.2">
      <c r="D3169" s="174"/>
    </row>
    <row r="3170" spans="4:4" customFormat="1" x14ac:dyDescent="0.2">
      <c r="D3170" s="174"/>
    </row>
    <row r="3171" spans="4:4" customFormat="1" x14ac:dyDescent="0.2">
      <c r="D3171" s="174"/>
    </row>
    <row r="3172" spans="4:4" customFormat="1" x14ac:dyDescent="0.2">
      <c r="D3172" s="174"/>
    </row>
    <row r="3173" spans="4:4" customFormat="1" x14ac:dyDescent="0.2">
      <c r="D3173" s="174"/>
    </row>
    <row r="3174" spans="4:4" customFormat="1" x14ac:dyDescent="0.2">
      <c r="D3174" s="174"/>
    </row>
    <row r="3175" spans="4:4" customFormat="1" x14ac:dyDescent="0.2">
      <c r="D3175" s="174"/>
    </row>
    <row r="3176" spans="4:4" customFormat="1" x14ac:dyDescent="0.2">
      <c r="D3176" s="174"/>
    </row>
    <row r="3177" spans="4:4" customFormat="1" x14ac:dyDescent="0.2">
      <c r="D3177" s="174"/>
    </row>
    <row r="3178" spans="4:4" customFormat="1" x14ac:dyDescent="0.2">
      <c r="D3178" s="174"/>
    </row>
    <row r="3179" spans="4:4" customFormat="1" x14ac:dyDescent="0.2">
      <c r="D3179" s="174"/>
    </row>
    <row r="3180" spans="4:4" customFormat="1" x14ac:dyDescent="0.2">
      <c r="D3180" s="174"/>
    </row>
    <row r="3181" spans="4:4" customFormat="1" x14ac:dyDescent="0.2">
      <c r="D3181" s="174"/>
    </row>
    <row r="3182" spans="4:4" customFormat="1" x14ac:dyDescent="0.2">
      <c r="D3182" s="174"/>
    </row>
    <row r="3183" spans="4:4" customFormat="1" x14ac:dyDescent="0.2">
      <c r="D3183" s="174"/>
    </row>
    <row r="3184" spans="4:4" customFormat="1" x14ac:dyDescent="0.2">
      <c r="D3184" s="174"/>
    </row>
    <row r="3185" spans="4:4" customFormat="1" x14ac:dyDescent="0.2">
      <c r="D3185" s="174"/>
    </row>
    <row r="3186" spans="4:4" customFormat="1" x14ac:dyDescent="0.2">
      <c r="D3186" s="174"/>
    </row>
    <row r="3187" spans="4:4" customFormat="1" x14ac:dyDescent="0.2">
      <c r="D3187" s="174"/>
    </row>
    <row r="3188" spans="4:4" customFormat="1" x14ac:dyDescent="0.2">
      <c r="D3188" s="174"/>
    </row>
    <row r="3189" spans="4:4" customFormat="1" x14ac:dyDescent="0.2">
      <c r="D3189" s="174"/>
    </row>
    <row r="3190" spans="4:4" customFormat="1" x14ac:dyDescent="0.2">
      <c r="D3190" s="174"/>
    </row>
    <row r="3191" spans="4:4" customFormat="1" x14ac:dyDescent="0.2">
      <c r="D3191" s="174"/>
    </row>
    <row r="3192" spans="4:4" customFormat="1" x14ac:dyDescent="0.2">
      <c r="D3192" s="174"/>
    </row>
    <row r="3193" spans="4:4" customFormat="1" x14ac:dyDescent="0.2">
      <c r="D3193" s="174"/>
    </row>
    <row r="3194" spans="4:4" customFormat="1" x14ac:dyDescent="0.2">
      <c r="D3194" s="174"/>
    </row>
    <row r="3195" spans="4:4" customFormat="1" x14ac:dyDescent="0.2">
      <c r="D3195" s="174"/>
    </row>
    <row r="3196" spans="4:4" customFormat="1" x14ac:dyDescent="0.2">
      <c r="D3196" s="174"/>
    </row>
    <row r="3197" spans="4:4" customFormat="1" x14ac:dyDescent="0.2">
      <c r="D3197" s="174"/>
    </row>
    <row r="3198" spans="4:4" customFormat="1" x14ac:dyDescent="0.2">
      <c r="D3198" s="174"/>
    </row>
    <row r="3199" spans="4:4" customFormat="1" x14ac:dyDescent="0.2">
      <c r="D3199" s="174"/>
    </row>
    <row r="3200" spans="4:4" customFormat="1" x14ac:dyDescent="0.2">
      <c r="D3200" s="174"/>
    </row>
    <row r="3201" spans="4:4" customFormat="1" x14ac:dyDescent="0.2">
      <c r="D3201" s="174"/>
    </row>
    <row r="3202" spans="4:4" customFormat="1" x14ac:dyDescent="0.2">
      <c r="D3202" s="174"/>
    </row>
    <row r="3203" spans="4:4" customFormat="1" x14ac:dyDescent="0.2">
      <c r="D3203" s="174"/>
    </row>
    <row r="3204" spans="4:4" customFormat="1" x14ac:dyDescent="0.2">
      <c r="D3204" s="174"/>
    </row>
    <row r="3205" spans="4:4" customFormat="1" x14ac:dyDescent="0.2">
      <c r="D3205" s="174"/>
    </row>
    <row r="3206" spans="4:4" customFormat="1" x14ac:dyDescent="0.2">
      <c r="D3206" s="174"/>
    </row>
    <row r="3207" spans="4:4" customFormat="1" x14ac:dyDescent="0.2">
      <c r="D3207" s="174"/>
    </row>
    <row r="3208" spans="4:4" customFormat="1" x14ac:dyDescent="0.2">
      <c r="D3208" s="174"/>
    </row>
    <row r="3209" spans="4:4" customFormat="1" x14ac:dyDescent="0.2">
      <c r="D3209" s="174"/>
    </row>
    <row r="3210" spans="4:4" customFormat="1" x14ac:dyDescent="0.2">
      <c r="D3210" s="174"/>
    </row>
    <row r="3211" spans="4:4" customFormat="1" x14ac:dyDescent="0.2">
      <c r="D3211" s="174"/>
    </row>
    <row r="3212" spans="4:4" customFormat="1" x14ac:dyDescent="0.2">
      <c r="D3212" s="174"/>
    </row>
    <row r="3213" spans="4:4" customFormat="1" x14ac:dyDescent="0.2">
      <c r="D3213" s="174"/>
    </row>
    <row r="3214" spans="4:4" customFormat="1" x14ac:dyDescent="0.2">
      <c r="D3214" s="174"/>
    </row>
    <row r="3215" spans="4:4" customFormat="1" x14ac:dyDescent="0.2">
      <c r="D3215" s="174"/>
    </row>
    <row r="3216" spans="4:4" customFormat="1" x14ac:dyDescent="0.2">
      <c r="D3216" s="174"/>
    </row>
    <row r="3217" spans="4:4" customFormat="1" x14ac:dyDescent="0.2">
      <c r="D3217" s="174"/>
    </row>
    <row r="3218" spans="4:4" customFormat="1" x14ac:dyDescent="0.2">
      <c r="D3218" s="174"/>
    </row>
    <row r="3219" spans="4:4" customFormat="1" x14ac:dyDescent="0.2">
      <c r="D3219" s="174"/>
    </row>
    <row r="3220" spans="4:4" customFormat="1" x14ac:dyDescent="0.2">
      <c r="D3220" s="174"/>
    </row>
    <row r="3221" spans="4:4" customFormat="1" x14ac:dyDescent="0.2">
      <c r="D3221" s="174"/>
    </row>
    <row r="3222" spans="4:4" customFormat="1" x14ac:dyDescent="0.2">
      <c r="D3222" s="174"/>
    </row>
    <row r="3223" spans="4:4" customFormat="1" x14ac:dyDescent="0.2">
      <c r="D3223" s="174"/>
    </row>
    <row r="3224" spans="4:4" customFormat="1" x14ac:dyDescent="0.2">
      <c r="D3224" s="174"/>
    </row>
    <row r="3225" spans="4:4" customFormat="1" x14ac:dyDescent="0.2">
      <c r="D3225" s="174"/>
    </row>
    <row r="3226" spans="4:4" customFormat="1" x14ac:dyDescent="0.2">
      <c r="D3226" s="174"/>
    </row>
    <row r="3227" spans="4:4" customFormat="1" x14ac:dyDescent="0.2">
      <c r="D3227" s="174"/>
    </row>
    <row r="3228" spans="4:4" customFormat="1" x14ac:dyDescent="0.2">
      <c r="D3228" s="174"/>
    </row>
    <row r="3229" spans="4:4" customFormat="1" x14ac:dyDescent="0.2">
      <c r="D3229" s="174"/>
    </row>
    <row r="3230" spans="4:4" customFormat="1" x14ac:dyDescent="0.2">
      <c r="D3230" s="174"/>
    </row>
    <row r="3231" spans="4:4" customFormat="1" x14ac:dyDescent="0.2">
      <c r="D3231" s="174"/>
    </row>
    <row r="3232" spans="4:4" customFormat="1" x14ac:dyDescent="0.2">
      <c r="D3232" s="174"/>
    </row>
    <row r="3233" spans="4:4" customFormat="1" x14ac:dyDescent="0.2">
      <c r="D3233" s="174"/>
    </row>
    <row r="3234" spans="4:4" customFormat="1" x14ac:dyDescent="0.2">
      <c r="D3234" s="174"/>
    </row>
    <row r="3235" spans="4:4" customFormat="1" x14ac:dyDescent="0.2">
      <c r="D3235" s="174"/>
    </row>
    <row r="3236" spans="4:4" customFormat="1" x14ac:dyDescent="0.2">
      <c r="D3236" s="174"/>
    </row>
    <row r="3237" spans="4:4" customFormat="1" x14ac:dyDescent="0.2">
      <c r="D3237" s="174"/>
    </row>
    <row r="3238" spans="4:4" customFormat="1" x14ac:dyDescent="0.2">
      <c r="D3238" s="174"/>
    </row>
    <row r="3239" spans="4:4" customFormat="1" x14ac:dyDescent="0.2">
      <c r="D3239" s="174"/>
    </row>
    <row r="3240" spans="4:4" customFormat="1" x14ac:dyDescent="0.2">
      <c r="D3240" s="174"/>
    </row>
    <row r="3241" spans="4:4" customFormat="1" x14ac:dyDescent="0.2">
      <c r="D3241" s="174"/>
    </row>
    <row r="3242" spans="4:4" customFormat="1" x14ac:dyDescent="0.2">
      <c r="D3242" s="174"/>
    </row>
    <row r="3243" spans="4:4" customFormat="1" x14ac:dyDescent="0.2">
      <c r="D3243" s="174"/>
    </row>
    <row r="3244" spans="4:4" customFormat="1" x14ac:dyDescent="0.2">
      <c r="D3244" s="174"/>
    </row>
    <row r="3245" spans="4:4" customFormat="1" x14ac:dyDescent="0.2">
      <c r="D3245" s="174"/>
    </row>
    <row r="3246" spans="4:4" customFormat="1" x14ac:dyDescent="0.2">
      <c r="D3246" s="174"/>
    </row>
    <row r="3247" spans="4:4" customFormat="1" x14ac:dyDescent="0.2">
      <c r="D3247" s="174"/>
    </row>
    <row r="3248" spans="4:4" customFormat="1" x14ac:dyDescent="0.2">
      <c r="D3248" s="174"/>
    </row>
    <row r="3249" spans="4:4" customFormat="1" x14ac:dyDescent="0.2">
      <c r="D3249" s="174"/>
    </row>
    <row r="3250" spans="4:4" customFormat="1" x14ac:dyDescent="0.2">
      <c r="D3250" s="174"/>
    </row>
    <row r="3251" spans="4:4" customFormat="1" x14ac:dyDescent="0.2">
      <c r="D3251" s="174"/>
    </row>
    <row r="3252" spans="4:4" customFormat="1" x14ac:dyDescent="0.2">
      <c r="D3252" s="174"/>
    </row>
    <row r="3253" spans="4:4" customFormat="1" x14ac:dyDescent="0.2">
      <c r="D3253" s="174"/>
    </row>
    <row r="3254" spans="4:4" customFormat="1" x14ac:dyDescent="0.2">
      <c r="D3254" s="174"/>
    </row>
    <row r="3255" spans="4:4" customFormat="1" x14ac:dyDescent="0.2">
      <c r="D3255" s="174"/>
    </row>
    <row r="3256" spans="4:4" customFormat="1" x14ac:dyDescent="0.2">
      <c r="D3256" s="174"/>
    </row>
    <row r="3257" spans="4:4" customFormat="1" x14ac:dyDescent="0.2">
      <c r="D3257" s="174"/>
    </row>
    <row r="3258" spans="4:4" customFormat="1" x14ac:dyDescent="0.2">
      <c r="D3258" s="174"/>
    </row>
    <row r="3259" spans="4:4" customFormat="1" x14ac:dyDescent="0.2">
      <c r="D3259" s="174"/>
    </row>
    <row r="3260" spans="4:4" customFormat="1" x14ac:dyDescent="0.2">
      <c r="D3260" s="174"/>
    </row>
    <row r="3261" spans="4:4" customFormat="1" x14ac:dyDescent="0.2">
      <c r="D3261" s="174"/>
    </row>
    <row r="3262" spans="4:4" customFormat="1" x14ac:dyDescent="0.2">
      <c r="D3262" s="174"/>
    </row>
    <row r="3263" spans="4:4" customFormat="1" x14ac:dyDescent="0.2">
      <c r="D3263" s="174"/>
    </row>
    <row r="3264" spans="4:4" customFormat="1" x14ac:dyDescent="0.2">
      <c r="D3264" s="174"/>
    </row>
    <row r="3265" spans="4:4" customFormat="1" x14ac:dyDescent="0.2">
      <c r="D3265" s="174"/>
    </row>
    <row r="3266" spans="4:4" customFormat="1" x14ac:dyDescent="0.2">
      <c r="D3266" s="174"/>
    </row>
    <row r="3267" spans="4:4" customFormat="1" x14ac:dyDescent="0.2">
      <c r="D3267" s="174"/>
    </row>
    <row r="3268" spans="4:4" customFormat="1" x14ac:dyDescent="0.2">
      <c r="D3268" s="174"/>
    </row>
    <row r="3269" spans="4:4" customFormat="1" x14ac:dyDescent="0.2">
      <c r="D3269" s="174"/>
    </row>
    <row r="3270" spans="4:4" customFormat="1" x14ac:dyDescent="0.2">
      <c r="D3270" s="174"/>
    </row>
    <row r="3271" spans="4:4" customFormat="1" x14ac:dyDescent="0.2">
      <c r="D3271" s="174"/>
    </row>
    <row r="3272" spans="4:4" customFormat="1" x14ac:dyDescent="0.2">
      <c r="D3272" s="174"/>
    </row>
    <row r="3273" spans="4:4" customFormat="1" x14ac:dyDescent="0.2">
      <c r="D3273" s="174"/>
    </row>
    <row r="3274" spans="4:4" customFormat="1" x14ac:dyDescent="0.2">
      <c r="D3274" s="174"/>
    </row>
    <row r="3275" spans="4:4" customFormat="1" x14ac:dyDescent="0.2">
      <c r="D3275" s="174"/>
    </row>
    <row r="3276" spans="4:4" customFormat="1" x14ac:dyDescent="0.2">
      <c r="D3276" s="174"/>
    </row>
    <row r="3277" spans="4:4" customFormat="1" x14ac:dyDescent="0.2">
      <c r="D3277" s="174"/>
    </row>
    <row r="3278" spans="4:4" customFormat="1" x14ac:dyDescent="0.2">
      <c r="D3278" s="174"/>
    </row>
    <row r="3279" spans="4:4" customFormat="1" x14ac:dyDescent="0.2">
      <c r="D3279" s="174"/>
    </row>
    <row r="3280" spans="4:4" customFormat="1" x14ac:dyDescent="0.2">
      <c r="D3280" s="174"/>
    </row>
    <row r="3281" spans="4:4" customFormat="1" x14ac:dyDescent="0.2">
      <c r="D3281" s="174"/>
    </row>
    <row r="3282" spans="4:4" customFormat="1" x14ac:dyDescent="0.2">
      <c r="D3282" s="174"/>
    </row>
    <row r="3283" spans="4:4" customFormat="1" x14ac:dyDescent="0.2">
      <c r="D3283" s="174"/>
    </row>
    <row r="3284" spans="4:4" customFormat="1" x14ac:dyDescent="0.2">
      <c r="D3284" s="174"/>
    </row>
    <row r="3285" spans="4:4" customFormat="1" x14ac:dyDescent="0.2">
      <c r="D3285" s="174"/>
    </row>
    <row r="3286" spans="4:4" customFormat="1" x14ac:dyDescent="0.2">
      <c r="D3286" s="174"/>
    </row>
    <row r="3287" spans="4:4" customFormat="1" x14ac:dyDescent="0.2">
      <c r="D3287" s="174"/>
    </row>
    <row r="3288" spans="4:4" customFormat="1" x14ac:dyDescent="0.2">
      <c r="D3288" s="174"/>
    </row>
    <row r="3289" spans="4:4" customFormat="1" x14ac:dyDescent="0.2">
      <c r="D3289" s="174"/>
    </row>
    <row r="3290" spans="4:4" customFormat="1" x14ac:dyDescent="0.2">
      <c r="D3290" s="174"/>
    </row>
    <row r="3291" spans="4:4" customFormat="1" x14ac:dyDescent="0.2">
      <c r="D3291" s="174"/>
    </row>
    <row r="3292" spans="4:4" customFormat="1" x14ac:dyDescent="0.2">
      <c r="D3292" s="174"/>
    </row>
    <row r="3293" spans="4:4" customFormat="1" x14ac:dyDescent="0.2">
      <c r="D3293" s="174"/>
    </row>
    <row r="3294" spans="4:4" customFormat="1" x14ac:dyDescent="0.2">
      <c r="D3294" s="174"/>
    </row>
    <row r="3295" spans="4:4" customFormat="1" x14ac:dyDescent="0.2">
      <c r="D3295" s="174"/>
    </row>
    <row r="3296" spans="4:4" customFormat="1" x14ac:dyDescent="0.2">
      <c r="D3296" s="174"/>
    </row>
    <row r="3297" spans="4:4" customFormat="1" x14ac:dyDescent="0.2">
      <c r="D3297" s="174"/>
    </row>
    <row r="3298" spans="4:4" customFormat="1" x14ac:dyDescent="0.2">
      <c r="D3298" s="174"/>
    </row>
    <row r="3299" spans="4:4" customFormat="1" x14ac:dyDescent="0.2">
      <c r="D3299" s="174"/>
    </row>
    <row r="3300" spans="4:4" customFormat="1" x14ac:dyDescent="0.2">
      <c r="D3300" s="174"/>
    </row>
    <row r="3301" spans="4:4" customFormat="1" x14ac:dyDescent="0.2">
      <c r="D3301" s="174"/>
    </row>
    <row r="3302" spans="4:4" customFormat="1" x14ac:dyDescent="0.2">
      <c r="D3302" s="174"/>
    </row>
    <row r="3303" spans="4:4" customFormat="1" x14ac:dyDescent="0.2">
      <c r="D3303" s="174"/>
    </row>
    <row r="3304" spans="4:4" customFormat="1" x14ac:dyDescent="0.2">
      <c r="D3304" s="174"/>
    </row>
    <row r="3305" spans="4:4" customFormat="1" x14ac:dyDescent="0.2">
      <c r="D3305" s="174"/>
    </row>
    <row r="3306" spans="4:4" customFormat="1" x14ac:dyDescent="0.2">
      <c r="D3306" s="174"/>
    </row>
    <row r="3307" spans="4:4" customFormat="1" x14ac:dyDescent="0.2">
      <c r="D3307" s="174"/>
    </row>
    <row r="3308" spans="4:4" customFormat="1" x14ac:dyDescent="0.2">
      <c r="D3308" s="174"/>
    </row>
    <row r="3309" spans="4:4" customFormat="1" x14ac:dyDescent="0.2">
      <c r="D3309" s="174"/>
    </row>
    <row r="3310" spans="4:4" customFormat="1" x14ac:dyDescent="0.2">
      <c r="D3310" s="174"/>
    </row>
    <row r="3311" spans="4:4" customFormat="1" x14ac:dyDescent="0.2">
      <c r="D3311" s="174"/>
    </row>
    <row r="3312" spans="4:4" customFormat="1" x14ac:dyDescent="0.2">
      <c r="D3312" s="174"/>
    </row>
    <row r="3313" spans="4:4" customFormat="1" x14ac:dyDescent="0.2">
      <c r="D3313" s="174"/>
    </row>
    <row r="3314" spans="4:4" customFormat="1" x14ac:dyDescent="0.2">
      <c r="D3314" s="174"/>
    </row>
    <row r="3315" spans="4:4" customFormat="1" x14ac:dyDescent="0.2">
      <c r="D3315" s="174"/>
    </row>
    <row r="3316" spans="4:4" customFormat="1" x14ac:dyDescent="0.2">
      <c r="D3316" s="174"/>
    </row>
    <row r="3317" spans="4:4" customFormat="1" x14ac:dyDescent="0.2">
      <c r="D3317" s="174"/>
    </row>
    <row r="3318" spans="4:4" customFormat="1" x14ac:dyDescent="0.2">
      <c r="D3318" s="174"/>
    </row>
    <row r="3319" spans="4:4" customFormat="1" x14ac:dyDescent="0.2">
      <c r="D3319" s="174"/>
    </row>
    <row r="3320" spans="4:4" customFormat="1" x14ac:dyDescent="0.2">
      <c r="D3320" s="174"/>
    </row>
    <row r="3321" spans="4:4" customFormat="1" x14ac:dyDescent="0.2">
      <c r="D3321" s="174"/>
    </row>
    <row r="3322" spans="4:4" customFormat="1" x14ac:dyDescent="0.2">
      <c r="D3322" s="174"/>
    </row>
    <row r="3323" spans="4:4" customFormat="1" x14ac:dyDescent="0.2">
      <c r="D3323" s="174"/>
    </row>
    <row r="3324" spans="4:4" customFormat="1" x14ac:dyDescent="0.2">
      <c r="D3324" s="174"/>
    </row>
    <row r="3325" spans="4:4" customFormat="1" x14ac:dyDescent="0.2">
      <c r="D3325" s="174"/>
    </row>
    <row r="3326" spans="4:4" customFormat="1" x14ac:dyDescent="0.2">
      <c r="D3326" s="174"/>
    </row>
    <row r="3327" spans="4:4" customFormat="1" x14ac:dyDescent="0.2">
      <c r="D3327" s="174"/>
    </row>
    <row r="3328" spans="4:4" customFormat="1" x14ac:dyDescent="0.2">
      <c r="D3328" s="174"/>
    </row>
    <row r="3329" spans="4:4" customFormat="1" x14ac:dyDescent="0.2">
      <c r="D3329" s="174"/>
    </row>
    <row r="3330" spans="4:4" customFormat="1" x14ac:dyDescent="0.2">
      <c r="D3330" s="174"/>
    </row>
    <row r="3331" spans="4:4" customFormat="1" x14ac:dyDescent="0.2">
      <c r="D3331" s="174"/>
    </row>
    <row r="3332" spans="4:4" customFormat="1" x14ac:dyDescent="0.2">
      <c r="D3332" s="174"/>
    </row>
    <row r="3333" spans="4:4" customFormat="1" x14ac:dyDescent="0.2">
      <c r="D3333" s="174"/>
    </row>
    <row r="3334" spans="4:4" customFormat="1" x14ac:dyDescent="0.2">
      <c r="D3334" s="174"/>
    </row>
    <row r="3335" spans="4:4" customFormat="1" x14ac:dyDescent="0.2">
      <c r="D3335" s="174"/>
    </row>
    <row r="3336" spans="4:4" customFormat="1" x14ac:dyDescent="0.2">
      <c r="D3336" s="174"/>
    </row>
    <row r="3337" spans="4:4" customFormat="1" x14ac:dyDescent="0.2">
      <c r="D3337" s="174"/>
    </row>
    <row r="3338" spans="4:4" customFormat="1" x14ac:dyDescent="0.2">
      <c r="D3338" s="174"/>
    </row>
    <row r="3339" spans="4:4" customFormat="1" x14ac:dyDescent="0.2">
      <c r="D3339" s="174"/>
    </row>
    <row r="3340" spans="4:4" customFormat="1" x14ac:dyDescent="0.2">
      <c r="D3340" s="174"/>
    </row>
    <row r="3341" spans="4:4" customFormat="1" x14ac:dyDescent="0.2">
      <c r="D3341" s="174"/>
    </row>
    <row r="3342" spans="4:4" customFormat="1" x14ac:dyDescent="0.2">
      <c r="D3342" s="174"/>
    </row>
    <row r="3343" spans="4:4" customFormat="1" x14ac:dyDescent="0.2">
      <c r="D3343" s="174"/>
    </row>
    <row r="3344" spans="4:4" customFormat="1" x14ac:dyDescent="0.2">
      <c r="D3344" s="174"/>
    </row>
    <row r="3345" spans="4:4" customFormat="1" x14ac:dyDescent="0.2">
      <c r="D3345" s="174"/>
    </row>
    <row r="3346" spans="4:4" customFormat="1" x14ac:dyDescent="0.2">
      <c r="D3346" s="174"/>
    </row>
    <row r="3347" spans="4:4" customFormat="1" x14ac:dyDescent="0.2">
      <c r="D3347" s="174"/>
    </row>
    <row r="3348" spans="4:4" customFormat="1" x14ac:dyDescent="0.2">
      <c r="D3348" s="174"/>
    </row>
    <row r="3349" spans="4:4" customFormat="1" x14ac:dyDescent="0.2">
      <c r="D3349" s="174"/>
    </row>
    <row r="3350" spans="4:4" customFormat="1" x14ac:dyDescent="0.2">
      <c r="D3350" s="174"/>
    </row>
    <row r="3351" spans="4:4" customFormat="1" x14ac:dyDescent="0.2">
      <c r="D3351" s="174"/>
    </row>
    <row r="3352" spans="4:4" customFormat="1" x14ac:dyDescent="0.2">
      <c r="D3352" s="174"/>
    </row>
    <row r="3353" spans="4:4" customFormat="1" x14ac:dyDescent="0.2">
      <c r="D3353" s="174"/>
    </row>
    <row r="3354" spans="4:4" customFormat="1" x14ac:dyDescent="0.2">
      <c r="D3354" s="174"/>
    </row>
    <row r="3355" spans="4:4" customFormat="1" x14ac:dyDescent="0.2">
      <c r="D3355" s="174"/>
    </row>
    <row r="3356" spans="4:4" customFormat="1" x14ac:dyDescent="0.2">
      <c r="D3356" s="174"/>
    </row>
    <row r="3357" spans="4:4" customFormat="1" x14ac:dyDescent="0.2">
      <c r="D3357" s="174"/>
    </row>
    <row r="3358" spans="4:4" customFormat="1" x14ac:dyDescent="0.2">
      <c r="D3358" s="174"/>
    </row>
    <row r="3359" spans="4:4" customFormat="1" x14ac:dyDescent="0.2">
      <c r="D3359" s="174"/>
    </row>
    <row r="3360" spans="4:4" customFormat="1" x14ac:dyDescent="0.2">
      <c r="D3360" s="174"/>
    </row>
    <row r="3361" spans="4:4" customFormat="1" x14ac:dyDescent="0.2">
      <c r="D3361" s="174"/>
    </row>
    <row r="3362" spans="4:4" customFormat="1" x14ac:dyDescent="0.2">
      <c r="D3362" s="174"/>
    </row>
    <row r="3363" spans="4:4" customFormat="1" x14ac:dyDescent="0.2">
      <c r="D3363" s="174"/>
    </row>
    <row r="3364" spans="4:4" customFormat="1" x14ac:dyDescent="0.2">
      <c r="D3364" s="174"/>
    </row>
    <row r="3365" spans="4:4" customFormat="1" x14ac:dyDescent="0.2">
      <c r="D3365" s="174"/>
    </row>
    <row r="3366" spans="4:4" customFormat="1" x14ac:dyDescent="0.2">
      <c r="D3366" s="174"/>
    </row>
    <row r="3367" spans="4:4" customFormat="1" x14ac:dyDescent="0.2">
      <c r="D3367" s="174"/>
    </row>
    <row r="3368" spans="4:4" customFormat="1" x14ac:dyDescent="0.2">
      <c r="D3368" s="174"/>
    </row>
    <row r="3369" spans="4:4" customFormat="1" x14ac:dyDescent="0.2">
      <c r="D3369" s="174"/>
    </row>
    <row r="3370" spans="4:4" customFormat="1" x14ac:dyDescent="0.2">
      <c r="D3370" s="174"/>
    </row>
    <row r="3371" spans="4:4" customFormat="1" x14ac:dyDescent="0.2">
      <c r="D3371" s="174"/>
    </row>
    <row r="3372" spans="4:4" customFormat="1" x14ac:dyDescent="0.2">
      <c r="D3372" s="174"/>
    </row>
    <row r="3373" spans="4:4" customFormat="1" x14ac:dyDescent="0.2">
      <c r="D3373" s="174"/>
    </row>
    <row r="3374" spans="4:4" customFormat="1" x14ac:dyDescent="0.2">
      <c r="D3374" s="174"/>
    </row>
    <row r="3375" spans="4:4" customFormat="1" x14ac:dyDescent="0.2">
      <c r="D3375" s="174"/>
    </row>
    <row r="3376" spans="4:4" customFormat="1" x14ac:dyDescent="0.2">
      <c r="D3376" s="174"/>
    </row>
    <row r="3377" spans="4:4" customFormat="1" x14ac:dyDescent="0.2">
      <c r="D3377" s="174"/>
    </row>
    <row r="3378" spans="4:4" customFormat="1" x14ac:dyDescent="0.2">
      <c r="D3378" s="174"/>
    </row>
    <row r="3379" spans="4:4" customFormat="1" x14ac:dyDescent="0.2">
      <c r="D3379" s="174"/>
    </row>
    <row r="3380" spans="4:4" customFormat="1" x14ac:dyDescent="0.2">
      <c r="D3380" s="174"/>
    </row>
    <row r="3381" spans="4:4" customFormat="1" x14ac:dyDescent="0.2">
      <c r="D3381" s="174"/>
    </row>
    <row r="3382" spans="4:4" customFormat="1" x14ac:dyDescent="0.2">
      <c r="D3382" s="174"/>
    </row>
    <row r="3383" spans="4:4" customFormat="1" x14ac:dyDescent="0.2">
      <c r="D3383" s="174"/>
    </row>
    <row r="3384" spans="4:4" customFormat="1" x14ac:dyDescent="0.2">
      <c r="D3384" s="174"/>
    </row>
    <row r="3385" spans="4:4" customFormat="1" x14ac:dyDescent="0.2">
      <c r="D3385" s="174"/>
    </row>
    <row r="3386" spans="4:4" customFormat="1" x14ac:dyDescent="0.2">
      <c r="D3386" s="174"/>
    </row>
    <row r="3387" spans="4:4" customFormat="1" x14ac:dyDescent="0.2">
      <c r="D3387" s="174"/>
    </row>
    <row r="3388" spans="4:4" customFormat="1" x14ac:dyDescent="0.2">
      <c r="D3388" s="174"/>
    </row>
    <row r="3389" spans="4:4" customFormat="1" x14ac:dyDescent="0.2">
      <c r="D3389" s="174"/>
    </row>
    <row r="3390" spans="4:4" customFormat="1" x14ac:dyDescent="0.2">
      <c r="D3390" s="174"/>
    </row>
    <row r="3391" spans="4:4" customFormat="1" x14ac:dyDescent="0.2">
      <c r="D3391" s="174"/>
    </row>
    <row r="3392" spans="4:4" customFormat="1" x14ac:dyDescent="0.2">
      <c r="D3392" s="174"/>
    </row>
    <row r="3393" spans="4:4" customFormat="1" x14ac:dyDescent="0.2">
      <c r="D3393" s="174"/>
    </row>
    <row r="3394" spans="4:4" customFormat="1" x14ac:dyDescent="0.2">
      <c r="D3394" s="174"/>
    </row>
    <row r="3395" spans="4:4" customFormat="1" x14ac:dyDescent="0.2">
      <c r="D3395" s="174"/>
    </row>
    <row r="3396" spans="4:4" customFormat="1" x14ac:dyDescent="0.2">
      <c r="D3396" s="174"/>
    </row>
    <row r="3397" spans="4:4" customFormat="1" x14ac:dyDescent="0.2">
      <c r="D3397" s="174"/>
    </row>
    <row r="3398" spans="4:4" customFormat="1" x14ac:dyDescent="0.2">
      <c r="D3398" s="174"/>
    </row>
    <row r="3399" spans="4:4" customFormat="1" x14ac:dyDescent="0.2">
      <c r="D3399" s="174"/>
    </row>
    <row r="3400" spans="4:4" customFormat="1" x14ac:dyDescent="0.2">
      <c r="D3400" s="174"/>
    </row>
    <row r="3401" spans="4:4" customFormat="1" x14ac:dyDescent="0.2">
      <c r="D3401" s="174"/>
    </row>
    <row r="3402" spans="4:4" customFormat="1" x14ac:dyDescent="0.2">
      <c r="D3402" s="174"/>
    </row>
    <row r="3403" spans="4:4" customFormat="1" x14ac:dyDescent="0.2">
      <c r="D3403" s="174"/>
    </row>
    <row r="3404" spans="4:4" customFormat="1" x14ac:dyDescent="0.2">
      <c r="D3404" s="174"/>
    </row>
    <row r="3405" spans="4:4" customFormat="1" x14ac:dyDescent="0.2">
      <c r="D3405" s="174"/>
    </row>
    <row r="3406" spans="4:4" customFormat="1" x14ac:dyDescent="0.2">
      <c r="D3406" s="174"/>
    </row>
    <row r="3407" spans="4:4" customFormat="1" x14ac:dyDescent="0.2">
      <c r="D3407" s="174"/>
    </row>
    <row r="3408" spans="4:4" customFormat="1" x14ac:dyDescent="0.2">
      <c r="D3408" s="174"/>
    </row>
    <row r="3409" spans="4:4" customFormat="1" x14ac:dyDescent="0.2">
      <c r="D3409" s="174"/>
    </row>
    <row r="3410" spans="4:4" customFormat="1" x14ac:dyDescent="0.2">
      <c r="D3410" s="174"/>
    </row>
    <row r="3411" spans="4:4" customFormat="1" x14ac:dyDescent="0.2">
      <c r="D3411" s="174"/>
    </row>
    <row r="3412" spans="4:4" customFormat="1" x14ac:dyDescent="0.2">
      <c r="D3412" s="174"/>
    </row>
    <row r="3413" spans="4:4" customFormat="1" x14ac:dyDescent="0.2">
      <c r="D3413" s="174"/>
    </row>
    <row r="3414" spans="4:4" customFormat="1" x14ac:dyDescent="0.2">
      <c r="D3414" s="174"/>
    </row>
    <row r="3415" spans="4:4" customFormat="1" x14ac:dyDescent="0.2">
      <c r="D3415" s="174"/>
    </row>
    <row r="3416" spans="4:4" customFormat="1" x14ac:dyDescent="0.2">
      <c r="D3416" s="174"/>
    </row>
    <row r="3417" spans="4:4" customFormat="1" x14ac:dyDescent="0.2">
      <c r="D3417" s="174"/>
    </row>
    <row r="3418" spans="4:4" customFormat="1" x14ac:dyDescent="0.2">
      <c r="D3418" s="174"/>
    </row>
    <row r="3419" spans="4:4" customFormat="1" x14ac:dyDescent="0.2">
      <c r="D3419" s="174"/>
    </row>
    <row r="3420" spans="4:4" customFormat="1" x14ac:dyDescent="0.2">
      <c r="D3420" s="174"/>
    </row>
    <row r="3421" spans="4:4" customFormat="1" x14ac:dyDescent="0.2">
      <c r="D3421" s="174"/>
    </row>
    <row r="3422" spans="4:4" customFormat="1" x14ac:dyDescent="0.2">
      <c r="D3422" s="174"/>
    </row>
    <row r="3423" spans="4:4" customFormat="1" x14ac:dyDescent="0.2">
      <c r="D3423" s="174"/>
    </row>
    <row r="3424" spans="4:4" customFormat="1" x14ac:dyDescent="0.2">
      <c r="D3424" s="174"/>
    </row>
    <row r="3425" spans="4:4" customFormat="1" x14ac:dyDescent="0.2">
      <c r="D3425" s="174"/>
    </row>
    <row r="3426" spans="4:4" customFormat="1" x14ac:dyDescent="0.2">
      <c r="D3426" s="174"/>
    </row>
    <row r="3427" spans="4:4" customFormat="1" x14ac:dyDescent="0.2">
      <c r="D3427" s="174"/>
    </row>
    <row r="3428" spans="4:4" customFormat="1" x14ac:dyDescent="0.2">
      <c r="D3428" s="174"/>
    </row>
    <row r="3429" spans="4:4" customFormat="1" x14ac:dyDescent="0.2">
      <c r="D3429" s="174"/>
    </row>
    <row r="3430" spans="4:4" customFormat="1" x14ac:dyDescent="0.2">
      <c r="D3430" s="174"/>
    </row>
    <row r="3431" spans="4:4" customFormat="1" x14ac:dyDescent="0.2">
      <c r="D3431" s="174"/>
    </row>
    <row r="3432" spans="4:4" customFormat="1" x14ac:dyDescent="0.2">
      <c r="D3432" s="174"/>
    </row>
    <row r="3433" spans="4:4" customFormat="1" x14ac:dyDescent="0.2">
      <c r="D3433" s="174"/>
    </row>
    <row r="3434" spans="4:4" customFormat="1" x14ac:dyDescent="0.2">
      <c r="D3434" s="174"/>
    </row>
    <row r="3435" spans="4:4" customFormat="1" x14ac:dyDescent="0.2">
      <c r="D3435" s="174"/>
    </row>
    <row r="3436" spans="4:4" customFormat="1" x14ac:dyDescent="0.2">
      <c r="D3436" s="174"/>
    </row>
    <row r="3437" spans="4:4" customFormat="1" x14ac:dyDescent="0.2">
      <c r="D3437" s="174"/>
    </row>
    <row r="3438" spans="4:4" customFormat="1" x14ac:dyDescent="0.2">
      <c r="D3438" s="174"/>
    </row>
    <row r="3439" spans="4:4" customFormat="1" x14ac:dyDescent="0.2">
      <c r="D3439" s="174"/>
    </row>
    <row r="3440" spans="4:4" customFormat="1" x14ac:dyDescent="0.2">
      <c r="D3440" s="174"/>
    </row>
    <row r="3441" spans="4:4" customFormat="1" x14ac:dyDescent="0.2">
      <c r="D3441" s="174"/>
    </row>
    <row r="3442" spans="4:4" customFormat="1" x14ac:dyDescent="0.2">
      <c r="D3442" s="174"/>
    </row>
    <row r="3443" spans="4:4" customFormat="1" x14ac:dyDescent="0.2">
      <c r="D3443" s="174"/>
    </row>
    <row r="3444" spans="4:4" customFormat="1" x14ac:dyDescent="0.2">
      <c r="D3444" s="174"/>
    </row>
    <row r="3445" spans="4:4" customFormat="1" x14ac:dyDescent="0.2">
      <c r="D3445" s="174"/>
    </row>
    <row r="3446" spans="4:4" customFormat="1" x14ac:dyDescent="0.2">
      <c r="D3446" s="174"/>
    </row>
    <row r="3447" spans="4:4" customFormat="1" x14ac:dyDescent="0.2">
      <c r="D3447" s="174"/>
    </row>
    <row r="3448" spans="4:4" customFormat="1" x14ac:dyDescent="0.2">
      <c r="D3448" s="174"/>
    </row>
    <row r="3449" spans="4:4" customFormat="1" x14ac:dyDescent="0.2">
      <c r="D3449" s="174"/>
    </row>
    <row r="3450" spans="4:4" customFormat="1" x14ac:dyDescent="0.2">
      <c r="D3450" s="174"/>
    </row>
    <row r="3451" spans="4:4" customFormat="1" x14ac:dyDescent="0.2">
      <c r="D3451" s="174"/>
    </row>
    <row r="3452" spans="4:4" customFormat="1" x14ac:dyDescent="0.2">
      <c r="D3452" s="174"/>
    </row>
    <row r="3453" spans="4:4" customFormat="1" x14ac:dyDescent="0.2">
      <c r="D3453" s="174"/>
    </row>
    <row r="3454" spans="4:4" customFormat="1" x14ac:dyDescent="0.2">
      <c r="D3454" s="174"/>
    </row>
    <row r="3455" spans="4:4" customFormat="1" x14ac:dyDescent="0.2">
      <c r="D3455" s="174"/>
    </row>
    <row r="3456" spans="4:4" customFormat="1" x14ac:dyDescent="0.2">
      <c r="D3456" s="174"/>
    </row>
    <row r="3457" spans="4:4" customFormat="1" x14ac:dyDescent="0.2">
      <c r="D3457" s="174"/>
    </row>
    <row r="3458" spans="4:4" customFormat="1" x14ac:dyDescent="0.2">
      <c r="D3458" s="174"/>
    </row>
    <row r="3459" spans="4:4" customFormat="1" x14ac:dyDescent="0.2">
      <c r="D3459" s="174"/>
    </row>
    <row r="3460" spans="4:4" customFormat="1" x14ac:dyDescent="0.2">
      <c r="D3460" s="174"/>
    </row>
    <row r="3461" spans="4:4" customFormat="1" x14ac:dyDescent="0.2">
      <c r="D3461" s="174"/>
    </row>
    <row r="3462" spans="4:4" customFormat="1" x14ac:dyDescent="0.2">
      <c r="D3462" s="174"/>
    </row>
    <row r="3463" spans="4:4" customFormat="1" x14ac:dyDescent="0.2">
      <c r="D3463" s="174"/>
    </row>
    <row r="3464" spans="4:4" customFormat="1" x14ac:dyDescent="0.2">
      <c r="D3464" s="174"/>
    </row>
    <row r="3465" spans="4:4" customFormat="1" x14ac:dyDescent="0.2">
      <c r="D3465" s="174"/>
    </row>
    <row r="3466" spans="4:4" customFormat="1" x14ac:dyDescent="0.2">
      <c r="D3466" s="174"/>
    </row>
    <row r="3467" spans="4:4" customFormat="1" x14ac:dyDescent="0.2">
      <c r="D3467" s="174"/>
    </row>
    <row r="3468" spans="4:4" customFormat="1" x14ac:dyDescent="0.2">
      <c r="D3468" s="174"/>
    </row>
    <row r="3469" spans="4:4" customFormat="1" x14ac:dyDescent="0.2">
      <c r="D3469" s="174"/>
    </row>
    <row r="3470" spans="4:4" customFormat="1" x14ac:dyDescent="0.2">
      <c r="D3470" s="174"/>
    </row>
    <row r="3471" spans="4:4" customFormat="1" x14ac:dyDescent="0.2">
      <c r="D3471" s="174"/>
    </row>
    <row r="3472" spans="4:4" customFormat="1" x14ac:dyDescent="0.2">
      <c r="D3472" s="174"/>
    </row>
    <row r="3473" spans="4:4" customFormat="1" x14ac:dyDescent="0.2">
      <c r="D3473" s="174"/>
    </row>
    <row r="3474" spans="4:4" customFormat="1" x14ac:dyDescent="0.2">
      <c r="D3474" s="174"/>
    </row>
    <row r="3475" spans="4:4" customFormat="1" x14ac:dyDescent="0.2">
      <c r="D3475" s="174"/>
    </row>
    <row r="3476" spans="4:4" customFormat="1" x14ac:dyDescent="0.2">
      <c r="D3476" s="174"/>
    </row>
    <row r="3477" spans="4:4" customFormat="1" x14ac:dyDescent="0.2">
      <c r="D3477" s="174"/>
    </row>
    <row r="3478" spans="4:4" customFormat="1" x14ac:dyDescent="0.2">
      <c r="D3478" s="174"/>
    </row>
    <row r="3479" spans="4:4" customFormat="1" x14ac:dyDescent="0.2">
      <c r="D3479" s="174"/>
    </row>
    <row r="3480" spans="4:4" customFormat="1" x14ac:dyDescent="0.2">
      <c r="D3480" s="174"/>
    </row>
    <row r="3481" spans="4:4" customFormat="1" x14ac:dyDescent="0.2">
      <c r="D3481" s="174"/>
    </row>
    <row r="3482" spans="4:4" customFormat="1" x14ac:dyDescent="0.2">
      <c r="D3482" s="174"/>
    </row>
    <row r="3483" spans="4:4" customFormat="1" x14ac:dyDescent="0.2">
      <c r="D3483" s="174"/>
    </row>
    <row r="3484" spans="4:4" customFormat="1" x14ac:dyDescent="0.2">
      <c r="D3484" s="174"/>
    </row>
    <row r="3485" spans="4:4" customFormat="1" x14ac:dyDescent="0.2">
      <c r="D3485" s="174"/>
    </row>
    <row r="3486" spans="4:4" customFormat="1" x14ac:dyDescent="0.2">
      <c r="D3486" s="174"/>
    </row>
    <row r="3487" spans="4:4" customFormat="1" x14ac:dyDescent="0.2">
      <c r="D3487" s="174"/>
    </row>
    <row r="3488" spans="4:4" customFormat="1" x14ac:dyDescent="0.2">
      <c r="D3488" s="174"/>
    </row>
    <row r="3489" spans="4:4" customFormat="1" x14ac:dyDescent="0.2">
      <c r="D3489" s="174"/>
    </row>
    <row r="3490" spans="4:4" customFormat="1" x14ac:dyDescent="0.2">
      <c r="D3490" s="174"/>
    </row>
    <row r="3491" spans="4:4" customFormat="1" x14ac:dyDescent="0.2">
      <c r="D3491" s="174"/>
    </row>
    <row r="3492" spans="4:4" customFormat="1" x14ac:dyDescent="0.2">
      <c r="D3492" s="174"/>
    </row>
    <row r="3493" spans="4:4" customFormat="1" x14ac:dyDescent="0.2">
      <c r="D3493" s="174"/>
    </row>
    <row r="3494" spans="4:4" customFormat="1" x14ac:dyDescent="0.2">
      <c r="D3494" s="174"/>
    </row>
    <row r="3495" spans="4:4" customFormat="1" x14ac:dyDescent="0.2">
      <c r="D3495" s="174"/>
    </row>
    <row r="3496" spans="4:4" customFormat="1" x14ac:dyDescent="0.2">
      <c r="D3496" s="174"/>
    </row>
    <row r="3497" spans="4:4" customFormat="1" x14ac:dyDescent="0.2">
      <c r="D3497" s="174"/>
    </row>
    <row r="3498" spans="4:4" customFormat="1" x14ac:dyDescent="0.2">
      <c r="D3498" s="174"/>
    </row>
    <row r="3499" spans="4:4" customFormat="1" x14ac:dyDescent="0.2">
      <c r="D3499" s="174"/>
    </row>
    <row r="3500" spans="4:4" customFormat="1" x14ac:dyDescent="0.2">
      <c r="D3500" s="174"/>
    </row>
    <row r="3501" spans="4:4" customFormat="1" x14ac:dyDescent="0.2">
      <c r="D3501" s="174"/>
    </row>
    <row r="3502" spans="4:4" customFormat="1" x14ac:dyDescent="0.2">
      <c r="D3502" s="174"/>
    </row>
    <row r="3503" spans="4:4" customFormat="1" x14ac:dyDescent="0.2">
      <c r="D3503" s="174"/>
    </row>
    <row r="3504" spans="4:4" customFormat="1" x14ac:dyDescent="0.2">
      <c r="D3504" s="174"/>
    </row>
    <row r="3505" spans="4:4" customFormat="1" x14ac:dyDescent="0.2">
      <c r="D3505" s="174"/>
    </row>
    <row r="3506" spans="4:4" customFormat="1" x14ac:dyDescent="0.2">
      <c r="D3506" s="174"/>
    </row>
    <row r="3507" spans="4:4" customFormat="1" x14ac:dyDescent="0.2">
      <c r="D3507" s="174"/>
    </row>
    <row r="3508" spans="4:4" customFormat="1" x14ac:dyDescent="0.2">
      <c r="D3508" s="174"/>
    </row>
    <row r="3509" spans="4:4" customFormat="1" x14ac:dyDescent="0.2">
      <c r="D3509" s="174"/>
    </row>
    <row r="3510" spans="4:4" customFormat="1" x14ac:dyDescent="0.2">
      <c r="D3510" s="174"/>
    </row>
    <row r="3511" spans="4:4" customFormat="1" x14ac:dyDescent="0.2">
      <c r="D3511" s="174"/>
    </row>
    <row r="3512" spans="4:4" customFormat="1" x14ac:dyDescent="0.2">
      <c r="D3512" s="174"/>
    </row>
    <row r="3513" spans="4:4" customFormat="1" x14ac:dyDescent="0.2">
      <c r="D3513" s="174"/>
    </row>
    <row r="3514" spans="4:4" customFormat="1" x14ac:dyDescent="0.2">
      <c r="D3514" s="174"/>
    </row>
    <row r="3515" spans="4:4" customFormat="1" x14ac:dyDescent="0.2">
      <c r="D3515" s="174"/>
    </row>
    <row r="3516" spans="4:4" customFormat="1" x14ac:dyDescent="0.2">
      <c r="D3516" s="174"/>
    </row>
    <row r="3517" spans="4:4" customFormat="1" x14ac:dyDescent="0.2">
      <c r="D3517" s="174"/>
    </row>
    <row r="3518" spans="4:4" customFormat="1" x14ac:dyDescent="0.2">
      <c r="D3518" s="174"/>
    </row>
    <row r="3519" spans="4:4" customFormat="1" x14ac:dyDescent="0.2">
      <c r="D3519" s="174"/>
    </row>
    <row r="3520" spans="4:4" customFormat="1" x14ac:dyDescent="0.2">
      <c r="D3520" s="174"/>
    </row>
    <row r="3521" spans="4:4" customFormat="1" x14ac:dyDescent="0.2">
      <c r="D3521" s="174"/>
    </row>
    <row r="3522" spans="4:4" customFormat="1" x14ac:dyDescent="0.2">
      <c r="D3522" s="174"/>
    </row>
    <row r="3523" spans="4:4" customFormat="1" x14ac:dyDescent="0.2">
      <c r="D3523" s="174"/>
    </row>
    <row r="3524" spans="4:4" customFormat="1" x14ac:dyDescent="0.2">
      <c r="D3524" s="174"/>
    </row>
    <row r="3525" spans="4:4" customFormat="1" x14ac:dyDescent="0.2">
      <c r="D3525" s="174"/>
    </row>
    <row r="3526" spans="4:4" customFormat="1" x14ac:dyDescent="0.2">
      <c r="D3526" s="174"/>
    </row>
    <row r="3527" spans="4:4" customFormat="1" x14ac:dyDescent="0.2">
      <c r="D3527" s="174"/>
    </row>
    <row r="3528" spans="4:4" customFormat="1" x14ac:dyDescent="0.2">
      <c r="D3528" s="174"/>
    </row>
    <row r="3529" spans="4:4" customFormat="1" x14ac:dyDescent="0.2">
      <c r="D3529" s="174"/>
    </row>
    <row r="3530" spans="4:4" customFormat="1" x14ac:dyDescent="0.2">
      <c r="D3530" s="174"/>
    </row>
    <row r="3531" spans="4:4" customFormat="1" x14ac:dyDescent="0.2">
      <c r="D3531" s="174"/>
    </row>
    <row r="3532" spans="4:4" customFormat="1" x14ac:dyDescent="0.2">
      <c r="D3532" s="174"/>
    </row>
    <row r="3533" spans="4:4" customFormat="1" x14ac:dyDescent="0.2">
      <c r="D3533" s="174"/>
    </row>
    <row r="3534" spans="4:4" customFormat="1" x14ac:dyDescent="0.2">
      <c r="D3534" s="174"/>
    </row>
    <row r="3535" spans="4:4" customFormat="1" x14ac:dyDescent="0.2">
      <c r="D3535" s="174"/>
    </row>
    <row r="3536" spans="4:4" customFormat="1" x14ac:dyDescent="0.2">
      <c r="D3536" s="174"/>
    </row>
    <row r="3537" spans="4:4" customFormat="1" x14ac:dyDescent="0.2">
      <c r="D3537" s="174"/>
    </row>
    <row r="3538" spans="4:4" customFormat="1" x14ac:dyDescent="0.2">
      <c r="D3538" s="174"/>
    </row>
    <row r="3539" spans="4:4" customFormat="1" x14ac:dyDescent="0.2">
      <c r="D3539" s="174"/>
    </row>
    <row r="3540" spans="4:4" customFormat="1" x14ac:dyDescent="0.2">
      <c r="D3540" s="174"/>
    </row>
    <row r="3541" spans="4:4" customFormat="1" x14ac:dyDescent="0.2">
      <c r="D3541" s="174"/>
    </row>
    <row r="3542" spans="4:4" customFormat="1" x14ac:dyDescent="0.2">
      <c r="D3542" s="174"/>
    </row>
    <row r="3543" spans="4:4" customFormat="1" x14ac:dyDescent="0.2">
      <c r="D3543" s="174"/>
    </row>
    <row r="3544" spans="4:4" customFormat="1" x14ac:dyDescent="0.2">
      <c r="D3544" s="174"/>
    </row>
    <row r="3545" spans="4:4" customFormat="1" x14ac:dyDescent="0.2">
      <c r="D3545" s="174"/>
    </row>
    <row r="3546" spans="4:4" customFormat="1" x14ac:dyDescent="0.2">
      <c r="D3546" s="174"/>
    </row>
    <row r="3547" spans="4:4" customFormat="1" x14ac:dyDescent="0.2">
      <c r="D3547" s="174"/>
    </row>
    <row r="3548" spans="4:4" customFormat="1" x14ac:dyDescent="0.2">
      <c r="D3548" s="174"/>
    </row>
    <row r="3549" spans="4:4" customFormat="1" x14ac:dyDescent="0.2">
      <c r="D3549" s="174"/>
    </row>
    <row r="3550" spans="4:4" customFormat="1" x14ac:dyDescent="0.2">
      <c r="D3550" s="174"/>
    </row>
    <row r="3551" spans="4:4" customFormat="1" x14ac:dyDescent="0.2">
      <c r="D3551" s="174"/>
    </row>
    <row r="3552" spans="4:4" customFormat="1" x14ac:dyDescent="0.2">
      <c r="D3552" s="174"/>
    </row>
    <row r="3553" spans="4:4" customFormat="1" x14ac:dyDescent="0.2">
      <c r="D3553" s="174"/>
    </row>
    <row r="3554" spans="4:4" customFormat="1" x14ac:dyDescent="0.2">
      <c r="D3554" s="174"/>
    </row>
    <row r="3555" spans="4:4" customFormat="1" x14ac:dyDescent="0.2">
      <c r="D3555" s="174"/>
    </row>
    <row r="3556" spans="4:4" customFormat="1" x14ac:dyDescent="0.2">
      <c r="D3556" s="174"/>
    </row>
    <row r="3557" spans="4:4" customFormat="1" x14ac:dyDescent="0.2">
      <c r="D3557" s="174"/>
    </row>
    <row r="3558" spans="4:4" customFormat="1" x14ac:dyDescent="0.2">
      <c r="D3558" s="174"/>
    </row>
    <row r="3559" spans="4:4" customFormat="1" x14ac:dyDescent="0.2">
      <c r="D3559" s="174"/>
    </row>
    <row r="3560" spans="4:4" customFormat="1" x14ac:dyDescent="0.2">
      <c r="D3560" s="174"/>
    </row>
    <row r="3561" spans="4:4" customFormat="1" x14ac:dyDescent="0.2">
      <c r="D3561" s="174"/>
    </row>
    <row r="3562" spans="4:4" customFormat="1" x14ac:dyDescent="0.2">
      <c r="D3562" s="174"/>
    </row>
    <row r="3563" spans="4:4" customFormat="1" x14ac:dyDescent="0.2">
      <c r="D3563" s="174"/>
    </row>
    <row r="3564" spans="4:4" customFormat="1" x14ac:dyDescent="0.2">
      <c r="D3564" s="174"/>
    </row>
    <row r="3565" spans="4:4" customFormat="1" x14ac:dyDescent="0.2">
      <c r="D3565" s="174"/>
    </row>
    <row r="3566" spans="4:4" customFormat="1" x14ac:dyDescent="0.2">
      <c r="D3566" s="174"/>
    </row>
    <row r="3567" spans="4:4" customFormat="1" x14ac:dyDescent="0.2">
      <c r="D3567" s="174"/>
    </row>
    <row r="3568" spans="4:4" customFormat="1" x14ac:dyDescent="0.2">
      <c r="D3568" s="174"/>
    </row>
    <row r="3569" spans="4:4" customFormat="1" x14ac:dyDescent="0.2">
      <c r="D3569" s="174"/>
    </row>
    <row r="3570" spans="4:4" customFormat="1" x14ac:dyDescent="0.2">
      <c r="D3570" s="174"/>
    </row>
    <row r="3571" spans="4:4" customFormat="1" x14ac:dyDescent="0.2">
      <c r="D3571" s="174"/>
    </row>
    <row r="3572" spans="4:4" customFormat="1" x14ac:dyDescent="0.2">
      <c r="D3572" s="174"/>
    </row>
    <row r="3573" spans="4:4" customFormat="1" x14ac:dyDescent="0.2">
      <c r="D3573" s="174"/>
    </row>
    <row r="3574" spans="4:4" customFormat="1" x14ac:dyDescent="0.2">
      <c r="D3574" s="174"/>
    </row>
    <row r="3575" spans="4:4" customFormat="1" x14ac:dyDescent="0.2">
      <c r="D3575" s="174"/>
    </row>
    <row r="3576" spans="4:4" customFormat="1" x14ac:dyDescent="0.2">
      <c r="D3576" s="174"/>
    </row>
    <row r="3577" spans="4:4" customFormat="1" x14ac:dyDescent="0.2">
      <c r="D3577" s="174"/>
    </row>
    <row r="3578" spans="4:4" customFormat="1" x14ac:dyDescent="0.2">
      <c r="D3578" s="174"/>
    </row>
    <row r="3579" spans="4:4" customFormat="1" x14ac:dyDescent="0.2">
      <c r="D3579" s="174"/>
    </row>
    <row r="3580" spans="4:4" customFormat="1" x14ac:dyDescent="0.2">
      <c r="D3580" s="174"/>
    </row>
    <row r="3581" spans="4:4" customFormat="1" x14ac:dyDescent="0.2">
      <c r="D3581" s="174"/>
    </row>
    <row r="3582" spans="4:4" customFormat="1" x14ac:dyDescent="0.2">
      <c r="D3582" s="174"/>
    </row>
    <row r="3583" spans="4:4" customFormat="1" x14ac:dyDescent="0.2">
      <c r="D3583" s="174"/>
    </row>
    <row r="3584" spans="4:4" customFormat="1" x14ac:dyDescent="0.2">
      <c r="D3584" s="174"/>
    </row>
    <row r="3585" spans="4:4" customFormat="1" x14ac:dyDescent="0.2">
      <c r="D3585" s="174"/>
    </row>
    <row r="3586" spans="4:4" customFormat="1" x14ac:dyDescent="0.2">
      <c r="D3586" s="174"/>
    </row>
    <row r="3587" spans="4:4" customFormat="1" x14ac:dyDescent="0.2">
      <c r="D3587" s="174"/>
    </row>
    <row r="3588" spans="4:4" customFormat="1" x14ac:dyDescent="0.2">
      <c r="D3588" s="174"/>
    </row>
    <row r="3589" spans="4:4" customFormat="1" x14ac:dyDescent="0.2">
      <c r="D3589" s="174"/>
    </row>
    <row r="3590" spans="4:4" customFormat="1" x14ac:dyDescent="0.2">
      <c r="D3590" s="174"/>
    </row>
    <row r="3591" spans="4:4" customFormat="1" x14ac:dyDescent="0.2">
      <c r="D3591" s="174"/>
    </row>
    <row r="3592" spans="4:4" customFormat="1" x14ac:dyDescent="0.2">
      <c r="D3592" s="174"/>
    </row>
    <row r="3593" spans="4:4" customFormat="1" x14ac:dyDescent="0.2">
      <c r="D3593" s="174"/>
    </row>
    <row r="3594" spans="4:4" customFormat="1" x14ac:dyDescent="0.2">
      <c r="D3594" s="174"/>
    </row>
    <row r="3595" spans="4:4" customFormat="1" x14ac:dyDescent="0.2">
      <c r="D3595" s="174"/>
    </row>
    <row r="3596" spans="4:4" customFormat="1" x14ac:dyDescent="0.2">
      <c r="D3596" s="174"/>
    </row>
    <row r="3597" spans="4:4" customFormat="1" x14ac:dyDescent="0.2">
      <c r="D3597" s="174"/>
    </row>
    <row r="3598" spans="4:4" customFormat="1" x14ac:dyDescent="0.2">
      <c r="D3598" s="174"/>
    </row>
    <row r="3599" spans="4:4" customFormat="1" x14ac:dyDescent="0.2">
      <c r="D3599" s="174"/>
    </row>
    <row r="3600" spans="4:4" customFormat="1" x14ac:dyDescent="0.2">
      <c r="D3600" s="174"/>
    </row>
    <row r="3601" spans="4:4" customFormat="1" x14ac:dyDescent="0.2">
      <c r="D3601" s="174"/>
    </row>
    <row r="3602" spans="4:4" customFormat="1" x14ac:dyDescent="0.2">
      <c r="D3602" s="174"/>
    </row>
    <row r="3603" spans="4:4" customFormat="1" x14ac:dyDescent="0.2">
      <c r="D3603" s="174"/>
    </row>
    <row r="3604" spans="4:4" customFormat="1" x14ac:dyDescent="0.2">
      <c r="D3604" s="174"/>
    </row>
    <row r="3605" spans="4:4" customFormat="1" x14ac:dyDescent="0.2">
      <c r="D3605" s="174"/>
    </row>
    <row r="3606" spans="4:4" customFormat="1" x14ac:dyDescent="0.2">
      <c r="D3606" s="174"/>
    </row>
    <row r="3607" spans="4:4" customFormat="1" x14ac:dyDescent="0.2">
      <c r="D3607" s="174"/>
    </row>
    <row r="3608" spans="4:4" customFormat="1" x14ac:dyDescent="0.2">
      <c r="D3608" s="174"/>
    </row>
    <row r="3609" spans="4:4" customFormat="1" x14ac:dyDescent="0.2">
      <c r="D3609" s="174"/>
    </row>
    <row r="3610" spans="4:4" customFormat="1" x14ac:dyDescent="0.2">
      <c r="D3610" s="174"/>
    </row>
    <row r="3611" spans="4:4" customFormat="1" x14ac:dyDescent="0.2">
      <c r="D3611" s="174"/>
    </row>
    <row r="3612" spans="4:4" customFormat="1" x14ac:dyDescent="0.2">
      <c r="D3612" s="174"/>
    </row>
    <row r="3613" spans="4:4" customFormat="1" x14ac:dyDescent="0.2">
      <c r="D3613" s="174"/>
    </row>
    <row r="3614" spans="4:4" customFormat="1" x14ac:dyDescent="0.2">
      <c r="D3614" s="174"/>
    </row>
    <row r="3615" spans="4:4" customFormat="1" x14ac:dyDescent="0.2">
      <c r="D3615" s="174"/>
    </row>
    <row r="3616" spans="4:4" customFormat="1" x14ac:dyDescent="0.2">
      <c r="D3616" s="174"/>
    </row>
    <row r="3617" spans="4:4" customFormat="1" x14ac:dyDescent="0.2">
      <c r="D3617" s="174"/>
    </row>
    <row r="3618" spans="4:4" customFormat="1" x14ac:dyDescent="0.2">
      <c r="D3618" s="174"/>
    </row>
    <row r="3619" spans="4:4" customFormat="1" x14ac:dyDescent="0.2">
      <c r="D3619" s="174"/>
    </row>
    <row r="3620" spans="4:4" customFormat="1" x14ac:dyDescent="0.2">
      <c r="D3620" s="174"/>
    </row>
    <row r="3621" spans="4:4" customFormat="1" x14ac:dyDescent="0.2">
      <c r="D3621" s="174"/>
    </row>
    <row r="3622" spans="4:4" customFormat="1" x14ac:dyDescent="0.2">
      <c r="D3622" s="174"/>
    </row>
    <row r="3623" spans="4:4" customFormat="1" x14ac:dyDescent="0.2">
      <c r="D3623" s="174"/>
    </row>
    <row r="3624" spans="4:4" customFormat="1" x14ac:dyDescent="0.2">
      <c r="D3624" s="174"/>
    </row>
    <row r="3625" spans="4:4" customFormat="1" x14ac:dyDescent="0.2">
      <c r="D3625" s="174"/>
    </row>
    <row r="3626" spans="4:4" customFormat="1" x14ac:dyDescent="0.2">
      <c r="D3626" s="174"/>
    </row>
    <row r="3627" spans="4:4" customFormat="1" x14ac:dyDescent="0.2">
      <c r="D3627" s="174"/>
    </row>
    <row r="3628" spans="4:4" customFormat="1" x14ac:dyDescent="0.2">
      <c r="D3628" s="174"/>
    </row>
    <row r="3629" spans="4:4" customFormat="1" x14ac:dyDescent="0.2">
      <c r="D3629" s="174"/>
    </row>
    <row r="3630" spans="4:4" customFormat="1" x14ac:dyDescent="0.2">
      <c r="D3630" s="174"/>
    </row>
    <row r="3631" spans="4:4" customFormat="1" x14ac:dyDescent="0.2">
      <c r="D3631" s="174"/>
    </row>
    <row r="3632" spans="4:4" customFormat="1" x14ac:dyDescent="0.2">
      <c r="D3632" s="174"/>
    </row>
    <row r="3633" spans="4:4" customFormat="1" x14ac:dyDescent="0.2">
      <c r="D3633" s="174"/>
    </row>
    <row r="3634" spans="4:4" customFormat="1" x14ac:dyDescent="0.2">
      <c r="D3634" s="174"/>
    </row>
    <row r="3635" spans="4:4" customFormat="1" x14ac:dyDescent="0.2">
      <c r="D3635" s="174"/>
    </row>
    <row r="3636" spans="4:4" customFormat="1" x14ac:dyDescent="0.2">
      <c r="D3636" s="174"/>
    </row>
    <row r="3637" spans="4:4" customFormat="1" x14ac:dyDescent="0.2">
      <c r="D3637" s="174"/>
    </row>
    <row r="3638" spans="4:4" customFormat="1" x14ac:dyDescent="0.2">
      <c r="D3638" s="174"/>
    </row>
    <row r="3639" spans="4:4" customFormat="1" x14ac:dyDescent="0.2">
      <c r="D3639" s="174"/>
    </row>
    <row r="3640" spans="4:4" customFormat="1" x14ac:dyDescent="0.2">
      <c r="D3640" s="174"/>
    </row>
    <row r="3641" spans="4:4" customFormat="1" x14ac:dyDescent="0.2">
      <c r="D3641" s="174"/>
    </row>
    <row r="3642" spans="4:4" customFormat="1" x14ac:dyDescent="0.2">
      <c r="D3642" s="174"/>
    </row>
    <row r="3643" spans="4:4" customFormat="1" x14ac:dyDescent="0.2">
      <c r="D3643" s="174"/>
    </row>
    <row r="3644" spans="4:4" customFormat="1" x14ac:dyDescent="0.2">
      <c r="D3644" s="174"/>
    </row>
    <row r="3645" spans="4:4" customFormat="1" x14ac:dyDescent="0.2">
      <c r="D3645" s="174"/>
    </row>
    <row r="3646" spans="4:4" customFormat="1" x14ac:dyDescent="0.2">
      <c r="D3646" s="174"/>
    </row>
    <row r="3647" spans="4:4" customFormat="1" x14ac:dyDescent="0.2">
      <c r="D3647" s="174"/>
    </row>
    <row r="3648" spans="4:4" customFormat="1" x14ac:dyDescent="0.2">
      <c r="D3648" s="174"/>
    </row>
    <row r="3649" spans="4:4" customFormat="1" x14ac:dyDescent="0.2">
      <c r="D3649" s="174"/>
    </row>
    <row r="3650" spans="4:4" customFormat="1" x14ac:dyDescent="0.2">
      <c r="D3650" s="174"/>
    </row>
    <row r="3651" spans="4:4" customFormat="1" x14ac:dyDescent="0.2">
      <c r="D3651" s="174"/>
    </row>
    <row r="3652" spans="4:4" customFormat="1" x14ac:dyDescent="0.2">
      <c r="D3652" s="174"/>
    </row>
    <row r="3653" spans="4:4" customFormat="1" x14ac:dyDescent="0.2">
      <c r="D3653" s="174"/>
    </row>
    <row r="3654" spans="4:4" customFormat="1" x14ac:dyDescent="0.2">
      <c r="D3654" s="174"/>
    </row>
    <row r="3655" spans="4:4" customFormat="1" x14ac:dyDescent="0.2">
      <c r="D3655" s="174"/>
    </row>
    <row r="3656" spans="4:4" customFormat="1" x14ac:dyDescent="0.2">
      <c r="D3656" s="174"/>
    </row>
    <row r="3657" spans="4:4" customFormat="1" x14ac:dyDescent="0.2">
      <c r="D3657" s="174"/>
    </row>
    <row r="3658" spans="4:4" customFormat="1" x14ac:dyDescent="0.2">
      <c r="D3658" s="174"/>
    </row>
    <row r="3659" spans="4:4" customFormat="1" x14ac:dyDescent="0.2">
      <c r="D3659" s="174"/>
    </row>
    <row r="3660" spans="4:4" customFormat="1" x14ac:dyDescent="0.2">
      <c r="D3660" s="174"/>
    </row>
    <row r="3661" spans="4:4" customFormat="1" x14ac:dyDescent="0.2">
      <c r="D3661" s="174"/>
    </row>
    <row r="3662" spans="4:4" customFormat="1" x14ac:dyDescent="0.2">
      <c r="D3662" s="174"/>
    </row>
    <row r="3663" spans="4:4" customFormat="1" x14ac:dyDescent="0.2">
      <c r="D3663" s="174"/>
    </row>
    <row r="3664" spans="4:4" customFormat="1" x14ac:dyDescent="0.2">
      <c r="D3664" s="174"/>
    </row>
    <row r="3665" spans="4:4" customFormat="1" x14ac:dyDescent="0.2">
      <c r="D3665" s="174"/>
    </row>
    <row r="3666" spans="4:4" customFormat="1" x14ac:dyDescent="0.2">
      <c r="D3666" s="174"/>
    </row>
    <row r="3667" spans="4:4" customFormat="1" x14ac:dyDescent="0.2">
      <c r="D3667" s="174"/>
    </row>
    <row r="3668" spans="4:4" customFormat="1" x14ac:dyDescent="0.2">
      <c r="D3668" s="174"/>
    </row>
    <row r="3669" spans="4:4" customFormat="1" x14ac:dyDescent="0.2">
      <c r="D3669" s="174"/>
    </row>
    <row r="3670" spans="4:4" customFormat="1" x14ac:dyDescent="0.2">
      <c r="D3670" s="174"/>
    </row>
    <row r="3671" spans="4:4" customFormat="1" x14ac:dyDescent="0.2">
      <c r="D3671" s="174"/>
    </row>
    <row r="3672" spans="4:4" customFormat="1" x14ac:dyDescent="0.2">
      <c r="D3672" s="174"/>
    </row>
    <row r="3673" spans="4:4" customFormat="1" x14ac:dyDescent="0.2">
      <c r="D3673" s="174"/>
    </row>
    <row r="3674" spans="4:4" customFormat="1" x14ac:dyDescent="0.2">
      <c r="D3674" s="174"/>
    </row>
    <row r="3675" spans="4:4" customFormat="1" x14ac:dyDescent="0.2">
      <c r="D3675" s="174"/>
    </row>
    <row r="3676" spans="4:4" customFormat="1" x14ac:dyDescent="0.2">
      <c r="D3676" s="174"/>
    </row>
    <row r="3677" spans="4:4" customFormat="1" x14ac:dyDescent="0.2">
      <c r="D3677" s="174"/>
    </row>
    <row r="3678" spans="4:4" customFormat="1" x14ac:dyDescent="0.2">
      <c r="D3678" s="174"/>
    </row>
    <row r="3679" spans="4:4" customFormat="1" x14ac:dyDescent="0.2">
      <c r="D3679" s="174"/>
    </row>
    <row r="3680" spans="4:4" customFormat="1" x14ac:dyDescent="0.2">
      <c r="D3680" s="174"/>
    </row>
    <row r="3681" spans="4:4" customFormat="1" x14ac:dyDescent="0.2">
      <c r="D3681" s="174"/>
    </row>
    <row r="3682" spans="4:4" customFormat="1" x14ac:dyDescent="0.2">
      <c r="D3682" s="174"/>
    </row>
    <row r="3683" spans="4:4" customFormat="1" x14ac:dyDescent="0.2">
      <c r="D3683" s="174"/>
    </row>
    <row r="3684" spans="4:4" customFormat="1" x14ac:dyDescent="0.2">
      <c r="D3684" s="174"/>
    </row>
    <row r="3685" spans="4:4" customFormat="1" x14ac:dyDescent="0.2">
      <c r="D3685" s="174"/>
    </row>
    <row r="3686" spans="4:4" customFormat="1" x14ac:dyDescent="0.2">
      <c r="D3686" s="174"/>
    </row>
    <row r="3687" spans="4:4" customFormat="1" x14ac:dyDescent="0.2">
      <c r="D3687" s="174"/>
    </row>
    <row r="3688" spans="4:4" customFormat="1" x14ac:dyDescent="0.2">
      <c r="D3688" s="174"/>
    </row>
    <row r="3689" spans="4:4" customFormat="1" x14ac:dyDescent="0.2">
      <c r="D3689" s="174"/>
    </row>
    <row r="3690" spans="4:4" customFormat="1" x14ac:dyDescent="0.2">
      <c r="D3690" s="174"/>
    </row>
    <row r="3691" spans="4:4" customFormat="1" x14ac:dyDescent="0.2">
      <c r="D3691" s="174"/>
    </row>
    <row r="3692" spans="4:4" customFormat="1" x14ac:dyDescent="0.2">
      <c r="D3692" s="174"/>
    </row>
    <row r="3693" spans="4:4" customFormat="1" x14ac:dyDescent="0.2">
      <c r="D3693" s="174"/>
    </row>
    <row r="3694" spans="4:4" customFormat="1" x14ac:dyDescent="0.2">
      <c r="D3694" s="174"/>
    </row>
    <row r="3695" spans="4:4" customFormat="1" x14ac:dyDescent="0.2">
      <c r="D3695" s="174"/>
    </row>
    <row r="3696" spans="4:4" customFormat="1" x14ac:dyDescent="0.2">
      <c r="D3696" s="174"/>
    </row>
    <row r="3697" spans="4:4" customFormat="1" x14ac:dyDescent="0.2">
      <c r="D3697" s="174"/>
    </row>
    <row r="3698" spans="4:4" customFormat="1" x14ac:dyDescent="0.2">
      <c r="D3698" s="174"/>
    </row>
    <row r="3699" spans="4:4" customFormat="1" x14ac:dyDescent="0.2">
      <c r="D3699" s="174"/>
    </row>
    <row r="3700" spans="4:4" customFormat="1" x14ac:dyDescent="0.2">
      <c r="D3700" s="174"/>
    </row>
    <row r="3701" spans="4:4" customFormat="1" x14ac:dyDescent="0.2">
      <c r="D3701" s="174"/>
    </row>
    <row r="3702" spans="4:4" customFormat="1" x14ac:dyDescent="0.2">
      <c r="D3702" s="174"/>
    </row>
    <row r="3703" spans="4:4" customFormat="1" x14ac:dyDescent="0.2">
      <c r="D3703" s="174"/>
    </row>
    <row r="3704" spans="4:4" customFormat="1" x14ac:dyDescent="0.2">
      <c r="D3704" s="174"/>
    </row>
    <row r="3705" spans="4:4" customFormat="1" x14ac:dyDescent="0.2">
      <c r="D3705" s="174"/>
    </row>
    <row r="3706" spans="4:4" customFormat="1" x14ac:dyDescent="0.2">
      <c r="D3706" s="174"/>
    </row>
    <row r="3707" spans="4:4" customFormat="1" x14ac:dyDescent="0.2">
      <c r="D3707" s="174"/>
    </row>
    <row r="3708" spans="4:4" customFormat="1" x14ac:dyDescent="0.2">
      <c r="D3708" s="174"/>
    </row>
    <row r="3709" spans="4:4" customFormat="1" x14ac:dyDescent="0.2">
      <c r="D3709" s="174"/>
    </row>
    <row r="3710" spans="4:4" customFormat="1" x14ac:dyDescent="0.2">
      <c r="D3710" s="174"/>
    </row>
    <row r="3711" spans="4:4" customFormat="1" x14ac:dyDescent="0.2">
      <c r="D3711" s="174"/>
    </row>
    <row r="3712" spans="4:4" customFormat="1" x14ac:dyDescent="0.2">
      <c r="D3712" s="174"/>
    </row>
    <row r="3713" spans="4:4" customFormat="1" x14ac:dyDescent="0.2">
      <c r="D3713" s="174"/>
    </row>
    <row r="3714" spans="4:4" customFormat="1" x14ac:dyDescent="0.2">
      <c r="D3714" s="174"/>
    </row>
    <row r="3715" spans="4:4" customFormat="1" x14ac:dyDescent="0.2">
      <c r="D3715" s="174"/>
    </row>
    <row r="3716" spans="4:4" customFormat="1" x14ac:dyDescent="0.2">
      <c r="D3716" s="174"/>
    </row>
    <row r="3717" spans="4:4" customFormat="1" x14ac:dyDescent="0.2">
      <c r="D3717" s="174"/>
    </row>
    <row r="3718" spans="4:4" customFormat="1" x14ac:dyDescent="0.2">
      <c r="D3718" s="174"/>
    </row>
    <row r="3719" spans="4:4" customFormat="1" x14ac:dyDescent="0.2">
      <c r="D3719" s="174"/>
    </row>
    <row r="3720" spans="4:4" customFormat="1" x14ac:dyDescent="0.2">
      <c r="D3720" s="174"/>
    </row>
    <row r="3721" spans="4:4" customFormat="1" x14ac:dyDescent="0.2">
      <c r="D3721" s="174"/>
    </row>
    <row r="3722" spans="4:4" customFormat="1" x14ac:dyDescent="0.2">
      <c r="D3722" s="174"/>
    </row>
    <row r="3723" spans="4:4" customFormat="1" x14ac:dyDescent="0.2">
      <c r="D3723" s="174"/>
    </row>
    <row r="3724" spans="4:4" customFormat="1" x14ac:dyDescent="0.2">
      <c r="D3724" s="174"/>
    </row>
    <row r="3725" spans="4:4" customFormat="1" x14ac:dyDescent="0.2">
      <c r="D3725" s="174"/>
    </row>
    <row r="3726" spans="4:4" customFormat="1" x14ac:dyDescent="0.2">
      <c r="D3726" s="174"/>
    </row>
    <row r="3727" spans="4:4" customFormat="1" x14ac:dyDescent="0.2">
      <c r="D3727" s="174"/>
    </row>
    <row r="3728" spans="4:4" customFormat="1" x14ac:dyDescent="0.2">
      <c r="D3728" s="174"/>
    </row>
    <row r="3729" spans="4:4" customFormat="1" x14ac:dyDescent="0.2">
      <c r="D3729" s="174"/>
    </row>
    <row r="3730" spans="4:4" customFormat="1" x14ac:dyDescent="0.2">
      <c r="D3730" s="174"/>
    </row>
    <row r="3731" spans="4:4" customFormat="1" x14ac:dyDescent="0.2">
      <c r="D3731" s="174"/>
    </row>
    <row r="3732" spans="4:4" customFormat="1" x14ac:dyDescent="0.2">
      <c r="D3732" s="174"/>
    </row>
    <row r="3733" spans="4:4" customFormat="1" x14ac:dyDescent="0.2">
      <c r="D3733" s="174"/>
    </row>
    <row r="3734" spans="4:4" customFormat="1" x14ac:dyDescent="0.2">
      <c r="D3734" s="174"/>
    </row>
    <row r="3735" spans="4:4" customFormat="1" x14ac:dyDescent="0.2">
      <c r="D3735" s="174"/>
    </row>
    <row r="3736" spans="4:4" customFormat="1" x14ac:dyDescent="0.2">
      <c r="D3736" s="174"/>
    </row>
    <row r="3737" spans="4:4" customFormat="1" x14ac:dyDescent="0.2">
      <c r="D3737" s="174"/>
    </row>
    <row r="3738" spans="4:4" customFormat="1" x14ac:dyDescent="0.2">
      <c r="D3738" s="174"/>
    </row>
    <row r="3739" spans="4:4" customFormat="1" x14ac:dyDescent="0.2">
      <c r="D3739" s="174"/>
    </row>
    <row r="3740" spans="4:4" customFormat="1" x14ac:dyDescent="0.2">
      <c r="D3740" s="174"/>
    </row>
    <row r="3741" spans="4:4" customFormat="1" x14ac:dyDescent="0.2">
      <c r="D3741" s="174"/>
    </row>
    <row r="3742" spans="4:4" customFormat="1" x14ac:dyDescent="0.2">
      <c r="D3742" s="174"/>
    </row>
    <row r="3743" spans="4:4" customFormat="1" x14ac:dyDescent="0.2">
      <c r="D3743" s="174"/>
    </row>
    <row r="3744" spans="4:4" customFormat="1" x14ac:dyDescent="0.2">
      <c r="D3744" s="174"/>
    </row>
    <row r="3745" spans="4:4" customFormat="1" x14ac:dyDescent="0.2">
      <c r="D3745" s="174"/>
    </row>
    <row r="3746" spans="4:4" customFormat="1" x14ac:dyDescent="0.2">
      <c r="D3746" s="174"/>
    </row>
    <row r="3747" spans="4:4" customFormat="1" x14ac:dyDescent="0.2">
      <c r="D3747" s="174"/>
    </row>
    <row r="3748" spans="4:4" customFormat="1" x14ac:dyDescent="0.2">
      <c r="D3748" s="174"/>
    </row>
    <row r="3749" spans="4:4" customFormat="1" x14ac:dyDescent="0.2">
      <c r="D3749" s="174"/>
    </row>
    <row r="3750" spans="4:4" customFormat="1" x14ac:dyDescent="0.2">
      <c r="D3750" s="174"/>
    </row>
    <row r="3751" spans="4:4" customFormat="1" x14ac:dyDescent="0.2">
      <c r="D3751" s="174"/>
    </row>
    <row r="3752" spans="4:4" customFormat="1" x14ac:dyDescent="0.2">
      <c r="D3752" s="174"/>
    </row>
    <row r="3753" spans="4:4" customFormat="1" x14ac:dyDescent="0.2">
      <c r="D3753" s="174"/>
    </row>
    <row r="3754" spans="4:4" customFormat="1" x14ac:dyDescent="0.2">
      <c r="D3754" s="174"/>
    </row>
    <row r="3755" spans="4:4" customFormat="1" x14ac:dyDescent="0.2">
      <c r="D3755" s="174"/>
    </row>
    <row r="3756" spans="4:4" customFormat="1" x14ac:dyDescent="0.2">
      <c r="D3756" s="174"/>
    </row>
    <row r="3757" spans="4:4" customFormat="1" x14ac:dyDescent="0.2">
      <c r="D3757" s="174"/>
    </row>
    <row r="3758" spans="4:4" customFormat="1" x14ac:dyDescent="0.2">
      <c r="D3758" s="174"/>
    </row>
    <row r="3759" spans="4:4" customFormat="1" x14ac:dyDescent="0.2">
      <c r="D3759" s="174"/>
    </row>
    <row r="3760" spans="4:4" customFormat="1" x14ac:dyDescent="0.2">
      <c r="D3760" s="174"/>
    </row>
    <row r="3761" spans="4:4" customFormat="1" x14ac:dyDescent="0.2">
      <c r="D3761" s="174"/>
    </row>
    <row r="3762" spans="4:4" customFormat="1" x14ac:dyDescent="0.2">
      <c r="D3762" s="174"/>
    </row>
    <row r="3763" spans="4:4" customFormat="1" x14ac:dyDescent="0.2">
      <c r="D3763" s="174"/>
    </row>
    <row r="3764" spans="4:4" customFormat="1" x14ac:dyDescent="0.2">
      <c r="D3764" s="174"/>
    </row>
    <row r="3765" spans="4:4" customFormat="1" x14ac:dyDescent="0.2">
      <c r="D3765" s="174"/>
    </row>
    <row r="3766" spans="4:4" customFormat="1" x14ac:dyDescent="0.2">
      <c r="D3766" s="174"/>
    </row>
    <row r="3767" spans="4:4" customFormat="1" x14ac:dyDescent="0.2">
      <c r="D3767" s="174"/>
    </row>
    <row r="3768" spans="4:4" customFormat="1" x14ac:dyDescent="0.2">
      <c r="D3768" s="174"/>
    </row>
    <row r="3769" spans="4:4" customFormat="1" x14ac:dyDescent="0.2">
      <c r="D3769" s="174"/>
    </row>
    <row r="3770" spans="4:4" customFormat="1" x14ac:dyDescent="0.2">
      <c r="D3770" s="174"/>
    </row>
    <row r="3771" spans="4:4" customFormat="1" x14ac:dyDescent="0.2">
      <c r="D3771" s="174"/>
    </row>
    <row r="3772" spans="4:4" customFormat="1" x14ac:dyDescent="0.2">
      <c r="D3772" s="174"/>
    </row>
    <row r="3773" spans="4:4" customFormat="1" x14ac:dyDescent="0.2">
      <c r="D3773" s="174"/>
    </row>
    <row r="3774" spans="4:4" customFormat="1" x14ac:dyDescent="0.2">
      <c r="D3774" s="174"/>
    </row>
    <row r="3775" spans="4:4" customFormat="1" x14ac:dyDescent="0.2">
      <c r="D3775" s="174"/>
    </row>
    <row r="3776" spans="4:4" customFormat="1" x14ac:dyDescent="0.2">
      <c r="D3776" s="174"/>
    </row>
    <row r="3777" spans="4:4" customFormat="1" x14ac:dyDescent="0.2">
      <c r="D3777" s="174"/>
    </row>
    <row r="3778" spans="4:4" customFormat="1" x14ac:dyDescent="0.2">
      <c r="D3778" s="174"/>
    </row>
    <row r="3779" spans="4:4" customFormat="1" x14ac:dyDescent="0.2">
      <c r="D3779" s="174"/>
    </row>
    <row r="3780" spans="4:4" customFormat="1" x14ac:dyDescent="0.2">
      <c r="D3780" s="174"/>
    </row>
    <row r="3781" spans="4:4" customFormat="1" x14ac:dyDescent="0.2">
      <c r="D3781" s="174"/>
    </row>
    <row r="3782" spans="4:4" customFormat="1" x14ac:dyDescent="0.2">
      <c r="D3782" s="174"/>
    </row>
    <row r="3783" spans="4:4" customFormat="1" x14ac:dyDescent="0.2">
      <c r="D3783" s="174"/>
    </row>
    <row r="3784" spans="4:4" customFormat="1" x14ac:dyDescent="0.2">
      <c r="D3784" s="174"/>
    </row>
    <row r="3785" spans="4:4" customFormat="1" x14ac:dyDescent="0.2">
      <c r="D3785" s="174"/>
    </row>
    <row r="3786" spans="4:4" customFormat="1" x14ac:dyDescent="0.2">
      <c r="D3786" s="174"/>
    </row>
    <row r="3787" spans="4:4" customFormat="1" x14ac:dyDescent="0.2">
      <c r="D3787" s="174"/>
    </row>
    <row r="3788" spans="4:4" customFormat="1" x14ac:dyDescent="0.2">
      <c r="D3788" s="174"/>
    </row>
    <row r="3789" spans="4:4" customFormat="1" x14ac:dyDescent="0.2">
      <c r="D3789" s="174"/>
    </row>
    <row r="3790" spans="4:4" customFormat="1" x14ac:dyDescent="0.2">
      <c r="D3790" s="174"/>
    </row>
    <row r="3791" spans="4:4" customFormat="1" x14ac:dyDescent="0.2">
      <c r="D3791" s="174"/>
    </row>
    <row r="3792" spans="4:4" customFormat="1" x14ac:dyDescent="0.2">
      <c r="D3792" s="174"/>
    </row>
    <row r="3793" spans="4:4" customFormat="1" x14ac:dyDescent="0.2">
      <c r="D3793" s="174"/>
    </row>
    <row r="3794" spans="4:4" customFormat="1" x14ac:dyDescent="0.2">
      <c r="D3794" s="174"/>
    </row>
    <row r="3795" spans="4:4" customFormat="1" x14ac:dyDescent="0.2">
      <c r="D3795" s="174"/>
    </row>
    <row r="3796" spans="4:4" customFormat="1" x14ac:dyDescent="0.2">
      <c r="D3796" s="174"/>
    </row>
    <row r="3797" spans="4:4" customFormat="1" x14ac:dyDescent="0.2">
      <c r="D3797" s="174"/>
    </row>
    <row r="3798" spans="4:4" customFormat="1" x14ac:dyDescent="0.2">
      <c r="D3798" s="174"/>
    </row>
    <row r="3799" spans="4:4" customFormat="1" x14ac:dyDescent="0.2">
      <c r="D3799" s="174"/>
    </row>
    <row r="3800" spans="4:4" customFormat="1" x14ac:dyDescent="0.2">
      <c r="D3800" s="174"/>
    </row>
    <row r="3801" spans="4:4" customFormat="1" x14ac:dyDescent="0.2">
      <c r="D3801" s="174"/>
    </row>
    <row r="3802" spans="4:4" customFormat="1" x14ac:dyDescent="0.2">
      <c r="D3802" s="174"/>
    </row>
    <row r="3803" spans="4:4" customFormat="1" x14ac:dyDescent="0.2">
      <c r="D3803" s="174"/>
    </row>
    <row r="3804" spans="4:4" customFormat="1" x14ac:dyDescent="0.2">
      <c r="D3804" s="174"/>
    </row>
    <row r="3805" spans="4:4" customFormat="1" x14ac:dyDescent="0.2">
      <c r="D3805" s="174"/>
    </row>
    <row r="3806" spans="4:4" customFormat="1" x14ac:dyDescent="0.2">
      <c r="D3806" s="174"/>
    </row>
    <row r="3807" spans="4:4" customFormat="1" x14ac:dyDescent="0.2">
      <c r="D3807" s="174"/>
    </row>
    <row r="3808" spans="4:4" customFormat="1" x14ac:dyDescent="0.2">
      <c r="D3808" s="174"/>
    </row>
    <row r="3809" spans="4:4" customFormat="1" x14ac:dyDescent="0.2">
      <c r="D3809" s="174"/>
    </row>
    <row r="3810" spans="4:4" customFormat="1" x14ac:dyDescent="0.2">
      <c r="D3810" s="174"/>
    </row>
    <row r="3811" spans="4:4" customFormat="1" x14ac:dyDescent="0.2">
      <c r="D3811" s="174"/>
    </row>
    <row r="3812" spans="4:4" customFormat="1" x14ac:dyDescent="0.2">
      <c r="D3812" s="174"/>
    </row>
    <row r="3813" spans="4:4" customFormat="1" x14ac:dyDescent="0.2">
      <c r="D3813" s="174"/>
    </row>
    <row r="3814" spans="4:4" customFormat="1" x14ac:dyDescent="0.2">
      <c r="D3814" s="174"/>
    </row>
    <row r="3815" spans="4:4" customFormat="1" x14ac:dyDescent="0.2">
      <c r="D3815" s="174"/>
    </row>
    <row r="3816" spans="4:4" customFormat="1" x14ac:dyDescent="0.2">
      <c r="D3816" s="174"/>
    </row>
    <row r="3817" spans="4:4" customFormat="1" x14ac:dyDescent="0.2">
      <c r="D3817" s="174"/>
    </row>
    <row r="3818" spans="4:4" customFormat="1" x14ac:dyDescent="0.2">
      <c r="D3818" s="174"/>
    </row>
    <row r="3819" spans="4:4" customFormat="1" x14ac:dyDescent="0.2">
      <c r="D3819" s="174"/>
    </row>
    <row r="3820" spans="4:4" customFormat="1" x14ac:dyDescent="0.2">
      <c r="D3820" s="174"/>
    </row>
    <row r="3821" spans="4:4" customFormat="1" x14ac:dyDescent="0.2">
      <c r="D3821" s="174"/>
    </row>
    <row r="3822" spans="4:4" customFormat="1" x14ac:dyDescent="0.2">
      <c r="D3822" s="174"/>
    </row>
    <row r="3823" spans="4:4" customFormat="1" x14ac:dyDescent="0.2">
      <c r="D3823" s="174"/>
    </row>
    <row r="3824" spans="4:4" customFormat="1" x14ac:dyDescent="0.2">
      <c r="D3824" s="174"/>
    </row>
    <row r="3825" spans="4:4" customFormat="1" x14ac:dyDescent="0.2">
      <c r="D3825" s="174"/>
    </row>
    <row r="3826" spans="4:4" customFormat="1" x14ac:dyDescent="0.2">
      <c r="D3826" s="174"/>
    </row>
    <row r="3827" spans="4:4" customFormat="1" x14ac:dyDescent="0.2">
      <c r="D3827" s="174"/>
    </row>
    <row r="3828" spans="4:4" customFormat="1" x14ac:dyDescent="0.2">
      <c r="D3828" s="174"/>
    </row>
    <row r="3829" spans="4:4" customFormat="1" x14ac:dyDescent="0.2">
      <c r="D3829" s="174"/>
    </row>
    <row r="3830" spans="4:4" customFormat="1" x14ac:dyDescent="0.2">
      <c r="D3830" s="174"/>
    </row>
    <row r="3831" spans="4:4" customFormat="1" x14ac:dyDescent="0.2">
      <c r="D3831" s="174"/>
    </row>
    <row r="3832" spans="4:4" customFormat="1" x14ac:dyDescent="0.2">
      <c r="D3832" s="174"/>
    </row>
    <row r="3833" spans="4:4" customFormat="1" x14ac:dyDescent="0.2">
      <c r="D3833" s="174"/>
    </row>
    <row r="3834" spans="4:4" customFormat="1" x14ac:dyDescent="0.2">
      <c r="D3834" s="174"/>
    </row>
    <row r="3835" spans="4:4" customFormat="1" x14ac:dyDescent="0.2">
      <c r="D3835" s="174"/>
    </row>
    <row r="3836" spans="4:4" customFormat="1" x14ac:dyDescent="0.2">
      <c r="D3836" s="174"/>
    </row>
    <row r="3837" spans="4:4" customFormat="1" x14ac:dyDescent="0.2">
      <c r="D3837" s="174"/>
    </row>
    <row r="3838" spans="4:4" customFormat="1" x14ac:dyDescent="0.2">
      <c r="D3838" s="174"/>
    </row>
    <row r="3839" spans="4:4" customFormat="1" x14ac:dyDescent="0.2">
      <c r="D3839" s="174"/>
    </row>
    <row r="3840" spans="4:4" customFormat="1" x14ac:dyDescent="0.2">
      <c r="D3840" s="174"/>
    </row>
    <row r="3841" spans="4:4" customFormat="1" x14ac:dyDescent="0.2">
      <c r="D3841" s="174"/>
    </row>
    <row r="3842" spans="4:4" customFormat="1" x14ac:dyDescent="0.2">
      <c r="D3842" s="174"/>
    </row>
    <row r="3843" spans="4:4" customFormat="1" x14ac:dyDescent="0.2">
      <c r="D3843" s="174"/>
    </row>
    <row r="3844" spans="4:4" customFormat="1" x14ac:dyDescent="0.2">
      <c r="D3844" s="174"/>
    </row>
    <row r="3845" spans="4:4" customFormat="1" x14ac:dyDescent="0.2">
      <c r="D3845" s="174"/>
    </row>
    <row r="3846" spans="4:4" customFormat="1" x14ac:dyDescent="0.2">
      <c r="D3846" s="174"/>
    </row>
    <row r="3847" spans="4:4" customFormat="1" x14ac:dyDescent="0.2">
      <c r="D3847" s="174"/>
    </row>
    <row r="3848" spans="4:4" customFormat="1" x14ac:dyDescent="0.2">
      <c r="D3848" s="174"/>
    </row>
    <row r="3849" spans="4:4" customFormat="1" x14ac:dyDescent="0.2">
      <c r="D3849" s="174"/>
    </row>
    <row r="3850" spans="4:4" customFormat="1" x14ac:dyDescent="0.2">
      <c r="D3850" s="174"/>
    </row>
    <row r="3851" spans="4:4" customFormat="1" x14ac:dyDescent="0.2">
      <c r="D3851" s="174"/>
    </row>
    <row r="3852" spans="4:4" customFormat="1" x14ac:dyDescent="0.2">
      <c r="D3852" s="174"/>
    </row>
    <row r="3853" spans="4:4" customFormat="1" x14ac:dyDescent="0.2">
      <c r="D3853" s="174"/>
    </row>
    <row r="3854" spans="4:4" customFormat="1" x14ac:dyDescent="0.2">
      <c r="D3854" s="174"/>
    </row>
    <row r="3855" spans="4:4" customFormat="1" x14ac:dyDescent="0.2">
      <c r="D3855" s="174"/>
    </row>
    <row r="3856" spans="4:4" customFormat="1" x14ac:dyDescent="0.2">
      <c r="D3856" s="174"/>
    </row>
    <row r="3857" spans="4:4" customFormat="1" x14ac:dyDescent="0.2">
      <c r="D3857" s="174"/>
    </row>
    <row r="3858" spans="4:4" customFormat="1" x14ac:dyDescent="0.2">
      <c r="D3858" s="174"/>
    </row>
    <row r="3859" spans="4:4" customFormat="1" x14ac:dyDescent="0.2">
      <c r="D3859" s="174"/>
    </row>
    <row r="3860" spans="4:4" customFormat="1" x14ac:dyDescent="0.2">
      <c r="D3860" s="174"/>
    </row>
    <row r="3861" spans="4:4" customFormat="1" x14ac:dyDescent="0.2">
      <c r="D3861" s="174"/>
    </row>
    <row r="3862" spans="4:4" customFormat="1" x14ac:dyDescent="0.2">
      <c r="D3862" s="174"/>
    </row>
    <row r="3863" spans="4:4" customFormat="1" x14ac:dyDescent="0.2">
      <c r="D3863" s="174"/>
    </row>
    <row r="3864" spans="4:4" customFormat="1" x14ac:dyDescent="0.2">
      <c r="D3864" s="174"/>
    </row>
    <row r="3865" spans="4:4" customFormat="1" x14ac:dyDescent="0.2">
      <c r="D3865" s="174"/>
    </row>
    <row r="3866" spans="4:4" customFormat="1" x14ac:dyDescent="0.2">
      <c r="D3866" s="174"/>
    </row>
    <row r="3867" spans="4:4" customFormat="1" x14ac:dyDescent="0.2">
      <c r="D3867" s="174"/>
    </row>
    <row r="3868" spans="4:4" customFormat="1" x14ac:dyDescent="0.2">
      <c r="D3868" s="174"/>
    </row>
    <row r="3869" spans="4:4" customFormat="1" x14ac:dyDescent="0.2">
      <c r="D3869" s="174"/>
    </row>
    <row r="3870" spans="4:4" customFormat="1" x14ac:dyDescent="0.2">
      <c r="D3870" s="174"/>
    </row>
    <row r="3871" spans="4:4" customFormat="1" x14ac:dyDescent="0.2">
      <c r="D3871" s="174"/>
    </row>
    <row r="3872" spans="4:4" customFormat="1" x14ac:dyDescent="0.2">
      <c r="D3872" s="174"/>
    </row>
    <row r="3873" spans="4:4" customFormat="1" x14ac:dyDescent="0.2">
      <c r="D3873" s="174"/>
    </row>
    <row r="3874" spans="4:4" customFormat="1" x14ac:dyDescent="0.2">
      <c r="D3874" s="174"/>
    </row>
    <row r="3875" spans="4:4" customFormat="1" x14ac:dyDescent="0.2">
      <c r="D3875" s="174"/>
    </row>
    <row r="3876" spans="4:4" customFormat="1" x14ac:dyDescent="0.2">
      <c r="D3876" s="174"/>
    </row>
    <row r="3877" spans="4:4" customFormat="1" x14ac:dyDescent="0.2">
      <c r="D3877" s="174"/>
    </row>
    <row r="3878" spans="4:4" customFormat="1" x14ac:dyDescent="0.2">
      <c r="D3878" s="174"/>
    </row>
    <row r="3879" spans="4:4" customFormat="1" x14ac:dyDescent="0.2">
      <c r="D3879" s="174"/>
    </row>
    <row r="3880" spans="4:4" customFormat="1" x14ac:dyDescent="0.2">
      <c r="D3880" s="174"/>
    </row>
    <row r="3881" spans="4:4" customFormat="1" x14ac:dyDescent="0.2">
      <c r="D3881" s="174"/>
    </row>
    <row r="3882" spans="4:4" customFormat="1" x14ac:dyDescent="0.2">
      <c r="D3882" s="174"/>
    </row>
    <row r="3883" spans="4:4" customFormat="1" x14ac:dyDescent="0.2">
      <c r="D3883" s="174"/>
    </row>
    <row r="3884" spans="4:4" customFormat="1" x14ac:dyDescent="0.2">
      <c r="D3884" s="174"/>
    </row>
    <row r="3885" spans="4:4" customFormat="1" x14ac:dyDescent="0.2">
      <c r="D3885" s="174"/>
    </row>
    <row r="3886" spans="4:4" customFormat="1" x14ac:dyDescent="0.2">
      <c r="D3886" s="174"/>
    </row>
    <row r="3887" spans="4:4" customFormat="1" x14ac:dyDescent="0.2">
      <c r="D3887" s="174"/>
    </row>
    <row r="3888" spans="4:4" customFormat="1" x14ac:dyDescent="0.2">
      <c r="D3888" s="174"/>
    </row>
    <row r="3889" spans="4:4" customFormat="1" x14ac:dyDescent="0.2">
      <c r="D3889" s="174"/>
    </row>
    <row r="3890" spans="4:4" customFormat="1" x14ac:dyDescent="0.2">
      <c r="D3890" s="174"/>
    </row>
    <row r="3891" spans="4:4" customFormat="1" x14ac:dyDescent="0.2">
      <c r="D3891" s="174"/>
    </row>
    <row r="3892" spans="4:4" customFormat="1" x14ac:dyDescent="0.2">
      <c r="D3892" s="174"/>
    </row>
    <row r="3893" spans="4:4" customFormat="1" x14ac:dyDescent="0.2">
      <c r="D3893" s="174"/>
    </row>
    <row r="3894" spans="4:4" customFormat="1" x14ac:dyDescent="0.2">
      <c r="D3894" s="174"/>
    </row>
    <row r="3895" spans="4:4" customFormat="1" x14ac:dyDescent="0.2">
      <c r="D3895" s="174"/>
    </row>
    <row r="3896" spans="4:4" customFormat="1" x14ac:dyDescent="0.2">
      <c r="D3896" s="174"/>
    </row>
    <row r="3897" spans="4:4" customFormat="1" x14ac:dyDescent="0.2">
      <c r="D3897" s="174"/>
    </row>
    <row r="3898" spans="4:4" customFormat="1" x14ac:dyDescent="0.2">
      <c r="D3898" s="174"/>
    </row>
    <row r="3899" spans="4:4" customFormat="1" x14ac:dyDescent="0.2">
      <c r="D3899" s="174"/>
    </row>
    <row r="3900" spans="4:4" customFormat="1" x14ac:dyDescent="0.2">
      <c r="D3900" s="174"/>
    </row>
    <row r="3901" spans="4:4" customFormat="1" x14ac:dyDescent="0.2">
      <c r="D3901" s="174"/>
    </row>
    <row r="3902" spans="4:4" customFormat="1" x14ac:dyDescent="0.2">
      <c r="D3902" s="174"/>
    </row>
    <row r="3903" spans="4:4" customFormat="1" x14ac:dyDescent="0.2">
      <c r="D3903" s="174"/>
    </row>
    <row r="3904" spans="4:4" customFormat="1" x14ac:dyDescent="0.2">
      <c r="D3904" s="174"/>
    </row>
    <row r="3905" spans="4:4" customFormat="1" x14ac:dyDescent="0.2">
      <c r="D3905" s="174"/>
    </row>
    <row r="3906" spans="4:4" customFormat="1" x14ac:dyDescent="0.2">
      <c r="D3906" s="174"/>
    </row>
    <row r="3907" spans="4:4" customFormat="1" x14ac:dyDescent="0.2">
      <c r="D3907" s="174"/>
    </row>
    <row r="3908" spans="4:4" customFormat="1" x14ac:dyDescent="0.2">
      <c r="D3908" s="174"/>
    </row>
    <row r="3909" spans="4:4" customFormat="1" x14ac:dyDescent="0.2">
      <c r="D3909" s="174"/>
    </row>
    <row r="3910" spans="4:4" customFormat="1" x14ac:dyDescent="0.2">
      <c r="D3910" s="174"/>
    </row>
    <row r="3911" spans="4:4" customFormat="1" x14ac:dyDescent="0.2">
      <c r="D3911" s="174"/>
    </row>
    <row r="3912" spans="4:4" customFormat="1" x14ac:dyDescent="0.2">
      <c r="D3912" s="174"/>
    </row>
    <row r="3913" spans="4:4" customFormat="1" x14ac:dyDescent="0.2">
      <c r="D3913" s="174"/>
    </row>
    <row r="3914" spans="4:4" customFormat="1" x14ac:dyDescent="0.2">
      <c r="D3914" s="174"/>
    </row>
    <row r="3915" spans="4:4" customFormat="1" x14ac:dyDescent="0.2">
      <c r="D3915" s="174"/>
    </row>
    <row r="3916" spans="4:4" customFormat="1" x14ac:dyDescent="0.2">
      <c r="D3916" s="174"/>
    </row>
    <row r="3917" spans="4:4" customFormat="1" x14ac:dyDescent="0.2">
      <c r="D3917" s="174"/>
    </row>
    <row r="3918" spans="4:4" customFormat="1" x14ac:dyDescent="0.2">
      <c r="D3918" s="174"/>
    </row>
    <row r="3919" spans="4:4" customFormat="1" x14ac:dyDescent="0.2">
      <c r="D3919" s="174"/>
    </row>
    <row r="3920" spans="4:4" customFormat="1" x14ac:dyDescent="0.2">
      <c r="D3920" s="174"/>
    </row>
    <row r="3921" spans="4:4" customFormat="1" x14ac:dyDescent="0.2">
      <c r="D3921" s="174"/>
    </row>
    <row r="3922" spans="4:4" customFormat="1" x14ac:dyDescent="0.2">
      <c r="D3922" s="174"/>
    </row>
    <row r="3923" spans="4:4" customFormat="1" x14ac:dyDescent="0.2">
      <c r="D3923" s="174"/>
    </row>
    <row r="3924" spans="4:4" customFormat="1" x14ac:dyDescent="0.2">
      <c r="D3924" s="174"/>
    </row>
    <row r="3925" spans="4:4" customFormat="1" x14ac:dyDescent="0.2">
      <c r="D3925" s="174"/>
    </row>
    <row r="3926" spans="4:4" customFormat="1" x14ac:dyDescent="0.2">
      <c r="D3926" s="174"/>
    </row>
    <row r="3927" spans="4:4" customFormat="1" x14ac:dyDescent="0.2">
      <c r="D3927" s="174"/>
    </row>
    <row r="3928" spans="4:4" customFormat="1" x14ac:dyDescent="0.2">
      <c r="D3928" s="174"/>
    </row>
    <row r="3929" spans="4:4" customFormat="1" x14ac:dyDescent="0.2">
      <c r="D3929" s="174"/>
    </row>
    <row r="3930" spans="4:4" customFormat="1" x14ac:dyDescent="0.2">
      <c r="D3930" s="174"/>
    </row>
    <row r="3931" spans="4:4" customFormat="1" x14ac:dyDescent="0.2">
      <c r="D3931" s="174"/>
    </row>
    <row r="3932" spans="4:4" customFormat="1" x14ac:dyDescent="0.2">
      <c r="D3932" s="174"/>
    </row>
    <row r="3933" spans="4:4" customFormat="1" x14ac:dyDescent="0.2">
      <c r="D3933" s="174"/>
    </row>
    <row r="3934" spans="4:4" customFormat="1" x14ac:dyDescent="0.2">
      <c r="D3934" s="174"/>
    </row>
    <row r="3935" spans="4:4" customFormat="1" x14ac:dyDescent="0.2">
      <c r="D3935" s="174"/>
    </row>
    <row r="3936" spans="4:4" customFormat="1" x14ac:dyDescent="0.2">
      <c r="D3936" s="174"/>
    </row>
    <row r="3937" spans="4:4" customFormat="1" x14ac:dyDescent="0.2">
      <c r="D3937" s="174"/>
    </row>
    <row r="3938" spans="4:4" customFormat="1" x14ac:dyDescent="0.2">
      <c r="D3938" s="174"/>
    </row>
    <row r="3939" spans="4:4" customFormat="1" x14ac:dyDescent="0.2">
      <c r="D3939" s="174"/>
    </row>
    <row r="3940" spans="4:4" customFormat="1" x14ac:dyDescent="0.2">
      <c r="D3940" s="174"/>
    </row>
    <row r="3941" spans="4:4" customFormat="1" x14ac:dyDescent="0.2">
      <c r="D3941" s="174"/>
    </row>
    <row r="3942" spans="4:4" customFormat="1" x14ac:dyDescent="0.2">
      <c r="D3942" s="174"/>
    </row>
    <row r="3943" spans="4:4" customFormat="1" x14ac:dyDescent="0.2">
      <c r="D3943" s="174"/>
    </row>
    <row r="3944" spans="4:4" customFormat="1" x14ac:dyDescent="0.2">
      <c r="D3944" s="174"/>
    </row>
    <row r="3945" spans="4:4" customFormat="1" x14ac:dyDescent="0.2">
      <c r="D3945" s="174"/>
    </row>
    <row r="3946" spans="4:4" customFormat="1" x14ac:dyDescent="0.2">
      <c r="D3946" s="174"/>
    </row>
    <row r="3947" spans="4:4" customFormat="1" x14ac:dyDescent="0.2">
      <c r="D3947" s="174"/>
    </row>
    <row r="3948" spans="4:4" customFormat="1" x14ac:dyDescent="0.2">
      <c r="D3948" s="174"/>
    </row>
    <row r="3949" spans="4:4" customFormat="1" x14ac:dyDescent="0.2">
      <c r="D3949" s="174"/>
    </row>
    <row r="3950" spans="4:4" customFormat="1" x14ac:dyDescent="0.2">
      <c r="D3950" s="174"/>
    </row>
    <row r="3951" spans="4:4" customFormat="1" x14ac:dyDescent="0.2">
      <c r="D3951" s="174"/>
    </row>
    <row r="3952" spans="4:4" customFormat="1" x14ac:dyDescent="0.2">
      <c r="D3952" s="174"/>
    </row>
    <row r="3953" spans="4:4" customFormat="1" x14ac:dyDescent="0.2">
      <c r="D3953" s="174"/>
    </row>
    <row r="3954" spans="4:4" customFormat="1" x14ac:dyDescent="0.2">
      <c r="D3954" s="174"/>
    </row>
    <row r="3955" spans="4:4" customFormat="1" x14ac:dyDescent="0.2">
      <c r="D3955" s="174"/>
    </row>
    <row r="3956" spans="4:4" customFormat="1" x14ac:dyDescent="0.2">
      <c r="D3956" s="174"/>
    </row>
    <row r="3957" spans="4:4" customFormat="1" x14ac:dyDescent="0.2">
      <c r="D3957" s="174"/>
    </row>
    <row r="3958" spans="4:4" customFormat="1" x14ac:dyDescent="0.2">
      <c r="D3958" s="174"/>
    </row>
    <row r="3959" spans="4:4" customFormat="1" x14ac:dyDescent="0.2">
      <c r="D3959" s="174"/>
    </row>
    <row r="3960" spans="4:4" customFormat="1" x14ac:dyDescent="0.2">
      <c r="D3960" s="174"/>
    </row>
    <row r="3961" spans="4:4" customFormat="1" x14ac:dyDescent="0.2">
      <c r="D3961" s="174"/>
    </row>
    <row r="3962" spans="4:4" customFormat="1" x14ac:dyDescent="0.2">
      <c r="D3962" s="174"/>
    </row>
    <row r="3963" spans="4:4" customFormat="1" x14ac:dyDescent="0.2">
      <c r="D3963" s="174"/>
    </row>
    <row r="3964" spans="4:4" customFormat="1" x14ac:dyDescent="0.2">
      <c r="D3964" s="174"/>
    </row>
    <row r="3965" spans="4:4" customFormat="1" x14ac:dyDescent="0.2">
      <c r="D3965" s="174"/>
    </row>
    <row r="3966" spans="4:4" customFormat="1" x14ac:dyDescent="0.2">
      <c r="D3966" s="174"/>
    </row>
    <row r="3967" spans="4:4" customFormat="1" x14ac:dyDescent="0.2">
      <c r="D3967" s="174"/>
    </row>
    <row r="3968" spans="4:4" customFormat="1" x14ac:dyDescent="0.2">
      <c r="D3968" s="174"/>
    </row>
    <row r="3969" spans="4:4" customFormat="1" x14ac:dyDescent="0.2">
      <c r="D3969" s="174"/>
    </row>
    <row r="3970" spans="4:4" customFormat="1" x14ac:dyDescent="0.2">
      <c r="D3970" s="174"/>
    </row>
    <row r="3971" spans="4:4" customFormat="1" x14ac:dyDescent="0.2">
      <c r="D3971" s="174"/>
    </row>
    <row r="3972" spans="4:4" customFormat="1" x14ac:dyDescent="0.2">
      <c r="D3972" s="174"/>
    </row>
    <row r="3973" spans="4:4" customFormat="1" x14ac:dyDescent="0.2">
      <c r="D3973" s="174"/>
    </row>
    <row r="3974" spans="4:4" customFormat="1" x14ac:dyDescent="0.2">
      <c r="D3974" s="174"/>
    </row>
    <row r="3975" spans="4:4" customFormat="1" x14ac:dyDescent="0.2">
      <c r="D3975" s="174"/>
    </row>
    <row r="3976" spans="4:4" customFormat="1" x14ac:dyDescent="0.2">
      <c r="D3976" s="174"/>
    </row>
    <row r="3977" spans="4:4" customFormat="1" x14ac:dyDescent="0.2">
      <c r="D3977" s="174"/>
    </row>
    <row r="3978" spans="4:4" customFormat="1" x14ac:dyDescent="0.2">
      <c r="D3978" s="174"/>
    </row>
    <row r="3979" spans="4:4" customFormat="1" x14ac:dyDescent="0.2">
      <c r="D3979" s="174"/>
    </row>
    <row r="3980" spans="4:4" customFormat="1" x14ac:dyDescent="0.2">
      <c r="D3980" s="174"/>
    </row>
    <row r="3981" spans="4:4" customFormat="1" x14ac:dyDescent="0.2">
      <c r="D3981" s="174"/>
    </row>
    <row r="3982" spans="4:4" customFormat="1" x14ac:dyDescent="0.2">
      <c r="D3982" s="174"/>
    </row>
    <row r="3983" spans="4:4" customFormat="1" x14ac:dyDescent="0.2">
      <c r="D3983" s="174"/>
    </row>
    <row r="3984" spans="4:4" customFormat="1" x14ac:dyDescent="0.2">
      <c r="D3984" s="174"/>
    </row>
    <row r="3985" spans="4:4" customFormat="1" x14ac:dyDescent="0.2">
      <c r="D3985" s="174"/>
    </row>
    <row r="3986" spans="4:4" customFormat="1" x14ac:dyDescent="0.2">
      <c r="D3986" s="174"/>
    </row>
    <row r="3987" spans="4:4" customFormat="1" x14ac:dyDescent="0.2">
      <c r="D3987" s="174"/>
    </row>
    <row r="3988" spans="4:4" customFormat="1" x14ac:dyDescent="0.2">
      <c r="D3988" s="174"/>
    </row>
    <row r="3989" spans="4:4" customFormat="1" x14ac:dyDescent="0.2">
      <c r="D3989" s="174"/>
    </row>
    <row r="3990" spans="4:4" customFormat="1" x14ac:dyDescent="0.2">
      <c r="D3990" s="174"/>
    </row>
    <row r="3991" spans="4:4" customFormat="1" x14ac:dyDescent="0.2">
      <c r="D3991" s="174"/>
    </row>
    <row r="3992" spans="4:4" customFormat="1" x14ac:dyDescent="0.2">
      <c r="D3992" s="174"/>
    </row>
    <row r="3993" spans="4:4" customFormat="1" x14ac:dyDescent="0.2">
      <c r="D3993" s="174"/>
    </row>
    <row r="3994" spans="4:4" customFormat="1" x14ac:dyDescent="0.2">
      <c r="D3994" s="174"/>
    </row>
    <row r="3995" spans="4:4" customFormat="1" x14ac:dyDescent="0.2">
      <c r="D3995" s="174"/>
    </row>
    <row r="3996" spans="4:4" customFormat="1" x14ac:dyDescent="0.2">
      <c r="D3996" s="174"/>
    </row>
    <row r="3997" spans="4:4" customFormat="1" x14ac:dyDescent="0.2">
      <c r="D3997" s="174"/>
    </row>
    <row r="3998" spans="4:4" customFormat="1" x14ac:dyDescent="0.2">
      <c r="D3998" s="174"/>
    </row>
    <row r="3999" spans="4:4" customFormat="1" x14ac:dyDescent="0.2">
      <c r="D3999" s="174"/>
    </row>
    <row r="4000" spans="4:4" customFormat="1" x14ac:dyDescent="0.2">
      <c r="D4000" s="174"/>
    </row>
    <row r="4001" spans="4:4" customFormat="1" x14ac:dyDescent="0.2">
      <c r="D4001" s="174"/>
    </row>
    <row r="4002" spans="4:4" customFormat="1" x14ac:dyDescent="0.2">
      <c r="D4002" s="174"/>
    </row>
    <row r="4003" spans="4:4" customFormat="1" x14ac:dyDescent="0.2">
      <c r="D4003" s="174"/>
    </row>
    <row r="4004" spans="4:4" customFormat="1" x14ac:dyDescent="0.2">
      <c r="D4004" s="174"/>
    </row>
    <row r="4005" spans="4:4" customFormat="1" x14ac:dyDescent="0.2">
      <c r="D4005" s="174"/>
    </row>
    <row r="4006" spans="4:4" customFormat="1" x14ac:dyDescent="0.2">
      <c r="D4006" s="174"/>
    </row>
    <row r="4007" spans="4:4" customFormat="1" x14ac:dyDescent="0.2">
      <c r="D4007" s="174"/>
    </row>
    <row r="4008" spans="4:4" customFormat="1" x14ac:dyDescent="0.2">
      <c r="D4008" s="174"/>
    </row>
    <row r="4009" spans="4:4" customFormat="1" x14ac:dyDescent="0.2">
      <c r="D4009" s="174"/>
    </row>
    <row r="4010" spans="4:4" customFormat="1" x14ac:dyDescent="0.2">
      <c r="D4010" s="174"/>
    </row>
    <row r="4011" spans="4:4" customFormat="1" x14ac:dyDescent="0.2">
      <c r="D4011" s="174"/>
    </row>
    <row r="4012" spans="4:4" customFormat="1" x14ac:dyDescent="0.2">
      <c r="D4012" s="174"/>
    </row>
    <row r="4013" spans="4:4" customFormat="1" x14ac:dyDescent="0.2">
      <c r="D4013" s="174"/>
    </row>
    <row r="4014" spans="4:4" customFormat="1" x14ac:dyDescent="0.2">
      <c r="D4014" s="174"/>
    </row>
    <row r="4015" spans="4:4" customFormat="1" x14ac:dyDescent="0.2">
      <c r="D4015" s="174"/>
    </row>
    <row r="4016" spans="4:4" customFormat="1" x14ac:dyDescent="0.2">
      <c r="D4016" s="174"/>
    </row>
    <row r="4017" spans="4:4" customFormat="1" x14ac:dyDescent="0.2">
      <c r="D4017" s="174"/>
    </row>
    <row r="4018" spans="4:4" customFormat="1" x14ac:dyDescent="0.2">
      <c r="D4018" s="174"/>
    </row>
    <row r="4019" spans="4:4" customFormat="1" x14ac:dyDescent="0.2">
      <c r="D4019" s="174"/>
    </row>
    <row r="4020" spans="4:4" customFormat="1" x14ac:dyDescent="0.2">
      <c r="D4020" s="174"/>
    </row>
    <row r="4021" spans="4:4" customFormat="1" x14ac:dyDescent="0.2">
      <c r="D4021" s="174"/>
    </row>
    <row r="4022" spans="4:4" customFormat="1" x14ac:dyDescent="0.2">
      <c r="D4022" s="174"/>
    </row>
    <row r="4023" spans="4:4" customFormat="1" x14ac:dyDescent="0.2">
      <c r="D4023" s="174"/>
    </row>
    <row r="4024" spans="4:4" customFormat="1" x14ac:dyDescent="0.2">
      <c r="D4024" s="174"/>
    </row>
    <row r="4025" spans="4:4" customFormat="1" x14ac:dyDescent="0.2">
      <c r="D4025" s="174"/>
    </row>
    <row r="4026" spans="4:4" customFormat="1" x14ac:dyDescent="0.2">
      <c r="D4026" s="174"/>
    </row>
    <row r="4027" spans="4:4" customFormat="1" x14ac:dyDescent="0.2">
      <c r="D4027" s="174"/>
    </row>
    <row r="4028" spans="4:4" customFormat="1" x14ac:dyDescent="0.2">
      <c r="D4028" s="174"/>
    </row>
    <row r="4029" spans="4:4" customFormat="1" x14ac:dyDescent="0.2">
      <c r="D4029" s="174"/>
    </row>
    <row r="4030" spans="4:4" customFormat="1" x14ac:dyDescent="0.2">
      <c r="D4030" s="174"/>
    </row>
    <row r="4031" spans="4:4" customFormat="1" x14ac:dyDescent="0.2">
      <c r="D4031" s="174"/>
    </row>
    <row r="4032" spans="4:4" customFormat="1" x14ac:dyDescent="0.2">
      <c r="D4032" s="174"/>
    </row>
    <row r="4033" spans="4:4" customFormat="1" x14ac:dyDescent="0.2">
      <c r="D4033" s="174"/>
    </row>
    <row r="4034" spans="4:4" customFormat="1" x14ac:dyDescent="0.2">
      <c r="D4034" s="174"/>
    </row>
    <row r="4035" spans="4:4" customFormat="1" x14ac:dyDescent="0.2">
      <c r="D4035" s="174"/>
    </row>
    <row r="4036" spans="4:4" customFormat="1" x14ac:dyDescent="0.2">
      <c r="D4036" s="174"/>
    </row>
    <row r="4037" spans="4:4" customFormat="1" x14ac:dyDescent="0.2">
      <c r="D4037" s="174"/>
    </row>
    <row r="4038" spans="4:4" customFormat="1" x14ac:dyDescent="0.2">
      <c r="D4038" s="174"/>
    </row>
    <row r="4039" spans="4:4" customFormat="1" x14ac:dyDescent="0.2">
      <c r="D4039" s="174"/>
    </row>
    <row r="4040" spans="4:4" customFormat="1" x14ac:dyDescent="0.2">
      <c r="D4040" s="174"/>
    </row>
    <row r="4041" spans="4:4" customFormat="1" x14ac:dyDescent="0.2">
      <c r="D4041" s="174"/>
    </row>
    <row r="4042" spans="4:4" customFormat="1" x14ac:dyDescent="0.2">
      <c r="D4042" s="174"/>
    </row>
    <row r="4043" spans="4:4" customFormat="1" x14ac:dyDescent="0.2">
      <c r="D4043" s="174"/>
    </row>
    <row r="4044" spans="4:4" customFormat="1" x14ac:dyDescent="0.2">
      <c r="D4044" s="174"/>
    </row>
    <row r="4045" spans="4:4" customFormat="1" x14ac:dyDescent="0.2">
      <c r="D4045" s="174"/>
    </row>
    <row r="4046" spans="4:4" customFormat="1" x14ac:dyDescent="0.2">
      <c r="D4046" s="174"/>
    </row>
    <row r="4047" spans="4:4" customFormat="1" x14ac:dyDescent="0.2">
      <c r="D4047" s="174"/>
    </row>
    <row r="4048" spans="4:4" customFormat="1" x14ac:dyDescent="0.2">
      <c r="D4048" s="174"/>
    </row>
    <row r="4049" spans="4:4" customFormat="1" x14ac:dyDescent="0.2">
      <c r="D4049" s="174"/>
    </row>
    <row r="4050" spans="4:4" customFormat="1" x14ac:dyDescent="0.2">
      <c r="D4050" s="174"/>
    </row>
    <row r="4051" spans="4:4" customFormat="1" x14ac:dyDescent="0.2">
      <c r="D4051" s="174"/>
    </row>
    <row r="4052" spans="4:4" customFormat="1" x14ac:dyDescent="0.2">
      <c r="D4052" s="174"/>
    </row>
    <row r="4053" spans="4:4" customFormat="1" x14ac:dyDescent="0.2">
      <c r="D4053" s="174"/>
    </row>
    <row r="4054" spans="4:4" customFormat="1" x14ac:dyDescent="0.2">
      <c r="D4054" s="174"/>
    </row>
    <row r="4055" spans="4:4" customFormat="1" x14ac:dyDescent="0.2">
      <c r="D4055" s="174"/>
    </row>
    <row r="4056" spans="4:4" customFormat="1" x14ac:dyDescent="0.2">
      <c r="D4056" s="174"/>
    </row>
    <row r="4057" spans="4:4" customFormat="1" x14ac:dyDescent="0.2">
      <c r="D4057" s="174"/>
    </row>
    <row r="4058" spans="4:4" customFormat="1" x14ac:dyDescent="0.2">
      <c r="D4058" s="174"/>
    </row>
    <row r="4059" spans="4:4" customFormat="1" x14ac:dyDescent="0.2">
      <c r="D4059" s="174"/>
    </row>
    <row r="4060" spans="4:4" customFormat="1" x14ac:dyDescent="0.2">
      <c r="D4060" s="174"/>
    </row>
    <row r="4061" spans="4:4" customFormat="1" x14ac:dyDescent="0.2">
      <c r="D4061" s="174"/>
    </row>
    <row r="4062" spans="4:4" customFormat="1" x14ac:dyDescent="0.2">
      <c r="D4062" s="174"/>
    </row>
    <row r="4063" spans="4:4" customFormat="1" x14ac:dyDescent="0.2">
      <c r="D4063" s="174"/>
    </row>
    <row r="4064" spans="4:4" customFormat="1" x14ac:dyDescent="0.2">
      <c r="D4064" s="174"/>
    </row>
    <row r="4065" spans="4:4" customFormat="1" x14ac:dyDescent="0.2">
      <c r="D4065" s="174"/>
    </row>
    <row r="4066" spans="4:4" customFormat="1" x14ac:dyDescent="0.2">
      <c r="D4066" s="174"/>
    </row>
    <row r="4067" spans="4:4" customFormat="1" x14ac:dyDescent="0.2">
      <c r="D4067" s="174"/>
    </row>
    <row r="4068" spans="4:4" customFormat="1" x14ac:dyDescent="0.2">
      <c r="D4068" s="174"/>
    </row>
    <row r="4069" spans="4:4" customFormat="1" x14ac:dyDescent="0.2">
      <c r="D4069" s="174"/>
    </row>
    <row r="4070" spans="4:4" customFormat="1" x14ac:dyDescent="0.2">
      <c r="D4070" s="174"/>
    </row>
    <row r="4071" spans="4:4" customFormat="1" x14ac:dyDescent="0.2">
      <c r="D4071" s="174"/>
    </row>
    <row r="4072" spans="4:4" customFormat="1" x14ac:dyDescent="0.2">
      <c r="D4072" s="174"/>
    </row>
    <row r="4073" spans="4:4" customFormat="1" x14ac:dyDescent="0.2">
      <c r="D4073" s="174"/>
    </row>
    <row r="4074" spans="4:4" customFormat="1" x14ac:dyDescent="0.2">
      <c r="D4074" s="174"/>
    </row>
    <row r="4075" spans="4:4" customFormat="1" x14ac:dyDescent="0.2">
      <c r="D4075" s="174"/>
    </row>
    <row r="4076" spans="4:4" customFormat="1" x14ac:dyDescent="0.2">
      <c r="D4076" s="174"/>
    </row>
    <row r="4077" spans="4:4" customFormat="1" x14ac:dyDescent="0.2">
      <c r="D4077" s="174"/>
    </row>
    <row r="4078" spans="4:4" customFormat="1" x14ac:dyDescent="0.2">
      <c r="D4078" s="174"/>
    </row>
    <row r="4079" spans="4:4" customFormat="1" x14ac:dyDescent="0.2">
      <c r="D4079" s="174"/>
    </row>
    <row r="4080" spans="4:4" customFormat="1" x14ac:dyDescent="0.2">
      <c r="D4080" s="174"/>
    </row>
    <row r="4081" spans="4:4" customFormat="1" x14ac:dyDescent="0.2">
      <c r="D4081" s="174"/>
    </row>
    <row r="4082" spans="4:4" customFormat="1" x14ac:dyDescent="0.2">
      <c r="D4082" s="174"/>
    </row>
    <row r="4083" spans="4:4" customFormat="1" x14ac:dyDescent="0.2">
      <c r="D4083" s="174"/>
    </row>
    <row r="4084" spans="4:4" customFormat="1" x14ac:dyDescent="0.2">
      <c r="D4084" s="174"/>
    </row>
    <row r="4085" spans="4:4" customFormat="1" x14ac:dyDescent="0.2">
      <c r="D4085" s="174"/>
    </row>
    <row r="4086" spans="4:4" customFormat="1" x14ac:dyDescent="0.2">
      <c r="D4086" s="174"/>
    </row>
    <row r="4087" spans="4:4" customFormat="1" x14ac:dyDescent="0.2">
      <c r="D4087" s="174"/>
    </row>
    <row r="4088" spans="4:4" customFormat="1" x14ac:dyDescent="0.2">
      <c r="D4088" s="174"/>
    </row>
    <row r="4089" spans="4:4" customFormat="1" x14ac:dyDescent="0.2">
      <c r="D4089" s="174"/>
    </row>
    <row r="4090" spans="4:4" customFormat="1" x14ac:dyDescent="0.2">
      <c r="D4090" s="174"/>
    </row>
    <row r="4091" spans="4:4" customFormat="1" x14ac:dyDescent="0.2">
      <c r="D4091" s="174"/>
    </row>
    <row r="4092" spans="4:4" customFormat="1" x14ac:dyDescent="0.2">
      <c r="D4092" s="174"/>
    </row>
    <row r="4093" spans="4:4" customFormat="1" x14ac:dyDescent="0.2">
      <c r="D4093" s="174"/>
    </row>
    <row r="4094" spans="4:4" customFormat="1" x14ac:dyDescent="0.2">
      <c r="D4094" s="174"/>
    </row>
    <row r="4095" spans="4:4" customFormat="1" x14ac:dyDescent="0.2">
      <c r="D4095" s="174"/>
    </row>
    <row r="4096" spans="4:4" customFormat="1" x14ac:dyDescent="0.2">
      <c r="D4096" s="174"/>
    </row>
    <row r="4097" spans="4:4" customFormat="1" x14ac:dyDescent="0.2">
      <c r="D4097" s="174"/>
    </row>
    <row r="4098" spans="4:4" customFormat="1" x14ac:dyDescent="0.2">
      <c r="D4098" s="174"/>
    </row>
    <row r="4099" spans="4:4" customFormat="1" x14ac:dyDescent="0.2">
      <c r="D4099" s="174"/>
    </row>
    <row r="4100" spans="4:4" customFormat="1" x14ac:dyDescent="0.2">
      <c r="D4100" s="174"/>
    </row>
    <row r="4101" spans="4:4" customFormat="1" x14ac:dyDescent="0.2">
      <c r="D4101" s="174"/>
    </row>
    <row r="4102" spans="4:4" customFormat="1" x14ac:dyDescent="0.2">
      <c r="D4102" s="174"/>
    </row>
    <row r="4103" spans="4:4" customFormat="1" x14ac:dyDescent="0.2">
      <c r="D4103" s="174"/>
    </row>
    <row r="4104" spans="4:4" customFormat="1" x14ac:dyDescent="0.2">
      <c r="D4104" s="174"/>
    </row>
    <row r="4105" spans="4:4" customFormat="1" x14ac:dyDescent="0.2">
      <c r="D4105" s="174"/>
    </row>
    <row r="4106" spans="4:4" customFormat="1" x14ac:dyDescent="0.2">
      <c r="D4106" s="174"/>
    </row>
    <row r="4107" spans="4:4" customFormat="1" x14ac:dyDescent="0.2">
      <c r="D4107" s="174"/>
    </row>
    <row r="4108" spans="4:4" customFormat="1" x14ac:dyDescent="0.2">
      <c r="D4108" s="174"/>
    </row>
    <row r="4109" spans="4:4" customFormat="1" x14ac:dyDescent="0.2">
      <c r="D4109" s="174"/>
    </row>
    <row r="4110" spans="4:4" customFormat="1" x14ac:dyDescent="0.2">
      <c r="D4110" s="174"/>
    </row>
    <row r="4111" spans="4:4" customFormat="1" x14ac:dyDescent="0.2">
      <c r="D4111" s="174"/>
    </row>
    <row r="4112" spans="4:4" customFormat="1" x14ac:dyDescent="0.2">
      <c r="D4112" s="174"/>
    </row>
    <row r="4113" spans="4:4" customFormat="1" x14ac:dyDescent="0.2">
      <c r="D4113" s="174"/>
    </row>
    <row r="4114" spans="4:4" customFormat="1" x14ac:dyDescent="0.2">
      <c r="D4114" s="174"/>
    </row>
    <row r="4115" spans="4:4" customFormat="1" x14ac:dyDescent="0.2">
      <c r="D4115" s="174"/>
    </row>
    <row r="4116" spans="4:4" customFormat="1" x14ac:dyDescent="0.2">
      <c r="D4116" s="174"/>
    </row>
    <row r="4117" spans="4:4" customFormat="1" x14ac:dyDescent="0.2">
      <c r="D4117" s="174"/>
    </row>
    <row r="4118" spans="4:4" customFormat="1" x14ac:dyDescent="0.2">
      <c r="D4118" s="174"/>
    </row>
    <row r="4119" spans="4:4" customFormat="1" x14ac:dyDescent="0.2">
      <c r="D4119" s="174"/>
    </row>
    <row r="4120" spans="4:4" customFormat="1" x14ac:dyDescent="0.2">
      <c r="D4120" s="174"/>
    </row>
    <row r="4121" spans="4:4" customFormat="1" x14ac:dyDescent="0.2">
      <c r="D4121" s="174"/>
    </row>
    <row r="4122" spans="4:4" customFormat="1" x14ac:dyDescent="0.2">
      <c r="D4122" s="174"/>
    </row>
    <row r="4123" spans="4:4" customFormat="1" x14ac:dyDescent="0.2">
      <c r="D4123" s="174"/>
    </row>
    <row r="4124" spans="4:4" customFormat="1" x14ac:dyDescent="0.2">
      <c r="D4124" s="174"/>
    </row>
    <row r="4125" spans="4:4" customFormat="1" x14ac:dyDescent="0.2">
      <c r="D4125" s="174"/>
    </row>
    <row r="4126" spans="4:4" customFormat="1" x14ac:dyDescent="0.2">
      <c r="D4126" s="174"/>
    </row>
    <row r="4127" spans="4:4" customFormat="1" x14ac:dyDescent="0.2">
      <c r="D4127" s="174"/>
    </row>
    <row r="4128" spans="4:4" customFormat="1" x14ac:dyDescent="0.2">
      <c r="D4128" s="174"/>
    </row>
    <row r="4129" spans="4:4" customFormat="1" x14ac:dyDescent="0.2">
      <c r="D4129" s="174"/>
    </row>
    <row r="4130" spans="4:4" customFormat="1" x14ac:dyDescent="0.2">
      <c r="D4130" s="174"/>
    </row>
    <row r="4131" spans="4:4" customFormat="1" x14ac:dyDescent="0.2">
      <c r="D4131" s="174"/>
    </row>
    <row r="4132" spans="4:4" customFormat="1" x14ac:dyDescent="0.2">
      <c r="D4132" s="174"/>
    </row>
    <row r="4133" spans="4:4" customFormat="1" x14ac:dyDescent="0.2">
      <c r="D4133" s="174"/>
    </row>
    <row r="4134" spans="4:4" customFormat="1" x14ac:dyDescent="0.2">
      <c r="D4134" s="174"/>
    </row>
    <row r="4135" spans="4:4" customFormat="1" x14ac:dyDescent="0.2">
      <c r="D4135" s="174"/>
    </row>
    <row r="4136" spans="4:4" customFormat="1" x14ac:dyDescent="0.2">
      <c r="D4136" s="174"/>
    </row>
    <row r="4137" spans="4:4" customFormat="1" x14ac:dyDescent="0.2">
      <c r="D4137" s="174"/>
    </row>
    <row r="4138" spans="4:4" customFormat="1" x14ac:dyDescent="0.2">
      <c r="D4138" s="174"/>
    </row>
    <row r="4139" spans="4:4" customFormat="1" x14ac:dyDescent="0.2">
      <c r="D4139" s="174"/>
    </row>
    <row r="4140" spans="4:4" customFormat="1" x14ac:dyDescent="0.2">
      <c r="D4140" s="174"/>
    </row>
    <row r="4141" spans="4:4" customFormat="1" x14ac:dyDescent="0.2">
      <c r="D4141" s="174"/>
    </row>
    <row r="4142" spans="4:4" customFormat="1" x14ac:dyDescent="0.2">
      <c r="D4142" s="174"/>
    </row>
    <row r="4143" spans="4:4" customFormat="1" x14ac:dyDescent="0.2">
      <c r="D4143" s="174"/>
    </row>
    <row r="4144" spans="4:4" customFormat="1" x14ac:dyDescent="0.2">
      <c r="D4144" s="174"/>
    </row>
    <row r="4145" spans="4:4" customFormat="1" x14ac:dyDescent="0.2">
      <c r="D4145" s="174"/>
    </row>
    <row r="4146" spans="4:4" customFormat="1" x14ac:dyDescent="0.2">
      <c r="D4146" s="174"/>
    </row>
    <row r="4147" spans="4:4" customFormat="1" x14ac:dyDescent="0.2">
      <c r="D4147" s="174"/>
    </row>
    <row r="4148" spans="4:4" customFormat="1" x14ac:dyDescent="0.2">
      <c r="D4148" s="174"/>
    </row>
    <row r="4149" spans="4:4" customFormat="1" x14ac:dyDescent="0.2">
      <c r="D4149" s="174"/>
    </row>
    <row r="4150" spans="4:4" customFormat="1" x14ac:dyDescent="0.2">
      <c r="D4150" s="174"/>
    </row>
    <row r="4151" spans="4:4" customFormat="1" x14ac:dyDescent="0.2">
      <c r="D4151" s="174"/>
    </row>
    <row r="4152" spans="4:4" customFormat="1" x14ac:dyDescent="0.2">
      <c r="D4152" s="174"/>
    </row>
    <row r="4153" spans="4:4" customFormat="1" x14ac:dyDescent="0.2">
      <c r="D4153" s="174"/>
    </row>
    <row r="4154" spans="4:4" customFormat="1" x14ac:dyDescent="0.2">
      <c r="D4154" s="174"/>
    </row>
    <row r="4155" spans="4:4" customFormat="1" x14ac:dyDescent="0.2">
      <c r="D4155" s="174"/>
    </row>
    <row r="4156" spans="4:4" customFormat="1" x14ac:dyDescent="0.2">
      <c r="D4156" s="174"/>
    </row>
    <row r="4157" spans="4:4" customFormat="1" x14ac:dyDescent="0.2">
      <c r="D4157" s="174"/>
    </row>
    <row r="4158" spans="4:4" customFormat="1" x14ac:dyDescent="0.2">
      <c r="D4158" s="174"/>
    </row>
    <row r="4159" spans="4:4" customFormat="1" x14ac:dyDescent="0.2">
      <c r="D4159" s="174"/>
    </row>
    <row r="4160" spans="4:4" customFormat="1" x14ac:dyDescent="0.2">
      <c r="D4160" s="174"/>
    </row>
    <row r="4161" spans="4:4" customFormat="1" x14ac:dyDescent="0.2">
      <c r="D4161" s="174"/>
    </row>
    <row r="4162" spans="4:4" customFormat="1" x14ac:dyDescent="0.2">
      <c r="D4162" s="174"/>
    </row>
    <row r="4163" spans="4:4" customFormat="1" x14ac:dyDescent="0.2">
      <c r="D4163" s="174"/>
    </row>
    <row r="4164" spans="4:4" customFormat="1" x14ac:dyDescent="0.2">
      <c r="D4164" s="174"/>
    </row>
    <row r="4165" spans="4:4" customFormat="1" x14ac:dyDescent="0.2">
      <c r="D4165" s="174"/>
    </row>
    <row r="4166" spans="4:4" customFormat="1" x14ac:dyDescent="0.2">
      <c r="D4166" s="174"/>
    </row>
    <row r="4167" spans="4:4" customFormat="1" x14ac:dyDescent="0.2">
      <c r="D4167" s="174"/>
    </row>
    <row r="4168" spans="4:4" customFormat="1" x14ac:dyDescent="0.2">
      <c r="D4168" s="174"/>
    </row>
    <row r="4169" spans="4:4" customFormat="1" x14ac:dyDescent="0.2">
      <c r="D4169" s="174"/>
    </row>
    <row r="4170" spans="4:4" customFormat="1" x14ac:dyDescent="0.2">
      <c r="D4170" s="174"/>
    </row>
    <row r="4171" spans="4:4" customFormat="1" x14ac:dyDescent="0.2">
      <c r="D4171" s="174"/>
    </row>
    <row r="4172" spans="4:4" customFormat="1" x14ac:dyDescent="0.2">
      <c r="D4172" s="174"/>
    </row>
    <row r="4173" spans="4:4" customFormat="1" x14ac:dyDescent="0.2">
      <c r="D4173" s="174"/>
    </row>
    <row r="4174" spans="4:4" customFormat="1" x14ac:dyDescent="0.2">
      <c r="D4174" s="174"/>
    </row>
    <row r="4175" spans="4:4" customFormat="1" x14ac:dyDescent="0.2">
      <c r="D4175" s="174"/>
    </row>
    <row r="4176" spans="4:4" customFormat="1" x14ac:dyDescent="0.2">
      <c r="D4176" s="174"/>
    </row>
    <row r="4177" spans="4:4" customFormat="1" x14ac:dyDescent="0.2">
      <c r="D4177" s="174"/>
    </row>
    <row r="4178" spans="4:4" customFormat="1" x14ac:dyDescent="0.2">
      <c r="D4178" s="174"/>
    </row>
    <row r="4179" spans="4:4" customFormat="1" x14ac:dyDescent="0.2">
      <c r="D4179" s="174"/>
    </row>
    <row r="4180" spans="4:4" customFormat="1" x14ac:dyDescent="0.2">
      <c r="D4180" s="174"/>
    </row>
    <row r="4181" spans="4:4" customFormat="1" x14ac:dyDescent="0.2">
      <c r="D4181" s="174"/>
    </row>
    <row r="4182" spans="4:4" customFormat="1" x14ac:dyDescent="0.2">
      <c r="D4182" s="174"/>
    </row>
    <row r="4183" spans="4:4" customFormat="1" x14ac:dyDescent="0.2">
      <c r="D4183" s="174"/>
    </row>
    <row r="4184" spans="4:4" customFormat="1" x14ac:dyDescent="0.2">
      <c r="D4184" s="174"/>
    </row>
    <row r="4185" spans="4:4" customFormat="1" x14ac:dyDescent="0.2">
      <c r="D4185" s="174"/>
    </row>
    <row r="4186" spans="4:4" customFormat="1" x14ac:dyDescent="0.2">
      <c r="D4186" s="174"/>
    </row>
    <row r="4187" spans="4:4" customFormat="1" x14ac:dyDescent="0.2">
      <c r="D4187" s="174"/>
    </row>
    <row r="4188" spans="4:4" customFormat="1" x14ac:dyDescent="0.2">
      <c r="D4188" s="174"/>
    </row>
    <row r="4189" spans="4:4" customFormat="1" x14ac:dyDescent="0.2">
      <c r="D4189" s="174"/>
    </row>
    <row r="4190" spans="4:4" customFormat="1" x14ac:dyDescent="0.2">
      <c r="D4190" s="174"/>
    </row>
    <row r="4191" spans="4:4" customFormat="1" x14ac:dyDescent="0.2">
      <c r="D4191" s="174"/>
    </row>
    <row r="4192" spans="4:4" customFormat="1" x14ac:dyDescent="0.2">
      <c r="D4192" s="174"/>
    </row>
    <row r="4193" spans="4:4" customFormat="1" x14ac:dyDescent="0.2">
      <c r="D4193" s="174"/>
    </row>
    <row r="4194" spans="4:4" customFormat="1" x14ac:dyDescent="0.2">
      <c r="D4194" s="174"/>
    </row>
    <row r="4195" spans="4:4" customFormat="1" x14ac:dyDescent="0.2">
      <c r="D4195" s="174"/>
    </row>
    <row r="4196" spans="4:4" customFormat="1" x14ac:dyDescent="0.2">
      <c r="D4196" s="174"/>
    </row>
    <row r="4197" spans="4:4" customFormat="1" x14ac:dyDescent="0.2">
      <c r="D4197" s="174"/>
    </row>
    <row r="4198" spans="4:4" customFormat="1" x14ac:dyDescent="0.2">
      <c r="D4198" s="174"/>
    </row>
    <row r="4199" spans="4:4" customFormat="1" x14ac:dyDescent="0.2">
      <c r="D4199" s="174"/>
    </row>
    <row r="4200" spans="4:4" customFormat="1" x14ac:dyDescent="0.2">
      <c r="D4200" s="174"/>
    </row>
    <row r="4201" spans="4:4" customFormat="1" x14ac:dyDescent="0.2">
      <c r="D4201" s="174"/>
    </row>
    <row r="4202" spans="4:4" customFormat="1" x14ac:dyDescent="0.2">
      <c r="D4202" s="174"/>
    </row>
    <row r="4203" spans="4:4" customFormat="1" x14ac:dyDescent="0.2">
      <c r="D4203" s="174"/>
    </row>
    <row r="4204" spans="4:4" customFormat="1" x14ac:dyDescent="0.2">
      <c r="D4204" s="174"/>
    </row>
    <row r="4205" spans="4:4" customFormat="1" x14ac:dyDescent="0.2">
      <c r="D4205" s="174"/>
    </row>
    <row r="4206" spans="4:4" customFormat="1" x14ac:dyDescent="0.2">
      <c r="D4206" s="174"/>
    </row>
    <row r="4207" spans="4:4" customFormat="1" x14ac:dyDescent="0.2">
      <c r="D4207" s="174"/>
    </row>
    <row r="4208" spans="4:4" customFormat="1" x14ac:dyDescent="0.2">
      <c r="D4208" s="174"/>
    </row>
    <row r="4209" spans="4:4" customFormat="1" x14ac:dyDescent="0.2">
      <c r="D4209" s="174"/>
    </row>
    <row r="4210" spans="4:4" customFormat="1" x14ac:dyDescent="0.2">
      <c r="D4210" s="174"/>
    </row>
    <row r="4211" spans="4:4" customFormat="1" x14ac:dyDescent="0.2">
      <c r="D4211" s="174"/>
    </row>
    <row r="4212" spans="4:4" customFormat="1" x14ac:dyDescent="0.2">
      <c r="D4212" s="174"/>
    </row>
    <row r="4213" spans="4:4" customFormat="1" x14ac:dyDescent="0.2">
      <c r="D4213" s="174"/>
    </row>
    <row r="4214" spans="4:4" customFormat="1" x14ac:dyDescent="0.2">
      <c r="D4214" s="174"/>
    </row>
    <row r="4215" spans="4:4" customFormat="1" x14ac:dyDescent="0.2">
      <c r="D4215" s="174"/>
    </row>
    <row r="4216" spans="4:4" customFormat="1" x14ac:dyDescent="0.2">
      <c r="D4216" s="174"/>
    </row>
    <row r="4217" spans="4:4" customFormat="1" x14ac:dyDescent="0.2">
      <c r="D4217" s="174"/>
    </row>
    <row r="4218" spans="4:4" customFormat="1" x14ac:dyDescent="0.2">
      <c r="D4218" s="174"/>
    </row>
    <row r="4219" spans="4:4" customFormat="1" x14ac:dyDescent="0.2">
      <c r="D4219" s="174"/>
    </row>
    <row r="4220" spans="4:4" customFormat="1" x14ac:dyDescent="0.2">
      <c r="D4220" s="174"/>
    </row>
    <row r="4221" spans="4:4" customFormat="1" x14ac:dyDescent="0.2">
      <c r="D4221" s="174"/>
    </row>
    <row r="4222" spans="4:4" customFormat="1" x14ac:dyDescent="0.2">
      <c r="D4222" s="174"/>
    </row>
    <row r="4223" spans="4:4" customFormat="1" x14ac:dyDescent="0.2">
      <c r="D4223" s="174"/>
    </row>
    <row r="4224" spans="4:4" customFormat="1" x14ac:dyDescent="0.2">
      <c r="D4224" s="174"/>
    </row>
    <row r="4225" spans="4:4" customFormat="1" x14ac:dyDescent="0.2">
      <c r="D4225" s="174"/>
    </row>
    <row r="4226" spans="4:4" customFormat="1" x14ac:dyDescent="0.2">
      <c r="D4226" s="174"/>
    </row>
    <row r="4227" spans="4:4" customFormat="1" x14ac:dyDescent="0.2">
      <c r="D4227" s="174"/>
    </row>
    <row r="4228" spans="4:4" customFormat="1" x14ac:dyDescent="0.2">
      <c r="D4228" s="174"/>
    </row>
    <row r="4229" spans="4:4" customFormat="1" x14ac:dyDescent="0.2">
      <c r="D4229" s="174"/>
    </row>
    <row r="4230" spans="4:4" customFormat="1" x14ac:dyDescent="0.2">
      <c r="D4230" s="174"/>
    </row>
    <row r="4231" spans="4:4" customFormat="1" x14ac:dyDescent="0.2">
      <c r="D4231" s="174"/>
    </row>
    <row r="4232" spans="4:4" customFormat="1" x14ac:dyDescent="0.2">
      <c r="D4232" s="174"/>
    </row>
    <row r="4233" spans="4:4" customFormat="1" x14ac:dyDescent="0.2">
      <c r="D4233" s="174"/>
    </row>
    <row r="4234" spans="4:4" customFormat="1" x14ac:dyDescent="0.2">
      <c r="D4234" s="174"/>
    </row>
    <row r="4235" spans="4:4" customFormat="1" x14ac:dyDescent="0.2">
      <c r="D4235" s="174"/>
    </row>
    <row r="4236" spans="4:4" customFormat="1" x14ac:dyDescent="0.2">
      <c r="D4236" s="174"/>
    </row>
    <row r="4237" spans="4:4" customFormat="1" x14ac:dyDescent="0.2">
      <c r="D4237" s="174"/>
    </row>
    <row r="4238" spans="4:4" customFormat="1" x14ac:dyDescent="0.2">
      <c r="D4238" s="174"/>
    </row>
    <row r="4239" spans="4:4" customFormat="1" x14ac:dyDescent="0.2">
      <c r="D4239" s="174"/>
    </row>
    <row r="4240" spans="4:4" customFormat="1" x14ac:dyDescent="0.2">
      <c r="D4240" s="174"/>
    </row>
    <row r="4241" spans="4:4" customFormat="1" x14ac:dyDescent="0.2">
      <c r="D4241" s="174"/>
    </row>
    <row r="4242" spans="4:4" customFormat="1" x14ac:dyDescent="0.2">
      <c r="D4242" s="174"/>
    </row>
    <row r="4243" spans="4:4" customFormat="1" x14ac:dyDescent="0.2">
      <c r="D4243" s="174"/>
    </row>
    <row r="4244" spans="4:4" customFormat="1" x14ac:dyDescent="0.2">
      <c r="D4244" s="174"/>
    </row>
    <row r="4245" spans="4:4" customFormat="1" x14ac:dyDescent="0.2">
      <c r="D4245" s="174"/>
    </row>
    <row r="4246" spans="4:4" customFormat="1" x14ac:dyDescent="0.2">
      <c r="D4246" s="174"/>
    </row>
    <row r="4247" spans="4:4" customFormat="1" x14ac:dyDescent="0.2">
      <c r="D4247" s="174"/>
    </row>
    <row r="4248" spans="4:4" customFormat="1" x14ac:dyDescent="0.2">
      <c r="D4248" s="174"/>
    </row>
    <row r="4249" spans="4:4" customFormat="1" x14ac:dyDescent="0.2">
      <c r="D4249" s="174"/>
    </row>
    <row r="4250" spans="4:4" customFormat="1" x14ac:dyDescent="0.2">
      <c r="D4250" s="174"/>
    </row>
    <row r="4251" spans="4:4" customFormat="1" x14ac:dyDescent="0.2">
      <c r="D4251" s="174"/>
    </row>
    <row r="4252" spans="4:4" customFormat="1" x14ac:dyDescent="0.2">
      <c r="D4252" s="174"/>
    </row>
    <row r="4253" spans="4:4" customFormat="1" x14ac:dyDescent="0.2">
      <c r="D4253" s="174"/>
    </row>
    <row r="4254" spans="4:4" customFormat="1" x14ac:dyDescent="0.2">
      <c r="D4254" s="174"/>
    </row>
    <row r="4255" spans="4:4" customFormat="1" x14ac:dyDescent="0.2">
      <c r="D4255" s="174"/>
    </row>
    <row r="4256" spans="4:4" customFormat="1" x14ac:dyDescent="0.2">
      <c r="D4256" s="174"/>
    </row>
    <row r="4257" spans="4:4" customFormat="1" x14ac:dyDescent="0.2">
      <c r="D4257" s="174"/>
    </row>
    <row r="4258" spans="4:4" customFormat="1" x14ac:dyDescent="0.2">
      <c r="D4258" s="174"/>
    </row>
    <row r="4259" spans="4:4" customFormat="1" x14ac:dyDescent="0.2">
      <c r="D4259" s="174"/>
    </row>
    <row r="4260" spans="4:4" customFormat="1" x14ac:dyDescent="0.2">
      <c r="D4260" s="174"/>
    </row>
    <row r="4261" spans="4:4" customFormat="1" x14ac:dyDescent="0.2">
      <c r="D4261" s="174"/>
    </row>
    <row r="4262" spans="4:4" customFormat="1" x14ac:dyDescent="0.2">
      <c r="D4262" s="174"/>
    </row>
    <row r="4263" spans="4:4" customFormat="1" x14ac:dyDescent="0.2">
      <c r="D4263" s="174"/>
    </row>
    <row r="4264" spans="4:4" customFormat="1" x14ac:dyDescent="0.2">
      <c r="D4264" s="174"/>
    </row>
    <row r="4265" spans="4:4" customFormat="1" x14ac:dyDescent="0.2">
      <c r="D4265" s="174"/>
    </row>
    <row r="4266" spans="4:4" customFormat="1" x14ac:dyDescent="0.2">
      <c r="D4266" s="174"/>
    </row>
    <row r="4267" spans="4:4" customFormat="1" x14ac:dyDescent="0.2">
      <c r="D4267" s="174"/>
    </row>
    <row r="4268" spans="4:4" customFormat="1" x14ac:dyDescent="0.2">
      <c r="D4268" s="174"/>
    </row>
    <row r="4269" spans="4:4" customFormat="1" x14ac:dyDescent="0.2">
      <c r="D4269" s="174"/>
    </row>
    <row r="4270" spans="4:4" customFormat="1" x14ac:dyDescent="0.2">
      <c r="D4270" s="174"/>
    </row>
    <row r="4271" spans="4:4" customFormat="1" x14ac:dyDescent="0.2">
      <c r="D4271" s="174"/>
    </row>
    <row r="4272" spans="4:4" customFormat="1" x14ac:dyDescent="0.2">
      <c r="D4272" s="174"/>
    </row>
    <row r="4273" spans="4:4" customFormat="1" x14ac:dyDescent="0.2">
      <c r="D4273" s="174"/>
    </row>
    <row r="4274" spans="4:4" customFormat="1" x14ac:dyDescent="0.2">
      <c r="D4274" s="174"/>
    </row>
    <row r="4275" spans="4:4" customFormat="1" x14ac:dyDescent="0.2">
      <c r="D4275" s="174"/>
    </row>
    <row r="4276" spans="4:4" customFormat="1" x14ac:dyDescent="0.2">
      <c r="D4276" s="174"/>
    </row>
    <row r="4277" spans="4:4" customFormat="1" x14ac:dyDescent="0.2">
      <c r="D4277" s="174"/>
    </row>
    <row r="4278" spans="4:4" customFormat="1" x14ac:dyDescent="0.2">
      <c r="D4278" s="174"/>
    </row>
    <row r="4279" spans="4:4" customFormat="1" x14ac:dyDescent="0.2">
      <c r="D4279" s="174"/>
    </row>
    <row r="4280" spans="4:4" customFormat="1" x14ac:dyDescent="0.2">
      <c r="D4280" s="174"/>
    </row>
    <row r="4281" spans="4:4" customFormat="1" x14ac:dyDescent="0.2">
      <c r="D4281" s="174"/>
    </row>
    <row r="4282" spans="4:4" customFormat="1" x14ac:dyDescent="0.2">
      <c r="D4282" s="174"/>
    </row>
    <row r="4283" spans="4:4" customFormat="1" x14ac:dyDescent="0.2">
      <c r="D4283" s="174"/>
    </row>
    <row r="4284" spans="4:4" customFormat="1" x14ac:dyDescent="0.2">
      <c r="D4284" s="174"/>
    </row>
    <row r="4285" spans="4:4" customFormat="1" x14ac:dyDescent="0.2">
      <c r="D4285" s="174"/>
    </row>
    <row r="4286" spans="4:4" customFormat="1" x14ac:dyDescent="0.2">
      <c r="D4286" s="174"/>
    </row>
    <row r="4287" spans="4:4" customFormat="1" x14ac:dyDescent="0.2">
      <c r="D4287" s="174"/>
    </row>
    <row r="4288" spans="4:4" customFormat="1" x14ac:dyDescent="0.2">
      <c r="D4288" s="174"/>
    </row>
    <row r="4289" spans="4:4" customFormat="1" x14ac:dyDescent="0.2">
      <c r="D4289" s="174"/>
    </row>
    <row r="4290" spans="4:4" customFormat="1" x14ac:dyDescent="0.2">
      <c r="D4290" s="174"/>
    </row>
    <row r="4291" spans="4:4" customFormat="1" x14ac:dyDescent="0.2">
      <c r="D4291" s="174"/>
    </row>
    <row r="4292" spans="4:4" customFormat="1" x14ac:dyDescent="0.2">
      <c r="D4292" s="174"/>
    </row>
    <row r="4293" spans="4:4" customFormat="1" x14ac:dyDescent="0.2">
      <c r="D4293" s="174"/>
    </row>
    <row r="4294" spans="4:4" customFormat="1" x14ac:dyDescent="0.2">
      <c r="D4294" s="174"/>
    </row>
    <row r="4295" spans="4:4" customFormat="1" x14ac:dyDescent="0.2">
      <c r="D4295" s="174"/>
    </row>
    <row r="4296" spans="4:4" customFormat="1" x14ac:dyDescent="0.2">
      <c r="D4296" s="174"/>
    </row>
    <row r="4297" spans="4:4" customFormat="1" x14ac:dyDescent="0.2">
      <c r="D4297" s="174"/>
    </row>
    <row r="4298" spans="4:4" customFormat="1" x14ac:dyDescent="0.2">
      <c r="D4298" s="174"/>
    </row>
    <row r="4299" spans="4:4" customFormat="1" x14ac:dyDescent="0.2">
      <c r="D4299" s="174"/>
    </row>
    <row r="4300" spans="4:4" customFormat="1" x14ac:dyDescent="0.2">
      <c r="D4300" s="174"/>
    </row>
    <row r="4301" spans="4:4" customFormat="1" x14ac:dyDescent="0.2">
      <c r="D4301" s="174"/>
    </row>
    <row r="4302" spans="4:4" customFormat="1" x14ac:dyDescent="0.2">
      <c r="D4302" s="174"/>
    </row>
    <row r="4303" spans="4:4" customFormat="1" x14ac:dyDescent="0.2">
      <c r="D4303" s="174"/>
    </row>
    <row r="4304" spans="4:4" customFormat="1" x14ac:dyDescent="0.2">
      <c r="D4304" s="174"/>
    </row>
    <row r="4305" spans="4:4" customFormat="1" x14ac:dyDescent="0.2">
      <c r="D4305" s="174"/>
    </row>
    <row r="4306" spans="4:4" customFormat="1" x14ac:dyDescent="0.2">
      <c r="D4306" s="174"/>
    </row>
    <row r="4307" spans="4:4" customFormat="1" x14ac:dyDescent="0.2">
      <c r="D4307" s="174"/>
    </row>
    <row r="4308" spans="4:4" customFormat="1" x14ac:dyDescent="0.2">
      <c r="D4308" s="174"/>
    </row>
    <row r="4309" spans="4:4" customFormat="1" x14ac:dyDescent="0.2">
      <c r="D4309" s="174"/>
    </row>
    <row r="4310" spans="4:4" customFormat="1" x14ac:dyDescent="0.2">
      <c r="D4310" s="174"/>
    </row>
    <row r="4311" spans="4:4" customFormat="1" x14ac:dyDescent="0.2">
      <c r="D4311" s="174"/>
    </row>
    <row r="4312" spans="4:4" customFormat="1" x14ac:dyDescent="0.2">
      <c r="D4312" s="174"/>
    </row>
    <row r="4313" spans="4:4" customFormat="1" x14ac:dyDescent="0.2">
      <c r="D4313" s="174"/>
    </row>
    <row r="4314" spans="4:4" customFormat="1" x14ac:dyDescent="0.2">
      <c r="D4314" s="174"/>
    </row>
    <row r="4315" spans="4:4" customFormat="1" x14ac:dyDescent="0.2">
      <c r="D4315" s="174"/>
    </row>
    <row r="4316" spans="4:4" customFormat="1" x14ac:dyDescent="0.2">
      <c r="D4316" s="174"/>
    </row>
    <row r="4317" spans="4:4" customFormat="1" x14ac:dyDescent="0.2">
      <c r="D4317" s="174"/>
    </row>
    <row r="4318" spans="4:4" customFormat="1" x14ac:dyDescent="0.2">
      <c r="D4318" s="174"/>
    </row>
    <row r="4319" spans="4:4" customFormat="1" x14ac:dyDescent="0.2">
      <c r="D4319" s="174"/>
    </row>
    <row r="4320" spans="4:4" customFormat="1" x14ac:dyDescent="0.2">
      <c r="D4320" s="174"/>
    </row>
    <row r="4321" spans="4:4" customFormat="1" x14ac:dyDescent="0.2">
      <c r="D4321" s="174"/>
    </row>
    <row r="4322" spans="4:4" customFormat="1" x14ac:dyDescent="0.2">
      <c r="D4322" s="174"/>
    </row>
    <row r="4323" spans="4:4" customFormat="1" x14ac:dyDescent="0.2">
      <c r="D4323" s="174"/>
    </row>
    <row r="4324" spans="4:4" customFormat="1" x14ac:dyDescent="0.2">
      <c r="D4324" s="174"/>
    </row>
    <row r="4325" spans="4:4" customFormat="1" x14ac:dyDescent="0.2">
      <c r="D4325" s="174"/>
    </row>
    <row r="4326" spans="4:4" customFormat="1" x14ac:dyDescent="0.2">
      <c r="D4326" s="174"/>
    </row>
    <row r="4327" spans="4:4" customFormat="1" x14ac:dyDescent="0.2">
      <c r="D4327" s="174"/>
    </row>
    <row r="4328" spans="4:4" customFormat="1" x14ac:dyDescent="0.2">
      <c r="D4328" s="174"/>
    </row>
    <row r="4329" spans="4:4" customFormat="1" x14ac:dyDescent="0.2">
      <c r="D4329" s="174"/>
    </row>
    <row r="4330" spans="4:4" customFormat="1" x14ac:dyDescent="0.2">
      <c r="D4330" s="174"/>
    </row>
    <row r="4331" spans="4:4" customFormat="1" x14ac:dyDescent="0.2">
      <c r="D4331" s="174"/>
    </row>
    <row r="4332" spans="4:4" customFormat="1" x14ac:dyDescent="0.2">
      <c r="D4332" s="174"/>
    </row>
    <row r="4333" spans="4:4" customFormat="1" x14ac:dyDescent="0.2">
      <c r="D4333" s="174"/>
    </row>
    <row r="4334" spans="4:4" customFormat="1" x14ac:dyDescent="0.2">
      <c r="D4334" s="174"/>
    </row>
    <row r="4335" spans="4:4" customFormat="1" x14ac:dyDescent="0.2">
      <c r="D4335" s="174"/>
    </row>
    <row r="4336" spans="4:4" customFormat="1" x14ac:dyDescent="0.2">
      <c r="D4336" s="174"/>
    </row>
    <row r="4337" spans="4:4" customFormat="1" x14ac:dyDescent="0.2">
      <c r="D4337" s="174"/>
    </row>
    <row r="4338" spans="4:4" customFormat="1" x14ac:dyDescent="0.2">
      <c r="D4338" s="174"/>
    </row>
    <row r="4339" spans="4:4" customFormat="1" x14ac:dyDescent="0.2">
      <c r="D4339" s="174"/>
    </row>
    <row r="4340" spans="4:4" customFormat="1" x14ac:dyDescent="0.2">
      <c r="D4340" s="174"/>
    </row>
    <row r="4341" spans="4:4" customFormat="1" x14ac:dyDescent="0.2">
      <c r="D4341" s="174"/>
    </row>
    <row r="4342" spans="4:4" customFormat="1" x14ac:dyDescent="0.2">
      <c r="D4342" s="174"/>
    </row>
    <row r="4343" spans="4:4" customFormat="1" x14ac:dyDescent="0.2">
      <c r="D4343" s="174"/>
    </row>
    <row r="4344" spans="4:4" customFormat="1" x14ac:dyDescent="0.2">
      <c r="D4344" s="174"/>
    </row>
    <row r="4345" spans="4:4" customFormat="1" x14ac:dyDescent="0.2">
      <c r="D4345" s="174"/>
    </row>
    <row r="4346" spans="4:4" customFormat="1" x14ac:dyDescent="0.2">
      <c r="D4346" s="174"/>
    </row>
    <row r="4347" spans="4:4" customFormat="1" x14ac:dyDescent="0.2">
      <c r="D4347" s="174"/>
    </row>
    <row r="4348" spans="4:4" customFormat="1" x14ac:dyDescent="0.2">
      <c r="D4348" s="174"/>
    </row>
    <row r="4349" spans="4:4" customFormat="1" x14ac:dyDescent="0.2">
      <c r="D4349" s="174"/>
    </row>
    <row r="4350" spans="4:4" customFormat="1" x14ac:dyDescent="0.2">
      <c r="D4350" s="174"/>
    </row>
    <row r="4351" spans="4:4" customFormat="1" x14ac:dyDescent="0.2">
      <c r="D4351" s="174"/>
    </row>
    <row r="4352" spans="4:4" customFormat="1" x14ac:dyDescent="0.2">
      <c r="D4352" s="174"/>
    </row>
    <row r="4353" spans="4:4" customFormat="1" x14ac:dyDescent="0.2">
      <c r="D4353" s="174"/>
    </row>
    <row r="4354" spans="4:4" customFormat="1" x14ac:dyDescent="0.2">
      <c r="D4354" s="174"/>
    </row>
    <row r="4355" spans="4:4" customFormat="1" x14ac:dyDescent="0.2">
      <c r="D4355" s="174"/>
    </row>
    <row r="4356" spans="4:4" customFormat="1" x14ac:dyDescent="0.2">
      <c r="D4356" s="174"/>
    </row>
    <row r="4357" spans="4:4" customFormat="1" x14ac:dyDescent="0.2">
      <c r="D4357" s="174"/>
    </row>
    <row r="4358" spans="4:4" customFormat="1" x14ac:dyDescent="0.2">
      <c r="D4358" s="174"/>
    </row>
    <row r="4359" spans="4:4" customFormat="1" x14ac:dyDescent="0.2">
      <c r="D4359" s="174"/>
    </row>
    <row r="4360" spans="4:4" customFormat="1" x14ac:dyDescent="0.2">
      <c r="D4360" s="174"/>
    </row>
    <row r="4361" spans="4:4" customFormat="1" x14ac:dyDescent="0.2">
      <c r="D4361" s="174"/>
    </row>
    <row r="4362" spans="4:4" customFormat="1" x14ac:dyDescent="0.2">
      <c r="D4362" s="174"/>
    </row>
    <row r="4363" spans="4:4" customFormat="1" x14ac:dyDescent="0.2">
      <c r="D4363" s="174"/>
    </row>
    <row r="4364" spans="4:4" customFormat="1" x14ac:dyDescent="0.2">
      <c r="D4364" s="174"/>
    </row>
    <row r="4365" spans="4:4" customFormat="1" x14ac:dyDescent="0.2">
      <c r="D4365" s="174"/>
    </row>
    <row r="4366" spans="4:4" customFormat="1" x14ac:dyDescent="0.2">
      <c r="D4366" s="174"/>
    </row>
    <row r="4367" spans="4:4" customFormat="1" x14ac:dyDescent="0.2">
      <c r="D4367" s="174"/>
    </row>
    <row r="4368" spans="4:4" customFormat="1" x14ac:dyDescent="0.2">
      <c r="D4368" s="174"/>
    </row>
    <row r="4369" spans="4:4" customFormat="1" x14ac:dyDescent="0.2">
      <c r="D4369" s="174"/>
    </row>
    <row r="4370" spans="4:4" customFormat="1" x14ac:dyDescent="0.2">
      <c r="D4370" s="174"/>
    </row>
    <row r="4371" spans="4:4" customFormat="1" x14ac:dyDescent="0.2">
      <c r="D4371" s="174"/>
    </row>
    <row r="4372" spans="4:4" customFormat="1" x14ac:dyDescent="0.2">
      <c r="D4372" s="174"/>
    </row>
    <row r="4373" spans="4:4" customFormat="1" x14ac:dyDescent="0.2">
      <c r="D4373" s="174"/>
    </row>
    <row r="4374" spans="4:4" customFormat="1" x14ac:dyDescent="0.2">
      <c r="D4374" s="174"/>
    </row>
    <row r="4375" spans="4:4" customFormat="1" x14ac:dyDescent="0.2">
      <c r="D4375" s="174"/>
    </row>
    <row r="4376" spans="4:4" customFormat="1" x14ac:dyDescent="0.2">
      <c r="D4376" s="174"/>
    </row>
    <row r="4377" spans="4:4" customFormat="1" x14ac:dyDescent="0.2">
      <c r="D4377" s="174"/>
    </row>
    <row r="4378" spans="4:4" customFormat="1" x14ac:dyDescent="0.2">
      <c r="D4378" s="174"/>
    </row>
    <row r="4379" spans="4:4" customFormat="1" x14ac:dyDescent="0.2">
      <c r="D4379" s="174"/>
    </row>
    <row r="4380" spans="4:4" customFormat="1" x14ac:dyDescent="0.2">
      <c r="D4380" s="174"/>
    </row>
    <row r="4381" spans="4:4" customFormat="1" x14ac:dyDescent="0.2">
      <c r="D4381" s="174"/>
    </row>
    <row r="4382" spans="4:4" customFormat="1" x14ac:dyDescent="0.2">
      <c r="D4382" s="174"/>
    </row>
    <row r="4383" spans="4:4" customFormat="1" x14ac:dyDescent="0.2">
      <c r="D4383" s="174"/>
    </row>
    <row r="4384" spans="4:4" customFormat="1" x14ac:dyDescent="0.2">
      <c r="D4384" s="174"/>
    </row>
    <row r="4385" spans="4:4" customFormat="1" x14ac:dyDescent="0.2">
      <c r="D4385" s="174"/>
    </row>
    <row r="4386" spans="4:4" customFormat="1" x14ac:dyDescent="0.2">
      <c r="D4386" s="174"/>
    </row>
    <row r="4387" spans="4:4" customFormat="1" x14ac:dyDescent="0.2">
      <c r="D4387" s="174"/>
    </row>
    <row r="4388" spans="4:4" customFormat="1" x14ac:dyDescent="0.2">
      <c r="D4388" s="174"/>
    </row>
    <row r="4389" spans="4:4" customFormat="1" x14ac:dyDescent="0.2">
      <c r="D4389" s="174"/>
    </row>
    <row r="4390" spans="4:4" customFormat="1" x14ac:dyDescent="0.2">
      <c r="D4390" s="174"/>
    </row>
    <row r="4391" spans="4:4" customFormat="1" x14ac:dyDescent="0.2">
      <c r="D4391" s="174"/>
    </row>
    <row r="4392" spans="4:4" customFormat="1" x14ac:dyDescent="0.2">
      <c r="D4392" s="174"/>
    </row>
    <row r="4393" spans="4:4" customFormat="1" x14ac:dyDescent="0.2">
      <c r="D4393" s="174"/>
    </row>
    <row r="4394" spans="4:4" customFormat="1" x14ac:dyDescent="0.2">
      <c r="D4394" s="174"/>
    </row>
    <row r="4395" spans="4:4" customFormat="1" x14ac:dyDescent="0.2">
      <c r="D4395" s="174"/>
    </row>
    <row r="4396" spans="4:4" customFormat="1" x14ac:dyDescent="0.2">
      <c r="D4396" s="174"/>
    </row>
    <row r="4397" spans="4:4" customFormat="1" x14ac:dyDescent="0.2">
      <c r="D4397" s="174"/>
    </row>
    <row r="4398" spans="4:4" customFormat="1" x14ac:dyDescent="0.2">
      <c r="D4398" s="174"/>
    </row>
    <row r="4399" spans="4:4" customFormat="1" x14ac:dyDescent="0.2">
      <c r="D4399" s="174"/>
    </row>
    <row r="4400" spans="4:4" customFormat="1" x14ac:dyDescent="0.2">
      <c r="D4400" s="174"/>
    </row>
    <row r="4401" spans="4:4" customFormat="1" x14ac:dyDescent="0.2">
      <c r="D4401" s="174"/>
    </row>
    <row r="4402" spans="4:4" customFormat="1" x14ac:dyDescent="0.2">
      <c r="D4402" s="174"/>
    </row>
    <row r="4403" spans="4:4" customFormat="1" x14ac:dyDescent="0.2">
      <c r="D4403" s="174"/>
    </row>
    <row r="4404" spans="4:4" customFormat="1" x14ac:dyDescent="0.2">
      <c r="D4404" s="174"/>
    </row>
    <row r="4405" spans="4:4" customFormat="1" x14ac:dyDescent="0.2">
      <c r="D4405" s="174"/>
    </row>
    <row r="4406" spans="4:4" customFormat="1" x14ac:dyDescent="0.2">
      <c r="D4406" s="174"/>
    </row>
    <row r="4407" spans="4:4" customFormat="1" x14ac:dyDescent="0.2">
      <c r="D4407" s="174"/>
    </row>
    <row r="4408" spans="4:4" customFormat="1" x14ac:dyDescent="0.2">
      <c r="D4408" s="174"/>
    </row>
    <row r="4409" spans="4:4" customFormat="1" x14ac:dyDescent="0.2">
      <c r="D4409" s="174"/>
    </row>
    <row r="4410" spans="4:4" customFormat="1" x14ac:dyDescent="0.2">
      <c r="D4410" s="174"/>
    </row>
    <row r="4411" spans="4:4" customFormat="1" x14ac:dyDescent="0.2">
      <c r="D4411" s="174"/>
    </row>
    <row r="4412" spans="4:4" customFormat="1" x14ac:dyDescent="0.2">
      <c r="D4412" s="174"/>
    </row>
    <row r="4413" spans="4:4" customFormat="1" x14ac:dyDescent="0.2">
      <c r="D4413" s="174"/>
    </row>
    <row r="4414" spans="4:4" customFormat="1" x14ac:dyDescent="0.2">
      <c r="D4414" s="174"/>
    </row>
    <row r="4415" spans="4:4" customFormat="1" x14ac:dyDescent="0.2">
      <c r="D4415" s="174"/>
    </row>
    <row r="4416" spans="4:4" customFormat="1" x14ac:dyDescent="0.2">
      <c r="D4416" s="174"/>
    </row>
    <row r="4417" spans="4:4" customFormat="1" x14ac:dyDescent="0.2">
      <c r="D4417" s="174"/>
    </row>
    <row r="4418" spans="4:4" customFormat="1" x14ac:dyDescent="0.2">
      <c r="D4418" s="174"/>
    </row>
    <row r="4419" spans="4:4" customFormat="1" x14ac:dyDescent="0.2">
      <c r="D4419" s="174"/>
    </row>
    <row r="4420" spans="4:4" customFormat="1" x14ac:dyDescent="0.2">
      <c r="D4420" s="174"/>
    </row>
    <row r="4421" spans="4:4" customFormat="1" x14ac:dyDescent="0.2">
      <c r="D4421" s="174"/>
    </row>
    <row r="4422" spans="4:4" customFormat="1" x14ac:dyDescent="0.2">
      <c r="D4422" s="174"/>
    </row>
    <row r="4423" spans="4:4" customFormat="1" x14ac:dyDescent="0.2">
      <c r="D4423" s="174"/>
    </row>
    <row r="4424" spans="4:4" customFormat="1" x14ac:dyDescent="0.2">
      <c r="D4424" s="174"/>
    </row>
    <row r="4425" spans="4:4" customFormat="1" x14ac:dyDescent="0.2">
      <c r="D4425" s="174"/>
    </row>
    <row r="4426" spans="4:4" customFormat="1" x14ac:dyDescent="0.2">
      <c r="D4426" s="174"/>
    </row>
    <row r="4427" spans="4:4" customFormat="1" x14ac:dyDescent="0.2">
      <c r="D4427" s="174"/>
    </row>
    <row r="4428" spans="4:4" customFormat="1" x14ac:dyDescent="0.2">
      <c r="D4428" s="174"/>
    </row>
    <row r="4429" spans="4:4" customFormat="1" x14ac:dyDescent="0.2">
      <c r="D4429" s="174"/>
    </row>
    <row r="4430" spans="4:4" customFormat="1" x14ac:dyDescent="0.2">
      <c r="D4430" s="174"/>
    </row>
    <row r="4431" spans="4:4" customFormat="1" x14ac:dyDescent="0.2">
      <c r="D4431" s="174"/>
    </row>
    <row r="4432" spans="4:4" customFormat="1" x14ac:dyDescent="0.2">
      <c r="D4432" s="174"/>
    </row>
    <row r="4433" spans="4:4" customFormat="1" x14ac:dyDescent="0.2">
      <c r="D4433" s="174"/>
    </row>
    <row r="4434" spans="4:4" customFormat="1" x14ac:dyDescent="0.2">
      <c r="D4434" s="174"/>
    </row>
    <row r="4435" spans="4:4" customFormat="1" x14ac:dyDescent="0.2">
      <c r="D4435" s="174"/>
    </row>
    <row r="4436" spans="4:4" customFormat="1" x14ac:dyDescent="0.2">
      <c r="D4436" s="174"/>
    </row>
    <row r="4437" spans="4:4" customFormat="1" x14ac:dyDescent="0.2">
      <c r="D4437" s="174"/>
    </row>
    <row r="4438" spans="4:4" customFormat="1" x14ac:dyDescent="0.2">
      <c r="D4438" s="174"/>
    </row>
    <row r="4439" spans="4:4" customFormat="1" x14ac:dyDescent="0.2">
      <c r="D4439" s="174"/>
    </row>
    <row r="4440" spans="4:4" customFormat="1" x14ac:dyDescent="0.2">
      <c r="D4440" s="174"/>
    </row>
    <row r="4441" spans="4:4" customFormat="1" x14ac:dyDescent="0.2">
      <c r="D4441" s="174"/>
    </row>
    <row r="4442" spans="4:4" customFormat="1" x14ac:dyDescent="0.2">
      <c r="D4442" s="174"/>
    </row>
    <row r="4443" spans="4:4" customFormat="1" x14ac:dyDescent="0.2">
      <c r="D4443" s="174"/>
    </row>
    <row r="4444" spans="4:4" customFormat="1" x14ac:dyDescent="0.2">
      <c r="D4444" s="174"/>
    </row>
    <row r="4445" spans="4:4" customFormat="1" x14ac:dyDescent="0.2">
      <c r="D4445" s="174"/>
    </row>
    <row r="4446" spans="4:4" customFormat="1" x14ac:dyDescent="0.2">
      <c r="D4446" s="174"/>
    </row>
    <row r="4447" spans="4:4" customFormat="1" x14ac:dyDescent="0.2">
      <c r="D4447" s="174"/>
    </row>
    <row r="4448" spans="4:4" customFormat="1" x14ac:dyDescent="0.2">
      <c r="D4448" s="174"/>
    </row>
    <row r="4449" spans="4:4" customFormat="1" x14ac:dyDescent="0.2">
      <c r="D4449" s="174"/>
    </row>
    <row r="4450" spans="4:4" customFormat="1" x14ac:dyDescent="0.2">
      <c r="D4450" s="174"/>
    </row>
    <row r="4451" spans="4:4" customFormat="1" x14ac:dyDescent="0.2">
      <c r="D4451" s="174"/>
    </row>
    <row r="4452" spans="4:4" customFormat="1" x14ac:dyDescent="0.2">
      <c r="D4452" s="174"/>
    </row>
    <row r="4453" spans="4:4" customFormat="1" x14ac:dyDescent="0.2">
      <c r="D4453" s="174"/>
    </row>
    <row r="4454" spans="4:4" customFormat="1" x14ac:dyDescent="0.2">
      <c r="D4454" s="174"/>
    </row>
    <row r="4455" spans="4:4" customFormat="1" x14ac:dyDescent="0.2">
      <c r="D4455" s="174"/>
    </row>
    <row r="4456" spans="4:4" customFormat="1" x14ac:dyDescent="0.2">
      <c r="D4456" s="174"/>
    </row>
    <row r="4457" spans="4:4" customFormat="1" x14ac:dyDescent="0.2">
      <c r="D4457" s="174"/>
    </row>
    <row r="4458" spans="4:4" customFormat="1" x14ac:dyDescent="0.2">
      <c r="D4458" s="174"/>
    </row>
    <row r="4459" spans="4:4" customFormat="1" x14ac:dyDescent="0.2">
      <c r="D4459" s="174"/>
    </row>
    <row r="4460" spans="4:4" customFormat="1" x14ac:dyDescent="0.2">
      <c r="D4460" s="174"/>
    </row>
    <row r="4461" spans="4:4" customFormat="1" x14ac:dyDescent="0.2">
      <c r="D4461" s="174"/>
    </row>
    <row r="4462" spans="4:4" customFormat="1" x14ac:dyDescent="0.2">
      <c r="D4462" s="174"/>
    </row>
    <row r="4463" spans="4:4" customFormat="1" x14ac:dyDescent="0.2">
      <c r="D4463" s="174"/>
    </row>
    <row r="4464" spans="4:4" customFormat="1" x14ac:dyDescent="0.2">
      <c r="D4464" s="174"/>
    </row>
    <row r="4465" spans="4:4" customFormat="1" x14ac:dyDescent="0.2">
      <c r="D4465" s="174"/>
    </row>
    <row r="4466" spans="4:4" customFormat="1" x14ac:dyDescent="0.2">
      <c r="D4466" s="174"/>
    </row>
    <row r="4467" spans="4:4" customFormat="1" x14ac:dyDescent="0.2">
      <c r="D4467" s="174"/>
    </row>
    <row r="4468" spans="4:4" customFormat="1" x14ac:dyDescent="0.2">
      <c r="D4468" s="174"/>
    </row>
    <row r="4469" spans="4:4" customFormat="1" x14ac:dyDescent="0.2">
      <c r="D4469" s="174"/>
    </row>
    <row r="4470" spans="4:4" customFormat="1" x14ac:dyDescent="0.2">
      <c r="D4470" s="174"/>
    </row>
    <row r="4471" spans="4:4" customFormat="1" x14ac:dyDescent="0.2">
      <c r="D4471" s="174"/>
    </row>
    <row r="4472" spans="4:4" customFormat="1" x14ac:dyDescent="0.2">
      <c r="D4472" s="174"/>
    </row>
    <row r="4473" spans="4:4" customFormat="1" x14ac:dyDescent="0.2">
      <c r="D4473" s="174"/>
    </row>
    <row r="4474" spans="4:4" customFormat="1" x14ac:dyDescent="0.2">
      <c r="D4474" s="174"/>
    </row>
    <row r="4475" spans="4:4" customFormat="1" x14ac:dyDescent="0.2">
      <c r="D4475" s="174"/>
    </row>
    <row r="4476" spans="4:4" customFormat="1" x14ac:dyDescent="0.2">
      <c r="D4476" s="174"/>
    </row>
    <row r="4477" spans="4:4" customFormat="1" x14ac:dyDescent="0.2">
      <c r="D4477" s="174"/>
    </row>
    <row r="4478" spans="4:4" customFormat="1" x14ac:dyDescent="0.2">
      <c r="D4478" s="174"/>
    </row>
    <row r="4479" spans="4:4" customFormat="1" x14ac:dyDescent="0.2">
      <c r="D4479" s="174"/>
    </row>
    <row r="4480" spans="4:4" customFormat="1" x14ac:dyDescent="0.2">
      <c r="D4480" s="174"/>
    </row>
    <row r="4481" spans="4:4" customFormat="1" x14ac:dyDescent="0.2">
      <c r="D4481" s="174"/>
    </row>
    <row r="4482" spans="4:4" customFormat="1" x14ac:dyDescent="0.2">
      <c r="D4482" s="174"/>
    </row>
    <row r="4483" spans="4:4" customFormat="1" x14ac:dyDescent="0.2">
      <c r="D4483" s="174"/>
    </row>
    <row r="4484" spans="4:4" customFormat="1" x14ac:dyDescent="0.2">
      <c r="D4484" s="174"/>
    </row>
    <row r="4485" spans="4:4" customFormat="1" x14ac:dyDescent="0.2">
      <c r="D4485" s="174"/>
    </row>
    <row r="4486" spans="4:4" customFormat="1" x14ac:dyDescent="0.2">
      <c r="D4486" s="174"/>
    </row>
    <row r="4487" spans="4:4" customFormat="1" x14ac:dyDescent="0.2">
      <c r="D4487" s="174"/>
    </row>
    <row r="4488" spans="4:4" customFormat="1" x14ac:dyDescent="0.2">
      <c r="D4488" s="174"/>
    </row>
    <row r="4489" spans="4:4" customFormat="1" x14ac:dyDescent="0.2">
      <c r="D4489" s="174"/>
    </row>
    <row r="4490" spans="4:4" customFormat="1" x14ac:dyDescent="0.2">
      <c r="D4490" s="174"/>
    </row>
    <row r="4491" spans="4:4" customFormat="1" x14ac:dyDescent="0.2">
      <c r="D4491" s="174"/>
    </row>
    <row r="4492" spans="4:4" customFormat="1" x14ac:dyDescent="0.2">
      <c r="D4492" s="174"/>
    </row>
    <row r="4493" spans="4:4" customFormat="1" x14ac:dyDescent="0.2">
      <c r="D4493" s="174"/>
    </row>
    <row r="4494" spans="4:4" customFormat="1" x14ac:dyDescent="0.2">
      <c r="D4494" s="174"/>
    </row>
    <row r="4495" spans="4:4" customFormat="1" x14ac:dyDescent="0.2">
      <c r="D4495" s="174"/>
    </row>
    <row r="4496" spans="4:4" customFormat="1" x14ac:dyDescent="0.2">
      <c r="D4496" s="174"/>
    </row>
    <row r="4497" spans="4:4" customFormat="1" x14ac:dyDescent="0.2">
      <c r="D4497" s="174"/>
    </row>
    <row r="4498" spans="4:4" customFormat="1" x14ac:dyDescent="0.2">
      <c r="D4498" s="174"/>
    </row>
    <row r="4499" spans="4:4" customFormat="1" x14ac:dyDescent="0.2">
      <c r="D4499" s="174"/>
    </row>
    <row r="4500" spans="4:4" customFormat="1" x14ac:dyDescent="0.2">
      <c r="D4500" s="174"/>
    </row>
    <row r="4501" spans="4:4" customFormat="1" x14ac:dyDescent="0.2">
      <c r="D4501" s="174"/>
    </row>
    <row r="4502" spans="4:4" customFormat="1" x14ac:dyDescent="0.2">
      <c r="D4502" s="174"/>
    </row>
    <row r="4503" spans="4:4" customFormat="1" x14ac:dyDescent="0.2">
      <c r="D4503" s="174"/>
    </row>
    <row r="4504" spans="4:4" customFormat="1" x14ac:dyDescent="0.2">
      <c r="D4504" s="174"/>
    </row>
    <row r="4505" spans="4:4" customFormat="1" x14ac:dyDescent="0.2">
      <c r="D4505" s="174"/>
    </row>
    <row r="4506" spans="4:4" customFormat="1" x14ac:dyDescent="0.2">
      <c r="D4506" s="174"/>
    </row>
    <row r="4507" spans="4:4" customFormat="1" x14ac:dyDescent="0.2">
      <c r="D4507" s="174"/>
    </row>
    <row r="4508" spans="4:4" customFormat="1" x14ac:dyDescent="0.2">
      <c r="D4508" s="174"/>
    </row>
    <row r="4509" spans="4:4" customFormat="1" x14ac:dyDescent="0.2">
      <c r="D4509" s="174"/>
    </row>
    <row r="4510" spans="4:4" customFormat="1" x14ac:dyDescent="0.2">
      <c r="D4510" s="174"/>
    </row>
    <row r="4511" spans="4:4" customFormat="1" x14ac:dyDescent="0.2">
      <c r="D4511" s="174"/>
    </row>
    <row r="4512" spans="4:4" customFormat="1" x14ac:dyDescent="0.2">
      <c r="D4512" s="174"/>
    </row>
    <row r="4513" spans="4:4" customFormat="1" x14ac:dyDescent="0.2">
      <c r="D4513" s="174"/>
    </row>
    <row r="4514" spans="4:4" customFormat="1" x14ac:dyDescent="0.2">
      <c r="D4514" s="174"/>
    </row>
    <row r="4515" spans="4:4" customFormat="1" x14ac:dyDescent="0.2">
      <c r="D4515" s="174"/>
    </row>
    <row r="4516" spans="4:4" customFormat="1" x14ac:dyDescent="0.2">
      <c r="D4516" s="174"/>
    </row>
    <row r="4517" spans="4:4" customFormat="1" x14ac:dyDescent="0.2">
      <c r="D4517" s="174"/>
    </row>
    <row r="4518" spans="4:4" customFormat="1" x14ac:dyDescent="0.2">
      <c r="D4518" s="174"/>
    </row>
    <row r="4519" spans="4:4" customFormat="1" x14ac:dyDescent="0.2">
      <c r="D4519" s="174"/>
    </row>
    <row r="4520" spans="4:4" customFormat="1" x14ac:dyDescent="0.2">
      <c r="D4520" s="174"/>
    </row>
    <row r="4521" spans="4:4" customFormat="1" x14ac:dyDescent="0.2">
      <c r="D4521" s="174"/>
    </row>
    <row r="4522" spans="4:4" customFormat="1" x14ac:dyDescent="0.2">
      <c r="D4522" s="174"/>
    </row>
    <row r="4523" spans="4:4" customFormat="1" x14ac:dyDescent="0.2">
      <c r="D4523" s="174"/>
    </row>
    <row r="4524" spans="4:4" customFormat="1" x14ac:dyDescent="0.2">
      <c r="D4524" s="174"/>
    </row>
    <row r="4525" spans="4:4" customFormat="1" x14ac:dyDescent="0.2">
      <c r="D4525" s="174"/>
    </row>
    <row r="4526" spans="4:4" customFormat="1" x14ac:dyDescent="0.2">
      <c r="D4526" s="174"/>
    </row>
    <row r="4527" spans="4:4" customFormat="1" x14ac:dyDescent="0.2">
      <c r="D4527" s="174"/>
    </row>
    <row r="4528" spans="4:4" customFormat="1" x14ac:dyDescent="0.2">
      <c r="D4528" s="174"/>
    </row>
    <row r="4529" spans="4:4" customFormat="1" x14ac:dyDescent="0.2">
      <c r="D4529" s="174"/>
    </row>
    <row r="4530" spans="4:4" customFormat="1" x14ac:dyDescent="0.2">
      <c r="D4530" s="174"/>
    </row>
    <row r="4531" spans="4:4" customFormat="1" x14ac:dyDescent="0.2">
      <c r="D4531" s="174"/>
    </row>
    <row r="4532" spans="4:4" customFormat="1" x14ac:dyDescent="0.2">
      <c r="D4532" s="174"/>
    </row>
    <row r="4533" spans="4:4" customFormat="1" x14ac:dyDescent="0.2">
      <c r="D4533" s="174"/>
    </row>
    <row r="4534" spans="4:4" customFormat="1" x14ac:dyDescent="0.2">
      <c r="D4534" s="174"/>
    </row>
    <row r="4535" spans="4:4" customFormat="1" x14ac:dyDescent="0.2">
      <c r="D4535" s="174"/>
    </row>
    <row r="4536" spans="4:4" customFormat="1" x14ac:dyDescent="0.2">
      <c r="D4536" s="174"/>
    </row>
    <row r="4537" spans="4:4" customFormat="1" x14ac:dyDescent="0.2">
      <c r="D4537" s="174"/>
    </row>
    <row r="4538" spans="4:4" customFormat="1" x14ac:dyDescent="0.2">
      <c r="D4538" s="174"/>
    </row>
    <row r="4539" spans="4:4" customFormat="1" x14ac:dyDescent="0.2">
      <c r="D4539" s="174"/>
    </row>
    <row r="4540" spans="4:4" customFormat="1" x14ac:dyDescent="0.2">
      <c r="D4540" s="174"/>
    </row>
    <row r="4541" spans="4:4" customFormat="1" x14ac:dyDescent="0.2">
      <c r="D4541" s="174"/>
    </row>
    <row r="4542" spans="4:4" customFormat="1" x14ac:dyDescent="0.2">
      <c r="D4542" s="174"/>
    </row>
    <row r="4543" spans="4:4" customFormat="1" x14ac:dyDescent="0.2">
      <c r="D4543" s="174"/>
    </row>
    <row r="4544" spans="4:4" customFormat="1" x14ac:dyDescent="0.2">
      <c r="D4544" s="174"/>
    </row>
    <row r="4545" spans="4:4" customFormat="1" x14ac:dyDescent="0.2">
      <c r="D4545" s="174"/>
    </row>
    <row r="4546" spans="4:4" customFormat="1" x14ac:dyDescent="0.2">
      <c r="D4546" s="174"/>
    </row>
    <row r="4547" spans="4:4" customFormat="1" x14ac:dyDescent="0.2">
      <c r="D4547" s="174"/>
    </row>
    <row r="4548" spans="4:4" customFormat="1" x14ac:dyDescent="0.2">
      <c r="D4548" s="174"/>
    </row>
    <row r="4549" spans="4:4" customFormat="1" x14ac:dyDescent="0.2">
      <c r="D4549" s="174"/>
    </row>
    <row r="4550" spans="4:4" customFormat="1" x14ac:dyDescent="0.2">
      <c r="D4550" s="174"/>
    </row>
    <row r="4551" spans="4:4" customFormat="1" x14ac:dyDescent="0.2">
      <c r="D4551" s="174"/>
    </row>
    <row r="4552" spans="4:4" customFormat="1" x14ac:dyDescent="0.2">
      <c r="D4552" s="174"/>
    </row>
    <row r="4553" spans="4:4" customFormat="1" x14ac:dyDescent="0.2">
      <c r="D4553" s="174"/>
    </row>
    <row r="4554" spans="4:4" customFormat="1" x14ac:dyDescent="0.2">
      <c r="D4554" s="174"/>
    </row>
    <row r="4555" spans="4:4" customFormat="1" x14ac:dyDescent="0.2">
      <c r="D4555" s="174"/>
    </row>
    <row r="4556" spans="4:4" customFormat="1" x14ac:dyDescent="0.2">
      <c r="D4556" s="174"/>
    </row>
    <row r="4557" spans="4:4" customFormat="1" x14ac:dyDescent="0.2">
      <c r="D4557" s="174"/>
    </row>
    <row r="4558" spans="4:4" customFormat="1" x14ac:dyDescent="0.2">
      <c r="D4558" s="174"/>
    </row>
    <row r="4559" spans="4:4" customFormat="1" x14ac:dyDescent="0.2">
      <c r="D4559" s="174"/>
    </row>
    <row r="4560" spans="4:4" customFormat="1" x14ac:dyDescent="0.2">
      <c r="D4560" s="174"/>
    </row>
    <row r="4561" spans="4:4" customFormat="1" x14ac:dyDescent="0.2">
      <c r="D4561" s="174"/>
    </row>
    <row r="4562" spans="4:4" customFormat="1" x14ac:dyDescent="0.2">
      <c r="D4562" s="174"/>
    </row>
    <row r="4563" spans="4:4" customFormat="1" x14ac:dyDescent="0.2">
      <c r="D4563" s="174"/>
    </row>
    <row r="4564" spans="4:4" customFormat="1" x14ac:dyDescent="0.2">
      <c r="D4564" s="174"/>
    </row>
    <row r="4565" spans="4:4" customFormat="1" x14ac:dyDescent="0.2">
      <c r="D4565" s="174"/>
    </row>
    <row r="4566" spans="4:4" customFormat="1" x14ac:dyDescent="0.2">
      <c r="D4566" s="174"/>
    </row>
    <row r="4567" spans="4:4" customFormat="1" x14ac:dyDescent="0.2">
      <c r="D4567" s="174"/>
    </row>
    <row r="4568" spans="4:4" customFormat="1" x14ac:dyDescent="0.2">
      <c r="D4568" s="174"/>
    </row>
    <row r="4569" spans="4:4" customFormat="1" x14ac:dyDescent="0.2">
      <c r="D4569" s="174"/>
    </row>
    <row r="4570" spans="4:4" customFormat="1" x14ac:dyDescent="0.2">
      <c r="D4570" s="174"/>
    </row>
    <row r="4571" spans="4:4" customFormat="1" x14ac:dyDescent="0.2">
      <c r="D4571" s="174"/>
    </row>
    <row r="4572" spans="4:4" customFormat="1" x14ac:dyDescent="0.2">
      <c r="D4572" s="174"/>
    </row>
    <row r="4573" spans="4:4" customFormat="1" x14ac:dyDescent="0.2">
      <c r="D4573" s="174"/>
    </row>
    <row r="4574" spans="4:4" customFormat="1" x14ac:dyDescent="0.2">
      <c r="D4574" s="174"/>
    </row>
    <row r="4575" spans="4:4" customFormat="1" x14ac:dyDescent="0.2">
      <c r="D4575" s="174"/>
    </row>
    <row r="4576" spans="4:4" customFormat="1" x14ac:dyDescent="0.2">
      <c r="D4576" s="174"/>
    </row>
    <row r="4577" spans="4:4" customFormat="1" x14ac:dyDescent="0.2">
      <c r="D4577" s="174"/>
    </row>
    <row r="4578" spans="4:4" customFormat="1" x14ac:dyDescent="0.2">
      <c r="D4578" s="174"/>
    </row>
    <row r="4579" spans="4:4" customFormat="1" x14ac:dyDescent="0.2">
      <c r="D4579" s="174"/>
    </row>
    <row r="4580" spans="4:4" customFormat="1" x14ac:dyDescent="0.2">
      <c r="D4580" s="174"/>
    </row>
    <row r="4581" spans="4:4" customFormat="1" x14ac:dyDescent="0.2">
      <c r="D4581" s="174"/>
    </row>
    <row r="4582" spans="4:4" customFormat="1" x14ac:dyDescent="0.2">
      <c r="D4582" s="174"/>
    </row>
    <row r="4583" spans="4:4" customFormat="1" x14ac:dyDescent="0.2">
      <c r="D4583" s="174"/>
    </row>
    <row r="4584" spans="4:4" customFormat="1" x14ac:dyDescent="0.2">
      <c r="D4584" s="174"/>
    </row>
    <row r="4585" spans="4:4" customFormat="1" x14ac:dyDescent="0.2">
      <c r="D4585" s="174"/>
    </row>
    <row r="4586" spans="4:4" customFormat="1" x14ac:dyDescent="0.2">
      <c r="D4586" s="174"/>
    </row>
    <row r="4587" spans="4:4" customFormat="1" x14ac:dyDescent="0.2">
      <c r="D4587" s="174"/>
    </row>
    <row r="4588" spans="4:4" customFormat="1" x14ac:dyDescent="0.2">
      <c r="D4588" s="174"/>
    </row>
    <row r="4589" spans="4:4" customFormat="1" x14ac:dyDescent="0.2">
      <c r="D4589" s="174"/>
    </row>
    <row r="4590" spans="4:4" customFormat="1" x14ac:dyDescent="0.2">
      <c r="D4590" s="174"/>
    </row>
    <row r="4591" spans="4:4" customFormat="1" x14ac:dyDescent="0.2">
      <c r="D4591" s="174"/>
    </row>
    <row r="4592" spans="4:4" customFormat="1" x14ac:dyDescent="0.2">
      <c r="D4592" s="174"/>
    </row>
    <row r="4593" spans="4:4" customFormat="1" x14ac:dyDescent="0.2">
      <c r="D4593" s="174"/>
    </row>
    <row r="4594" spans="4:4" customFormat="1" x14ac:dyDescent="0.2">
      <c r="D4594" s="174"/>
    </row>
    <row r="4595" spans="4:4" customFormat="1" x14ac:dyDescent="0.2">
      <c r="D4595" s="174"/>
    </row>
    <row r="4596" spans="4:4" customFormat="1" x14ac:dyDescent="0.2">
      <c r="D4596" s="174"/>
    </row>
    <row r="4597" spans="4:4" customFormat="1" x14ac:dyDescent="0.2">
      <c r="D4597" s="174"/>
    </row>
    <row r="4598" spans="4:4" customFormat="1" x14ac:dyDescent="0.2">
      <c r="D4598" s="174"/>
    </row>
    <row r="4599" spans="4:4" customFormat="1" x14ac:dyDescent="0.2">
      <c r="D4599" s="174"/>
    </row>
    <row r="4600" spans="4:4" customFormat="1" x14ac:dyDescent="0.2">
      <c r="D4600" s="174"/>
    </row>
    <row r="4601" spans="4:4" customFormat="1" x14ac:dyDescent="0.2">
      <c r="D4601" s="174"/>
    </row>
    <row r="4602" spans="4:4" customFormat="1" x14ac:dyDescent="0.2">
      <c r="D4602" s="174"/>
    </row>
    <row r="4603" spans="4:4" customFormat="1" x14ac:dyDescent="0.2">
      <c r="D4603" s="174"/>
    </row>
    <row r="4604" spans="4:4" customFormat="1" x14ac:dyDescent="0.2">
      <c r="D4604" s="174"/>
    </row>
    <row r="4605" spans="4:4" customFormat="1" x14ac:dyDescent="0.2">
      <c r="D4605" s="174"/>
    </row>
    <row r="4606" spans="4:4" customFormat="1" x14ac:dyDescent="0.2">
      <c r="D4606" s="174"/>
    </row>
    <row r="4607" spans="4:4" customFormat="1" x14ac:dyDescent="0.2">
      <c r="D4607" s="174"/>
    </row>
    <row r="4608" spans="4:4" customFormat="1" x14ac:dyDescent="0.2">
      <c r="D4608" s="174"/>
    </row>
    <row r="4609" spans="4:4" customFormat="1" x14ac:dyDescent="0.2">
      <c r="D4609" s="174"/>
    </row>
    <row r="4610" spans="4:4" customFormat="1" x14ac:dyDescent="0.2">
      <c r="D4610" s="174"/>
    </row>
    <row r="4611" spans="4:4" customFormat="1" x14ac:dyDescent="0.2">
      <c r="D4611" s="174"/>
    </row>
    <row r="4612" spans="4:4" customFormat="1" x14ac:dyDescent="0.2">
      <c r="D4612" s="174"/>
    </row>
    <row r="4613" spans="4:4" customFormat="1" x14ac:dyDescent="0.2">
      <c r="D4613" s="174"/>
    </row>
    <row r="4614" spans="4:4" customFormat="1" x14ac:dyDescent="0.2">
      <c r="D4614" s="174"/>
    </row>
    <row r="4615" spans="4:4" customFormat="1" x14ac:dyDescent="0.2">
      <c r="D4615" s="174"/>
    </row>
    <row r="4616" spans="4:4" customFormat="1" x14ac:dyDescent="0.2">
      <c r="D4616" s="174"/>
    </row>
    <row r="4617" spans="4:4" customFormat="1" x14ac:dyDescent="0.2">
      <c r="D4617" s="174"/>
    </row>
    <row r="4618" spans="4:4" customFormat="1" x14ac:dyDescent="0.2">
      <c r="D4618" s="174"/>
    </row>
    <row r="4619" spans="4:4" customFormat="1" x14ac:dyDescent="0.2">
      <c r="D4619" s="174"/>
    </row>
    <row r="4620" spans="4:4" customFormat="1" x14ac:dyDescent="0.2">
      <c r="D4620" s="174"/>
    </row>
    <row r="4621" spans="4:4" customFormat="1" x14ac:dyDescent="0.2">
      <c r="D4621" s="174"/>
    </row>
    <row r="4622" spans="4:4" customFormat="1" x14ac:dyDescent="0.2">
      <c r="D4622" s="174"/>
    </row>
    <row r="4623" spans="4:4" customFormat="1" x14ac:dyDescent="0.2">
      <c r="D4623" s="174"/>
    </row>
    <row r="4624" spans="4:4" customFormat="1" x14ac:dyDescent="0.2">
      <c r="D4624" s="174"/>
    </row>
    <row r="4625" spans="4:4" customFormat="1" x14ac:dyDescent="0.2">
      <c r="D4625" s="174"/>
    </row>
    <row r="4626" spans="4:4" customFormat="1" x14ac:dyDescent="0.2">
      <c r="D4626" s="174"/>
    </row>
    <row r="4627" spans="4:4" customFormat="1" x14ac:dyDescent="0.2">
      <c r="D4627" s="174"/>
    </row>
    <row r="4628" spans="4:4" customFormat="1" x14ac:dyDescent="0.2">
      <c r="D4628" s="174"/>
    </row>
    <row r="4629" spans="4:4" customFormat="1" x14ac:dyDescent="0.2">
      <c r="D4629" s="174"/>
    </row>
    <row r="4630" spans="4:4" customFormat="1" x14ac:dyDescent="0.2">
      <c r="D4630" s="174"/>
    </row>
    <row r="4631" spans="4:4" customFormat="1" x14ac:dyDescent="0.2">
      <c r="D4631" s="174"/>
    </row>
    <row r="4632" spans="4:4" customFormat="1" x14ac:dyDescent="0.2">
      <c r="D4632" s="174"/>
    </row>
    <row r="4633" spans="4:4" customFormat="1" x14ac:dyDescent="0.2">
      <c r="D4633" s="174"/>
    </row>
    <row r="4634" spans="4:4" customFormat="1" x14ac:dyDescent="0.2">
      <c r="D4634" s="174"/>
    </row>
    <row r="4635" spans="4:4" customFormat="1" x14ac:dyDescent="0.2">
      <c r="D4635" s="174"/>
    </row>
    <row r="4636" spans="4:4" customFormat="1" x14ac:dyDescent="0.2">
      <c r="D4636" s="174"/>
    </row>
    <row r="4637" spans="4:4" customFormat="1" x14ac:dyDescent="0.2">
      <c r="D4637" s="174"/>
    </row>
    <row r="4638" spans="4:4" customFormat="1" x14ac:dyDescent="0.2">
      <c r="D4638" s="174"/>
    </row>
    <row r="4639" spans="4:4" customFormat="1" x14ac:dyDescent="0.2">
      <c r="D4639" s="174"/>
    </row>
    <row r="4640" spans="4:4" customFormat="1" x14ac:dyDescent="0.2">
      <c r="D4640" s="174"/>
    </row>
    <row r="4641" spans="4:4" customFormat="1" x14ac:dyDescent="0.2">
      <c r="D4641" s="174"/>
    </row>
    <row r="4642" spans="4:4" customFormat="1" x14ac:dyDescent="0.2">
      <c r="D4642" s="174"/>
    </row>
    <row r="4643" spans="4:4" customFormat="1" x14ac:dyDescent="0.2">
      <c r="D4643" s="174"/>
    </row>
    <row r="4644" spans="4:4" customFormat="1" x14ac:dyDescent="0.2">
      <c r="D4644" s="174"/>
    </row>
    <row r="4645" spans="4:4" customFormat="1" x14ac:dyDescent="0.2">
      <c r="D4645" s="174"/>
    </row>
    <row r="4646" spans="4:4" customFormat="1" x14ac:dyDescent="0.2">
      <c r="D4646" s="174"/>
    </row>
    <row r="4647" spans="4:4" customFormat="1" x14ac:dyDescent="0.2">
      <c r="D4647" s="174"/>
    </row>
    <row r="4648" spans="4:4" customFormat="1" x14ac:dyDescent="0.2">
      <c r="D4648" s="174"/>
    </row>
    <row r="4649" spans="4:4" customFormat="1" x14ac:dyDescent="0.2">
      <c r="D4649" s="174"/>
    </row>
    <row r="4650" spans="4:4" customFormat="1" x14ac:dyDescent="0.2">
      <c r="D4650" s="174"/>
    </row>
    <row r="4651" spans="4:4" customFormat="1" x14ac:dyDescent="0.2">
      <c r="D4651" s="174"/>
    </row>
    <row r="4652" spans="4:4" customFormat="1" x14ac:dyDescent="0.2">
      <c r="D4652" s="174"/>
    </row>
    <row r="4653" spans="4:4" customFormat="1" x14ac:dyDescent="0.2">
      <c r="D4653" s="174"/>
    </row>
    <row r="4654" spans="4:4" customFormat="1" x14ac:dyDescent="0.2">
      <c r="D4654" s="174"/>
    </row>
    <row r="4655" spans="4:4" customFormat="1" x14ac:dyDescent="0.2">
      <c r="D4655" s="174"/>
    </row>
    <row r="4656" spans="4:4" customFormat="1" x14ac:dyDescent="0.2">
      <c r="D4656" s="174"/>
    </row>
    <row r="4657" spans="4:4" customFormat="1" x14ac:dyDescent="0.2">
      <c r="D4657" s="174"/>
    </row>
    <row r="4658" spans="4:4" customFormat="1" x14ac:dyDescent="0.2">
      <c r="D4658" s="174"/>
    </row>
    <row r="4659" spans="4:4" customFormat="1" x14ac:dyDescent="0.2">
      <c r="D4659" s="174"/>
    </row>
    <row r="4660" spans="4:4" customFormat="1" x14ac:dyDescent="0.2">
      <c r="D4660" s="174"/>
    </row>
    <row r="4661" spans="4:4" customFormat="1" x14ac:dyDescent="0.2">
      <c r="D4661" s="174"/>
    </row>
    <row r="4662" spans="4:4" customFormat="1" x14ac:dyDescent="0.2">
      <c r="D4662" s="174"/>
    </row>
    <row r="4663" spans="4:4" customFormat="1" x14ac:dyDescent="0.2">
      <c r="D4663" s="174"/>
    </row>
    <row r="4664" spans="4:4" customFormat="1" x14ac:dyDescent="0.2">
      <c r="D4664" s="174"/>
    </row>
    <row r="4665" spans="4:4" customFormat="1" x14ac:dyDescent="0.2">
      <c r="D4665" s="174"/>
    </row>
    <row r="4666" spans="4:4" customFormat="1" x14ac:dyDescent="0.2">
      <c r="D4666" s="174"/>
    </row>
    <row r="4667" spans="4:4" customFormat="1" x14ac:dyDescent="0.2">
      <c r="D4667" s="174"/>
    </row>
    <row r="4668" spans="4:4" customFormat="1" x14ac:dyDescent="0.2">
      <c r="D4668" s="174"/>
    </row>
    <row r="4669" spans="4:4" customFormat="1" x14ac:dyDescent="0.2">
      <c r="D4669" s="174"/>
    </row>
    <row r="4670" spans="4:4" customFormat="1" x14ac:dyDescent="0.2">
      <c r="D4670" s="174"/>
    </row>
    <row r="4671" spans="4:4" customFormat="1" x14ac:dyDescent="0.2">
      <c r="D4671" s="174"/>
    </row>
    <row r="4672" spans="4:4" customFormat="1" x14ac:dyDescent="0.2">
      <c r="D4672" s="174"/>
    </row>
    <row r="4673" spans="4:4" customFormat="1" x14ac:dyDescent="0.2">
      <c r="D4673" s="174"/>
    </row>
    <row r="4674" spans="4:4" customFormat="1" x14ac:dyDescent="0.2">
      <c r="D4674" s="174"/>
    </row>
    <row r="4675" spans="4:4" customFormat="1" x14ac:dyDescent="0.2">
      <c r="D4675" s="174"/>
    </row>
    <row r="4676" spans="4:4" customFormat="1" x14ac:dyDescent="0.2">
      <c r="D4676" s="174"/>
    </row>
    <row r="4677" spans="4:4" customFormat="1" x14ac:dyDescent="0.2">
      <c r="D4677" s="174"/>
    </row>
    <row r="4678" spans="4:4" customFormat="1" x14ac:dyDescent="0.2">
      <c r="D4678" s="174"/>
    </row>
    <row r="4679" spans="4:4" customFormat="1" x14ac:dyDescent="0.2">
      <c r="D4679" s="174"/>
    </row>
    <row r="4680" spans="4:4" customFormat="1" x14ac:dyDescent="0.2">
      <c r="D4680" s="174"/>
    </row>
    <row r="4681" spans="4:4" customFormat="1" x14ac:dyDescent="0.2">
      <c r="D4681" s="174"/>
    </row>
    <row r="4682" spans="4:4" customFormat="1" x14ac:dyDescent="0.2">
      <c r="D4682" s="174"/>
    </row>
    <row r="4683" spans="4:4" customFormat="1" x14ac:dyDescent="0.2">
      <c r="D4683" s="174"/>
    </row>
    <row r="4684" spans="4:4" customFormat="1" x14ac:dyDescent="0.2">
      <c r="D4684" s="174"/>
    </row>
    <row r="4685" spans="4:4" customFormat="1" x14ac:dyDescent="0.2">
      <c r="D4685" s="174"/>
    </row>
    <row r="4686" spans="4:4" customFormat="1" x14ac:dyDescent="0.2">
      <c r="D4686" s="174"/>
    </row>
    <row r="4687" spans="4:4" customFormat="1" x14ac:dyDescent="0.2">
      <c r="D4687" s="174"/>
    </row>
    <row r="4688" spans="4:4" customFormat="1" x14ac:dyDescent="0.2">
      <c r="D4688" s="174"/>
    </row>
    <row r="4689" spans="4:4" customFormat="1" x14ac:dyDescent="0.2">
      <c r="D4689" s="174"/>
    </row>
    <row r="4690" spans="4:4" customFormat="1" x14ac:dyDescent="0.2">
      <c r="D4690" s="174"/>
    </row>
    <row r="4691" spans="4:4" customFormat="1" x14ac:dyDescent="0.2">
      <c r="D4691" s="174"/>
    </row>
    <row r="4692" spans="4:4" customFormat="1" x14ac:dyDescent="0.2">
      <c r="D4692" s="174"/>
    </row>
    <row r="4693" spans="4:4" customFormat="1" x14ac:dyDescent="0.2">
      <c r="D4693" s="174"/>
    </row>
    <row r="4694" spans="4:4" customFormat="1" x14ac:dyDescent="0.2">
      <c r="D4694" s="174"/>
    </row>
    <row r="4695" spans="4:4" customFormat="1" x14ac:dyDescent="0.2">
      <c r="D4695" s="174"/>
    </row>
    <row r="4696" spans="4:4" customFormat="1" x14ac:dyDescent="0.2">
      <c r="D4696" s="174"/>
    </row>
    <row r="4697" spans="4:4" customFormat="1" x14ac:dyDescent="0.2">
      <c r="D4697" s="174"/>
    </row>
    <row r="4698" spans="4:4" customFormat="1" x14ac:dyDescent="0.2">
      <c r="D4698" s="174"/>
    </row>
    <row r="4699" spans="4:4" customFormat="1" x14ac:dyDescent="0.2">
      <c r="D4699" s="174"/>
    </row>
    <row r="4700" spans="4:4" customFormat="1" x14ac:dyDescent="0.2">
      <c r="D4700" s="174"/>
    </row>
    <row r="4701" spans="4:4" customFormat="1" x14ac:dyDescent="0.2">
      <c r="D4701" s="174"/>
    </row>
    <row r="4702" spans="4:4" customFormat="1" x14ac:dyDescent="0.2">
      <c r="D4702" s="174"/>
    </row>
    <row r="4703" spans="4:4" customFormat="1" x14ac:dyDescent="0.2">
      <c r="D4703" s="174"/>
    </row>
    <row r="4704" spans="4:4" customFormat="1" x14ac:dyDescent="0.2">
      <c r="D4704" s="174"/>
    </row>
    <row r="4705" spans="4:4" customFormat="1" x14ac:dyDescent="0.2">
      <c r="D4705" s="174"/>
    </row>
    <row r="4706" spans="4:4" customFormat="1" x14ac:dyDescent="0.2">
      <c r="D4706" s="174"/>
    </row>
    <row r="4707" spans="4:4" customFormat="1" x14ac:dyDescent="0.2">
      <c r="D4707" s="174"/>
    </row>
    <row r="4708" spans="4:4" customFormat="1" x14ac:dyDescent="0.2">
      <c r="D4708" s="174"/>
    </row>
    <row r="4709" spans="4:4" customFormat="1" x14ac:dyDescent="0.2">
      <c r="D4709" s="174"/>
    </row>
    <row r="4710" spans="4:4" customFormat="1" x14ac:dyDescent="0.2">
      <c r="D4710" s="174"/>
    </row>
    <row r="4711" spans="4:4" customFormat="1" x14ac:dyDescent="0.2">
      <c r="D4711" s="174"/>
    </row>
    <row r="4712" spans="4:4" customFormat="1" x14ac:dyDescent="0.2">
      <c r="D4712" s="174"/>
    </row>
    <row r="4713" spans="4:4" customFormat="1" x14ac:dyDescent="0.2">
      <c r="D4713" s="174"/>
    </row>
    <row r="4714" spans="4:4" customFormat="1" x14ac:dyDescent="0.2">
      <c r="D4714" s="174"/>
    </row>
    <row r="4715" spans="4:4" customFormat="1" x14ac:dyDescent="0.2">
      <c r="D4715" s="174"/>
    </row>
    <row r="4716" spans="4:4" customFormat="1" x14ac:dyDescent="0.2">
      <c r="D4716" s="174"/>
    </row>
    <row r="4717" spans="4:4" customFormat="1" x14ac:dyDescent="0.2">
      <c r="D4717" s="174"/>
    </row>
    <row r="4718" spans="4:4" customFormat="1" x14ac:dyDescent="0.2">
      <c r="D4718" s="174"/>
    </row>
    <row r="4719" spans="4:4" customFormat="1" x14ac:dyDescent="0.2">
      <c r="D4719" s="174"/>
    </row>
    <row r="4720" spans="4:4" customFormat="1" x14ac:dyDescent="0.2">
      <c r="D4720" s="174"/>
    </row>
    <row r="4721" spans="4:4" customFormat="1" x14ac:dyDescent="0.2">
      <c r="D4721" s="174"/>
    </row>
    <row r="4722" spans="4:4" customFormat="1" x14ac:dyDescent="0.2">
      <c r="D4722" s="174"/>
    </row>
    <row r="4723" spans="4:4" customFormat="1" x14ac:dyDescent="0.2">
      <c r="D4723" s="174"/>
    </row>
    <row r="4724" spans="4:4" customFormat="1" x14ac:dyDescent="0.2">
      <c r="D4724" s="174"/>
    </row>
    <row r="4725" spans="4:4" customFormat="1" x14ac:dyDescent="0.2">
      <c r="D4725" s="174"/>
    </row>
    <row r="4726" spans="4:4" customFormat="1" x14ac:dyDescent="0.2">
      <c r="D4726" s="174"/>
    </row>
    <row r="4727" spans="4:4" customFormat="1" x14ac:dyDescent="0.2">
      <c r="D4727" s="174"/>
    </row>
    <row r="4728" spans="4:4" customFormat="1" x14ac:dyDescent="0.2">
      <c r="D4728" s="174"/>
    </row>
    <row r="4729" spans="4:4" customFormat="1" x14ac:dyDescent="0.2">
      <c r="D4729" s="174"/>
    </row>
    <row r="4730" spans="4:4" customFormat="1" x14ac:dyDescent="0.2">
      <c r="D4730" s="174"/>
    </row>
    <row r="4731" spans="4:4" customFormat="1" x14ac:dyDescent="0.2">
      <c r="D4731" s="174"/>
    </row>
    <row r="4732" spans="4:4" customFormat="1" x14ac:dyDescent="0.2">
      <c r="D4732" s="174"/>
    </row>
    <row r="4733" spans="4:4" customFormat="1" x14ac:dyDescent="0.2">
      <c r="D4733" s="174"/>
    </row>
    <row r="4734" spans="4:4" customFormat="1" x14ac:dyDescent="0.2">
      <c r="D4734" s="174"/>
    </row>
    <row r="4735" spans="4:4" customFormat="1" x14ac:dyDescent="0.2">
      <c r="D4735" s="174"/>
    </row>
    <row r="4736" spans="4:4" customFormat="1" x14ac:dyDescent="0.2">
      <c r="D4736" s="174"/>
    </row>
    <row r="4737" spans="4:4" customFormat="1" x14ac:dyDescent="0.2">
      <c r="D4737" s="174"/>
    </row>
    <row r="4738" spans="4:4" customFormat="1" x14ac:dyDescent="0.2">
      <c r="D4738" s="174"/>
    </row>
    <row r="4739" spans="4:4" customFormat="1" x14ac:dyDescent="0.2">
      <c r="D4739" s="174"/>
    </row>
    <row r="4740" spans="4:4" customFormat="1" x14ac:dyDescent="0.2">
      <c r="D4740" s="174"/>
    </row>
    <row r="4741" spans="4:4" customFormat="1" x14ac:dyDescent="0.2">
      <c r="D4741" s="174"/>
    </row>
    <row r="4742" spans="4:4" customFormat="1" x14ac:dyDescent="0.2">
      <c r="D4742" s="174"/>
    </row>
    <row r="4743" spans="4:4" customFormat="1" x14ac:dyDescent="0.2">
      <c r="D4743" s="174"/>
    </row>
    <row r="4744" spans="4:4" customFormat="1" x14ac:dyDescent="0.2">
      <c r="D4744" s="174"/>
    </row>
    <row r="4745" spans="4:4" customFormat="1" x14ac:dyDescent="0.2">
      <c r="D4745" s="174"/>
    </row>
    <row r="4746" spans="4:4" customFormat="1" x14ac:dyDescent="0.2">
      <c r="D4746" s="174"/>
    </row>
    <row r="4747" spans="4:4" customFormat="1" x14ac:dyDescent="0.2">
      <c r="D4747" s="174"/>
    </row>
    <row r="4748" spans="4:4" customFormat="1" x14ac:dyDescent="0.2">
      <c r="D4748" s="174"/>
    </row>
    <row r="4749" spans="4:4" customFormat="1" x14ac:dyDescent="0.2">
      <c r="D4749" s="174"/>
    </row>
    <row r="4750" spans="4:4" customFormat="1" x14ac:dyDescent="0.2">
      <c r="D4750" s="174"/>
    </row>
    <row r="4751" spans="4:4" customFormat="1" x14ac:dyDescent="0.2">
      <c r="D4751" s="174"/>
    </row>
    <row r="4752" spans="4:4" customFormat="1" x14ac:dyDescent="0.2">
      <c r="D4752" s="174"/>
    </row>
    <row r="4753" spans="4:4" customFormat="1" x14ac:dyDescent="0.2">
      <c r="D4753" s="174"/>
    </row>
    <row r="4754" spans="4:4" customFormat="1" x14ac:dyDescent="0.2">
      <c r="D4754" s="174"/>
    </row>
    <row r="4755" spans="4:4" customFormat="1" x14ac:dyDescent="0.2">
      <c r="D4755" s="174"/>
    </row>
    <row r="4756" spans="4:4" customFormat="1" x14ac:dyDescent="0.2">
      <c r="D4756" s="174"/>
    </row>
    <row r="4757" spans="4:4" customFormat="1" x14ac:dyDescent="0.2">
      <c r="D4757" s="174"/>
    </row>
    <row r="4758" spans="4:4" customFormat="1" x14ac:dyDescent="0.2">
      <c r="D4758" s="174"/>
    </row>
    <row r="4759" spans="4:4" customFormat="1" x14ac:dyDescent="0.2">
      <c r="D4759" s="174"/>
    </row>
    <row r="4760" spans="4:4" customFormat="1" x14ac:dyDescent="0.2">
      <c r="D4760" s="174"/>
    </row>
    <row r="4761" spans="4:4" customFormat="1" x14ac:dyDescent="0.2">
      <c r="D4761" s="174"/>
    </row>
    <row r="4762" spans="4:4" customFormat="1" x14ac:dyDescent="0.2">
      <c r="D4762" s="174"/>
    </row>
    <row r="4763" spans="4:4" customFormat="1" x14ac:dyDescent="0.2">
      <c r="D4763" s="174"/>
    </row>
    <row r="4764" spans="4:4" customFormat="1" x14ac:dyDescent="0.2">
      <c r="D4764" s="174"/>
    </row>
    <row r="4765" spans="4:4" customFormat="1" x14ac:dyDescent="0.2">
      <c r="D4765" s="174"/>
    </row>
    <row r="4766" spans="4:4" customFormat="1" x14ac:dyDescent="0.2">
      <c r="D4766" s="174"/>
    </row>
    <row r="4767" spans="4:4" customFormat="1" x14ac:dyDescent="0.2">
      <c r="D4767" s="174"/>
    </row>
    <row r="4768" spans="4:4" customFormat="1" x14ac:dyDescent="0.2">
      <c r="D4768" s="174"/>
    </row>
    <row r="4769" spans="4:4" customFormat="1" x14ac:dyDescent="0.2">
      <c r="D4769" s="174"/>
    </row>
    <row r="4770" spans="4:4" customFormat="1" x14ac:dyDescent="0.2">
      <c r="D4770" s="174"/>
    </row>
    <row r="4771" spans="4:4" customFormat="1" x14ac:dyDescent="0.2">
      <c r="D4771" s="174"/>
    </row>
    <row r="4772" spans="4:4" customFormat="1" x14ac:dyDescent="0.2">
      <c r="D4772" s="174"/>
    </row>
    <row r="4773" spans="4:4" customFormat="1" x14ac:dyDescent="0.2">
      <c r="D4773" s="174"/>
    </row>
    <row r="4774" spans="4:4" customFormat="1" x14ac:dyDescent="0.2">
      <c r="D4774" s="174"/>
    </row>
    <row r="4775" spans="4:4" customFormat="1" x14ac:dyDescent="0.2">
      <c r="D4775" s="174"/>
    </row>
    <row r="4776" spans="4:4" customFormat="1" x14ac:dyDescent="0.2">
      <c r="D4776" s="174"/>
    </row>
    <row r="4777" spans="4:4" customFormat="1" x14ac:dyDescent="0.2">
      <c r="D4777" s="174"/>
    </row>
    <row r="4778" spans="4:4" customFormat="1" x14ac:dyDescent="0.2">
      <c r="D4778" s="174"/>
    </row>
    <row r="4779" spans="4:4" customFormat="1" x14ac:dyDescent="0.2">
      <c r="D4779" s="174"/>
    </row>
    <row r="4780" spans="4:4" customFormat="1" x14ac:dyDescent="0.2">
      <c r="D4780" s="174"/>
    </row>
    <row r="4781" spans="4:4" customFormat="1" x14ac:dyDescent="0.2">
      <c r="D4781" s="174"/>
    </row>
    <row r="4782" spans="4:4" customFormat="1" x14ac:dyDescent="0.2">
      <c r="D4782" s="174"/>
    </row>
    <row r="4783" spans="4:4" customFormat="1" x14ac:dyDescent="0.2">
      <c r="D4783" s="174"/>
    </row>
    <row r="4784" spans="4:4" customFormat="1" x14ac:dyDescent="0.2">
      <c r="D4784" s="174"/>
    </row>
    <row r="4785" spans="4:4" customFormat="1" x14ac:dyDescent="0.2">
      <c r="D4785" s="174"/>
    </row>
    <row r="4786" spans="4:4" customFormat="1" x14ac:dyDescent="0.2">
      <c r="D4786" s="174"/>
    </row>
    <row r="4787" spans="4:4" customFormat="1" x14ac:dyDescent="0.2">
      <c r="D4787" s="174"/>
    </row>
    <row r="4788" spans="4:4" customFormat="1" x14ac:dyDescent="0.2">
      <c r="D4788" s="174"/>
    </row>
    <row r="4789" spans="4:4" customFormat="1" x14ac:dyDescent="0.2">
      <c r="D4789" s="174"/>
    </row>
    <row r="4790" spans="4:4" customFormat="1" x14ac:dyDescent="0.2">
      <c r="D4790" s="174"/>
    </row>
    <row r="4791" spans="4:4" customFormat="1" x14ac:dyDescent="0.2">
      <c r="D4791" s="174"/>
    </row>
    <row r="4792" spans="4:4" customFormat="1" x14ac:dyDescent="0.2">
      <c r="D4792" s="174"/>
    </row>
    <row r="4793" spans="4:4" customFormat="1" x14ac:dyDescent="0.2">
      <c r="D4793" s="174"/>
    </row>
    <row r="4794" spans="4:4" customFormat="1" x14ac:dyDescent="0.2">
      <c r="D4794" s="174"/>
    </row>
    <row r="4795" spans="4:4" customFormat="1" x14ac:dyDescent="0.2">
      <c r="D4795" s="174"/>
    </row>
    <row r="4796" spans="4:4" customFormat="1" x14ac:dyDescent="0.2">
      <c r="D4796" s="174"/>
    </row>
    <row r="4797" spans="4:4" customFormat="1" x14ac:dyDescent="0.2">
      <c r="D4797" s="174"/>
    </row>
    <row r="4798" spans="4:4" customFormat="1" x14ac:dyDescent="0.2">
      <c r="D4798" s="174"/>
    </row>
    <row r="4799" spans="4:4" customFormat="1" x14ac:dyDescent="0.2">
      <c r="D4799" s="174"/>
    </row>
    <row r="4800" spans="4:4" customFormat="1" x14ac:dyDescent="0.2">
      <c r="D4800" s="174"/>
    </row>
    <row r="4801" spans="4:4" customFormat="1" x14ac:dyDescent="0.2">
      <c r="D4801" s="174"/>
    </row>
    <row r="4802" spans="4:4" customFormat="1" x14ac:dyDescent="0.2">
      <c r="D4802" s="174"/>
    </row>
    <row r="4803" spans="4:4" customFormat="1" x14ac:dyDescent="0.2">
      <c r="D4803" s="174"/>
    </row>
    <row r="4804" spans="4:4" customFormat="1" x14ac:dyDescent="0.2">
      <c r="D4804" s="174"/>
    </row>
    <row r="4805" spans="4:4" customFormat="1" x14ac:dyDescent="0.2">
      <c r="D4805" s="174"/>
    </row>
    <row r="4806" spans="4:4" customFormat="1" x14ac:dyDescent="0.2">
      <c r="D4806" s="174"/>
    </row>
    <row r="4807" spans="4:4" customFormat="1" x14ac:dyDescent="0.2">
      <c r="D4807" s="174"/>
    </row>
    <row r="4808" spans="4:4" customFormat="1" x14ac:dyDescent="0.2">
      <c r="D4808" s="174"/>
    </row>
    <row r="4809" spans="4:4" customFormat="1" x14ac:dyDescent="0.2">
      <c r="D4809" s="174"/>
    </row>
    <row r="4810" spans="4:4" customFormat="1" x14ac:dyDescent="0.2">
      <c r="D4810" s="174"/>
    </row>
    <row r="4811" spans="4:4" customFormat="1" x14ac:dyDescent="0.2">
      <c r="D4811" s="174"/>
    </row>
    <row r="4812" spans="4:4" customFormat="1" x14ac:dyDescent="0.2">
      <c r="D4812" s="174"/>
    </row>
    <row r="4813" spans="4:4" customFormat="1" x14ac:dyDescent="0.2">
      <c r="D4813" s="174"/>
    </row>
    <row r="4814" spans="4:4" customFormat="1" x14ac:dyDescent="0.2">
      <c r="D4814" s="174"/>
    </row>
    <row r="4815" spans="4:4" customFormat="1" x14ac:dyDescent="0.2">
      <c r="D4815" s="174"/>
    </row>
    <row r="4816" spans="4:4" customFormat="1" x14ac:dyDescent="0.2">
      <c r="D4816" s="174"/>
    </row>
    <row r="4817" spans="4:4" customFormat="1" x14ac:dyDescent="0.2">
      <c r="D4817" s="174"/>
    </row>
    <row r="4818" spans="4:4" customFormat="1" x14ac:dyDescent="0.2">
      <c r="D4818" s="174"/>
    </row>
    <row r="4819" spans="4:4" customFormat="1" x14ac:dyDescent="0.2">
      <c r="D4819" s="174"/>
    </row>
    <row r="4820" spans="4:4" customFormat="1" x14ac:dyDescent="0.2">
      <c r="D4820" s="174"/>
    </row>
    <row r="4821" spans="4:4" customFormat="1" x14ac:dyDescent="0.2">
      <c r="D4821" s="174"/>
    </row>
    <row r="4822" spans="4:4" customFormat="1" x14ac:dyDescent="0.2">
      <c r="D4822" s="174"/>
    </row>
    <row r="4823" spans="4:4" customFormat="1" x14ac:dyDescent="0.2">
      <c r="D4823" s="174"/>
    </row>
    <row r="4824" spans="4:4" customFormat="1" x14ac:dyDescent="0.2">
      <c r="D4824" s="174"/>
    </row>
    <row r="4825" spans="4:4" customFormat="1" x14ac:dyDescent="0.2">
      <c r="D4825" s="174"/>
    </row>
    <row r="4826" spans="4:4" customFormat="1" x14ac:dyDescent="0.2">
      <c r="D4826" s="174"/>
    </row>
    <row r="4827" spans="4:4" customFormat="1" x14ac:dyDescent="0.2">
      <c r="D4827" s="174"/>
    </row>
    <row r="4828" spans="4:4" customFormat="1" x14ac:dyDescent="0.2">
      <c r="D4828" s="174"/>
    </row>
    <row r="4829" spans="4:4" customFormat="1" x14ac:dyDescent="0.2">
      <c r="D4829" s="174"/>
    </row>
    <row r="4830" spans="4:4" customFormat="1" x14ac:dyDescent="0.2">
      <c r="D4830" s="174"/>
    </row>
    <row r="4831" spans="4:4" customFormat="1" x14ac:dyDescent="0.2">
      <c r="D4831" s="174"/>
    </row>
    <row r="4832" spans="4:4" customFormat="1" x14ac:dyDescent="0.2">
      <c r="D4832" s="174"/>
    </row>
    <row r="4833" spans="4:4" customFormat="1" x14ac:dyDescent="0.2">
      <c r="D4833" s="174"/>
    </row>
    <row r="4834" spans="4:4" customFormat="1" x14ac:dyDescent="0.2">
      <c r="D4834" s="174"/>
    </row>
    <row r="4835" spans="4:4" customFormat="1" x14ac:dyDescent="0.2">
      <c r="D4835" s="174"/>
    </row>
    <row r="4836" spans="4:4" customFormat="1" x14ac:dyDescent="0.2">
      <c r="D4836" s="174"/>
    </row>
    <row r="4837" spans="4:4" customFormat="1" x14ac:dyDescent="0.2">
      <c r="D4837" s="174"/>
    </row>
    <row r="4838" spans="4:4" customFormat="1" x14ac:dyDescent="0.2">
      <c r="D4838" s="174"/>
    </row>
    <row r="4839" spans="4:4" customFormat="1" x14ac:dyDescent="0.2">
      <c r="D4839" s="174"/>
    </row>
    <row r="4840" spans="4:4" customFormat="1" x14ac:dyDescent="0.2">
      <c r="D4840" s="174"/>
    </row>
    <row r="4841" spans="4:4" customFormat="1" x14ac:dyDescent="0.2">
      <c r="D4841" s="174"/>
    </row>
    <row r="4842" spans="4:4" customFormat="1" x14ac:dyDescent="0.2">
      <c r="D4842" s="174"/>
    </row>
    <row r="4843" spans="4:4" customFormat="1" x14ac:dyDescent="0.2">
      <c r="D4843" s="174"/>
    </row>
    <row r="4844" spans="4:4" customFormat="1" x14ac:dyDescent="0.2">
      <c r="D4844" s="174"/>
    </row>
    <row r="4845" spans="4:4" customFormat="1" x14ac:dyDescent="0.2">
      <c r="D4845" s="174"/>
    </row>
    <row r="4846" spans="4:4" customFormat="1" x14ac:dyDescent="0.2">
      <c r="D4846" s="174"/>
    </row>
    <row r="4847" spans="4:4" customFormat="1" x14ac:dyDescent="0.2">
      <c r="D4847" s="174"/>
    </row>
    <row r="4848" spans="4:4" customFormat="1" x14ac:dyDescent="0.2">
      <c r="D4848" s="174"/>
    </row>
    <row r="4849" spans="4:4" customFormat="1" x14ac:dyDescent="0.2">
      <c r="D4849" s="174"/>
    </row>
    <row r="4850" spans="4:4" customFormat="1" x14ac:dyDescent="0.2">
      <c r="D4850" s="174"/>
    </row>
    <row r="4851" spans="4:4" customFormat="1" x14ac:dyDescent="0.2">
      <c r="D4851" s="174"/>
    </row>
    <row r="4852" spans="4:4" customFormat="1" x14ac:dyDescent="0.2">
      <c r="D4852" s="174"/>
    </row>
    <row r="4853" spans="4:4" customFormat="1" x14ac:dyDescent="0.2">
      <c r="D4853" s="174"/>
    </row>
    <row r="4854" spans="4:4" customFormat="1" x14ac:dyDescent="0.2">
      <c r="D4854" s="174"/>
    </row>
    <row r="4855" spans="4:4" customFormat="1" x14ac:dyDescent="0.2">
      <c r="D4855" s="174"/>
    </row>
    <row r="4856" spans="4:4" customFormat="1" x14ac:dyDescent="0.2">
      <c r="D4856" s="174"/>
    </row>
    <row r="4857" spans="4:4" customFormat="1" x14ac:dyDescent="0.2">
      <c r="D4857" s="174"/>
    </row>
    <row r="4858" spans="4:4" customFormat="1" x14ac:dyDescent="0.2">
      <c r="D4858" s="174"/>
    </row>
    <row r="4859" spans="4:4" customFormat="1" x14ac:dyDescent="0.2">
      <c r="D4859" s="174"/>
    </row>
    <row r="4860" spans="4:4" customFormat="1" x14ac:dyDescent="0.2">
      <c r="D4860" s="174"/>
    </row>
    <row r="4861" spans="4:4" customFormat="1" x14ac:dyDescent="0.2">
      <c r="D4861" s="174"/>
    </row>
    <row r="4862" spans="4:4" customFormat="1" x14ac:dyDescent="0.2">
      <c r="D4862" s="174"/>
    </row>
    <row r="4863" spans="4:4" customFormat="1" x14ac:dyDescent="0.2">
      <c r="D4863" s="174"/>
    </row>
    <row r="4864" spans="4:4" customFormat="1" x14ac:dyDescent="0.2">
      <c r="D4864" s="174"/>
    </row>
    <row r="4865" spans="4:4" customFormat="1" x14ac:dyDescent="0.2">
      <c r="D4865" s="174"/>
    </row>
    <row r="4866" spans="4:4" customFormat="1" x14ac:dyDescent="0.2">
      <c r="D4866" s="174"/>
    </row>
    <row r="4867" spans="4:4" customFormat="1" x14ac:dyDescent="0.2">
      <c r="D4867" s="174"/>
    </row>
    <row r="4868" spans="4:4" customFormat="1" x14ac:dyDescent="0.2">
      <c r="D4868" s="174"/>
    </row>
    <row r="4869" spans="4:4" customFormat="1" x14ac:dyDescent="0.2">
      <c r="D4869" s="174"/>
    </row>
    <row r="4870" spans="4:4" customFormat="1" x14ac:dyDescent="0.2">
      <c r="D4870" s="174"/>
    </row>
    <row r="4871" spans="4:4" customFormat="1" x14ac:dyDescent="0.2">
      <c r="D4871" s="174"/>
    </row>
    <row r="4872" spans="4:4" customFormat="1" x14ac:dyDescent="0.2">
      <c r="D4872" s="174"/>
    </row>
    <row r="4873" spans="4:4" customFormat="1" x14ac:dyDescent="0.2">
      <c r="D4873" s="174"/>
    </row>
    <row r="4874" spans="4:4" customFormat="1" x14ac:dyDescent="0.2">
      <c r="D4874" s="174"/>
    </row>
    <row r="4875" spans="4:4" customFormat="1" x14ac:dyDescent="0.2">
      <c r="D4875" s="174"/>
    </row>
    <row r="4876" spans="4:4" customFormat="1" x14ac:dyDescent="0.2">
      <c r="D4876" s="174"/>
    </row>
    <row r="4877" spans="4:4" customFormat="1" x14ac:dyDescent="0.2">
      <c r="D4877" s="174"/>
    </row>
    <row r="4878" spans="4:4" customFormat="1" x14ac:dyDescent="0.2">
      <c r="D4878" s="174"/>
    </row>
    <row r="4879" spans="4:4" customFormat="1" x14ac:dyDescent="0.2">
      <c r="D4879" s="174"/>
    </row>
    <row r="4880" spans="4:4" customFormat="1" x14ac:dyDescent="0.2">
      <c r="D4880" s="174"/>
    </row>
    <row r="4881" spans="4:4" customFormat="1" x14ac:dyDescent="0.2">
      <c r="D4881" s="174"/>
    </row>
    <row r="4882" spans="4:4" customFormat="1" x14ac:dyDescent="0.2">
      <c r="D4882" s="174"/>
    </row>
    <row r="4883" spans="4:4" customFormat="1" x14ac:dyDescent="0.2">
      <c r="D4883" s="174"/>
    </row>
    <row r="4884" spans="4:4" customFormat="1" x14ac:dyDescent="0.2">
      <c r="D4884" s="174"/>
    </row>
    <row r="4885" spans="4:4" customFormat="1" x14ac:dyDescent="0.2">
      <c r="D4885" s="174"/>
    </row>
    <row r="4886" spans="4:4" customFormat="1" x14ac:dyDescent="0.2">
      <c r="D4886" s="174"/>
    </row>
    <row r="4887" spans="4:4" customFormat="1" x14ac:dyDescent="0.2">
      <c r="D4887" s="174"/>
    </row>
    <row r="4888" spans="4:4" customFormat="1" x14ac:dyDescent="0.2">
      <c r="D4888" s="174"/>
    </row>
    <row r="4889" spans="4:4" customFormat="1" x14ac:dyDescent="0.2">
      <c r="D4889" s="174"/>
    </row>
    <row r="4890" spans="4:4" customFormat="1" x14ac:dyDescent="0.2">
      <c r="D4890" s="174"/>
    </row>
    <row r="4891" spans="4:4" customFormat="1" x14ac:dyDescent="0.2">
      <c r="D4891" s="174"/>
    </row>
    <row r="4892" spans="4:4" customFormat="1" x14ac:dyDescent="0.2">
      <c r="D4892" s="174"/>
    </row>
    <row r="4893" spans="4:4" customFormat="1" x14ac:dyDescent="0.2">
      <c r="D4893" s="174"/>
    </row>
    <row r="4894" spans="4:4" customFormat="1" x14ac:dyDescent="0.2">
      <c r="D4894" s="174"/>
    </row>
    <row r="4895" spans="4:4" customFormat="1" x14ac:dyDescent="0.2">
      <c r="D4895" s="174"/>
    </row>
    <row r="4896" spans="4:4" customFormat="1" x14ac:dyDescent="0.2">
      <c r="D4896" s="174"/>
    </row>
    <row r="4897" spans="4:4" customFormat="1" x14ac:dyDescent="0.2">
      <c r="D4897" s="174"/>
    </row>
    <row r="4898" spans="4:4" customFormat="1" x14ac:dyDescent="0.2">
      <c r="D4898" s="174"/>
    </row>
    <row r="4899" spans="4:4" customFormat="1" x14ac:dyDescent="0.2">
      <c r="D4899" s="174"/>
    </row>
    <row r="4900" spans="4:4" customFormat="1" x14ac:dyDescent="0.2">
      <c r="D4900" s="174"/>
    </row>
    <row r="4901" spans="4:4" customFormat="1" x14ac:dyDescent="0.2">
      <c r="D4901" s="174"/>
    </row>
    <row r="4902" spans="4:4" customFormat="1" x14ac:dyDescent="0.2">
      <c r="D4902" s="174"/>
    </row>
    <row r="4903" spans="4:4" customFormat="1" x14ac:dyDescent="0.2">
      <c r="D4903" s="174"/>
    </row>
    <row r="4904" spans="4:4" customFormat="1" x14ac:dyDescent="0.2">
      <c r="D4904" s="174"/>
    </row>
    <row r="4905" spans="4:4" customFormat="1" x14ac:dyDescent="0.2">
      <c r="D4905" s="174"/>
    </row>
    <row r="4906" spans="4:4" customFormat="1" x14ac:dyDescent="0.2">
      <c r="D4906" s="174"/>
    </row>
    <row r="4907" spans="4:4" customFormat="1" x14ac:dyDescent="0.2">
      <c r="D4907" s="174"/>
    </row>
    <row r="4908" spans="4:4" customFormat="1" x14ac:dyDescent="0.2">
      <c r="D4908" s="174"/>
    </row>
    <row r="4909" spans="4:4" customFormat="1" x14ac:dyDescent="0.2">
      <c r="D4909" s="174"/>
    </row>
    <row r="4910" spans="4:4" customFormat="1" x14ac:dyDescent="0.2">
      <c r="D4910" s="174"/>
    </row>
    <row r="4911" spans="4:4" customFormat="1" x14ac:dyDescent="0.2">
      <c r="D4911" s="174"/>
    </row>
    <row r="4912" spans="4:4" customFormat="1" x14ac:dyDescent="0.2">
      <c r="D4912" s="174"/>
    </row>
    <row r="4913" spans="4:4" customFormat="1" x14ac:dyDescent="0.2">
      <c r="D4913" s="174"/>
    </row>
    <row r="4914" spans="4:4" customFormat="1" x14ac:dyDescent="0.2">
      <c r="D4914" s="174"/>
    </row>
    <row r="4915" spans="4:4" customFormat="1" x14ac:dyDescent="0.2">
      <c r="D4915" s="174"/>
    </row>
    <row r="4916" spans="4:4" customFormat="1" x14ac:dyDescent="0.2">
      <c r="D4916" s="174"/>
    </row>
    <row r="4917" spans="4:4" customFormat="1" x14ac:dyDescent="0.2">
      <c r="D4917" s="174"/>
    </row>
    <row r="4918" spans="4:4" customFormat="1" x14ac:dyDescent="0.2">
      <c r="D4918" s="174"/>
    </row>
    <row r="4919" spans="4:4" customFormat="1" x14ac:dyDescent="0.2">
      <c r="D4919" s="174"/>
    </row>
    <row r="4920" spans="4:4" customFormat="1" x14ac:dyDescent="0.2">
      <c r="D4920" s="174"/>
    </row>
    <row r="4921" spans="4:4" customFormat="1" x14ac:dyDescent="0.2">
      <c r="D4921" s="174"/>
    </row>
    <row r="4922" spans="4:4" customFormat="1" x14ac:dyDescent="0.2">
      <c r="D4922" s="174"/>
    </row>
    <row r="4923" spans="4:4" customFormat="1" x14ac:dyDescent="0.2">
      <c r="D4923" s="174"/>
    </row>
    <row r="4924" spans="4:4" customFormat="1" x14ac:dyDescent="0.2">
      <c r="D4924" s="174"/>
    </row>
    <row r="4925" spans="4:4" customFormat="1" x14ac:dyDescent="0.2">
      <c r="D4925" s="174"/>
    </row>
    <row r="4926" spans="4:4" customFormat="1" x14ac:dyDescent="0.2">
      <c r="D4926" s="174"/>
    </row>
    <row r="4927" spans="4:4" customFormat="1" x14ac:dyDescent="0.2">
      <c r="D4927" s="174"/>
    </row>
    <row r="4928" spans="4:4" customFormat="1" x14ac:dyDescent="0.2">
      <c r="D4928" s="174"/>
    </row>
    <row r="4929" spans="4:4" customFormat="1" x14ac:dyDescent="0.2">
      <c r="D4929" s="174"/>
    </row>
    <row r="4930" spans="4:4" customFormat="1" x14ac:dyDescent="0.2">
      <c r="D4930" s="174"/>
    </row>
    <row r="4931" spans="4:4" customFormat="1" x14ac:dyDescent="0.2">
      <c r="D4931" s="174"/>
    </row>
    <row r="4932" spans="4:4" customFormat="1" x14ac:dyDescent="0.2">
      <c r="D4932" s="174"/>
    </row>
    <row r="4933" spans="4:4" customFormat="1" x14ac:dyDescent="0.2">
      <c r="D4933" s="174"/>
    </row>
    <row r="4934" spans="4:4" customFormat="1" x14ac:dyDescent="0.2">
      <c r="D4934" s="174"/>
    </row>
    <row r="4935" spans="4:4" customFormat="1" x14ac:dyDescent="0.2">
      <c r="D4935" s="174"/>
    </row>
    <row r="4936" spans="4:4" customFormat="1" x14ac:dyDescent="0.2">
      <c r="D4936" s="174"/>
    </row>
    <row r="4937" spans="4:4" customFormat="1" x14ac:dyDescent="0.2">
      <c r="D4937" s="174"/>
    </row>
    <row r="4938" spans="4:4" customFormat="1" x14ac:dyDescent="0.2">
      <c r="D4938" s="174"/>
    </row>
    <row r="4939" spans="4:4" customFormat="1" x14ac:dyDescent="0.2">
      <c r="D4939" s="174"/>
    </row>
    <row r="4940" spans="4:4" customFormat="1" x14ac:dyDescent="0.2">
      <c r="D4940" s="174"/>
    </row>
    <row r="4941" spans="4:4" customFormat="1" x14ac:dyDescent="0.2">
      <c r="D4941" s="174"/>
    </row>
    <row r="4942" spans="4:4" customFormat="1" x14ac:dyDescent="0.2">
      <c r="D4942" s="174"/>
    </row>
    <row r="4943" spans="4:4" customFormat="1" x14ac:dyDescent="0.2">
      <c r="D4943" s="174"/>
    </row>
    <row r="4944" spans="4:4" customFormat="1" x14ac:dyDescent="0.2">
      <c r="D4944" s="174"/>
    </row>
    <row r="4945" spans="4:4" customFormat="1" x14ac:dyDescent="0.2">
      <c r="D4945" s="174"/>
    </row>
    <row r="4946" spans="4:4" customFormat="1" x14ac:dyDescent="0.2">
      <c r="D4946" s="174"/>
    </row>
    <row r="4947" spans="4:4" customFormat="1" x14ac:dyDescent="0.2">
      <c r="D4947" s="174"/>
    </row>
    <row r="4948" spans="4:4" customFormat="1" x14ac:dyDescent="0.2">
      <c r="D4948" s="174"/>
    </row>
    <row r="4949" spans="4:4" customFormat="1" x14ac:dyDescent="0.2">
      <c r="D4949" s="174"/>
    </row>
    <row r="4950" spans="4:4" customFormat="1" x14ac:dyDescent="0.2">
      <c r="D4950" s="174"/>
    </row>
    <row r="4951" spans="4:4" customFormat="1" x14ac:dyDescent="0.2">
      <c r="D4951" s="174"/>
    </row>
    <row r="4952" spans="4:4" customFormat="1" x14ac:dyDescent="0.2">
      <c r="D4952" s="174"/>
    </row>
    <row r="4953" spans="4:4" customFormat="1" x14ac:dyDescent="0.2">
      <c r="D4953" s="174"/>
    </row>
    <row r="4954" spans="4:4" customFormat="1" x14ac:dyDescent="0.2">
      <c r="D4954" s="174"/>
    </row>
    <row r="4955" spans="4:4" customFormat="1" x14ac:dyDescent="0.2">
      <c r="D4955" s="174"/>
    </row>
    <row r="4956" spans="4:4" customFormat="1" x14ac:dyDescent="0.2">
      <c r="D4956" s="174"/>
    </row>
    <row r="4957" spans="4:4" customFormat="1" x14ac:dyDescent="0.2">
      <c r="D4957" s="174"/>
    </row>
    <row r="4958" spans="4:4" customFormat="1" x14ac:dyDescent="0.2">
      <c r="D4958" s="174"/>
    </row>
    <row r="4959" spans="4:4" customFormat="1" x14ac:dyDescent="0.2">
      <c r="D4959" s="174"/>
    </row>
    <row r="4960" spans="4:4" customFormat="1" x14ac:dyDescent="0.2">
      <c r="D4960" s="174"/>
    </row>
    <row r="4961" spans="4:4" customFormat="1" x14ac:dyDescent="0.2">
      <c r="D4961" s="174"/>
    </row>
    <row r="4962" spans="4:4" customFormat="1" x14ac:dyDescent="0.2">
      <c r="D4962" s="174"/>
    </row>
    <row r="4963" spans="4:4" customFormat="1" x14ac:dyDescent="0.2">
      <c r="D4963" s="174"/>
    </row>
    <row r="4964" spans="4:4" customFormat="1" x14ac:dyDescent="0.2">
      <c r="D4964" s="174"/>
    </row>
    <row r="4965" spans="4:4" customFormat="1" x14ac:dyDescent="0.2">
      <c r="D4965" s="174"/>
    </row>
    <row r="4966" spans="4:4" customFormat="1" x14ac:dyDescent="0.2">
      <c r="D4966" s="174"/>
    </row>
    <row r="4967" spans="4:4" customFormat="1" x14ac:dyDescent="0.2">
      <c r="D4967" s="174"/>
    </row>
    <row r="4968" spans="4:4" customFormat="1" x14ac:dyDescent="0.2">
      <c r="D4968" s="174"/>
    </row>
    <row r="4969" spans="4:4" customFormat="1" x14ac:dyDescent="0.2">
      <c r="D4969" s="174"/>
    </row>
    <row r="4970" spans="4:4" customFormat="1" x14ac:dyDescent="0.2">
      <c r="D4970" s="174"/>
    </row>
    <row r="4971" spans="4:4" customFormat="1" x14ac:dyDescent="0.2">
      <c r="D4971" s="174"/>
    </row>
    <row r="4972" spans="4:4" customFormat="1" x14ac:dyDescent="0.2">
      <c r="D4972" s="174"/>
    </row>
    <row r="4973" spans="4:4" customFormat="1" x14ac:dyDescent="0.2">
      <c r="D4973" s="174"/>
    </row>
    <row r="4974" spans="4:4" customFormat="1" x14ac:dyDescent="0.2">
      <c r="D4974" s="174"/>
    </row>
    <row r="4975" spans="4:4" customFormat="1" x14ac:dyDescent="0.2">
      <c r="D4975" s="174"/>
    </row>
    <row r="4976" spans="4:4" customFormat="1" x14ac:dyDescent="0.2">
      <c r="D4976" s="174"/>
    </row>
    <row r="4977" spans="4:4" customFormat="1" x14ac:dyDescent="0.2">
      <c r="D4977" s="174"/>
    </row>
    <row r="4978" spans="4:4" customFormat="1" x14ac:dyDescent="0.2">
      <c r="D4978" s="174"/>
    </row>
    <row r="4979" spans="4:4" customFormat="1" x14ac:dyDescent="0.2">
      <c r="D4979" s="174"/>
    </row>
    <row r="4980" spans="4:4" customFormat="1" x14ac:dyDescent="0.2">
      <c r="D4980" s="174"/>
    </row>
    <row r="4981" spans="4:4" customFormat="1" x14ac:dyDescent="0.2">
      <c r="D4981" s="174"/>
    </row>
    <row r="4982" spans="4:4" customFormat="1" x14ac:dyDescent="0.2">
      <c r="D4982" s="174"/>
    </row>
    <row r="4983" spans="4:4" customFormat="1" x14ac:dyDescent="0.2">
      <c r="D4983" s="174"/>
    </row>
    <row r="4984" spans="4:4" customFormat="1" x14ac:dyDescent="0.2">
      <c r="D4984" s="174"/>
    </row>
    <row r="4985" spans="4:4" customFormat="1" x14ac:dyDescent="0.2">
      <c r="D4985" s="174"/>
    </row>
    <row r="4986" spans="4:4" customFormat="1" x14ac:dyDescent="0.2">
      <c r="D4986" s="174"/>
    </row>
    <row r="4987" spans="4:4" customFormat="1" x14ac:dyDescent="0.2">
      <c r="D4987" s="174"/>
    </row>
    <row r="4988" spans="4:4" customFormat="1" x14ac:dyDescent="0.2">
      <c r="D4988" s="174"/>
    </row>
    <row r="4989" spans="4:4" customFormat="1" x14ac:dyDescent="0.2">
      <c r="D4989" s="174"/>
    </row>
    <row r="4990" spans="4:4" customFormat="1" x14ac:dyDescent="0.2">
      <c r="D4990" s="174"/>
    </row>
    <row r="4991" spans="4:4" customFormat="1" x14ac:dyDescent="0.2">
      <c r="D4991" s="174"/>
    </row>
    <row r="4992" spans="4:4" customFormat="1" x14ac:dyDescent="0.2">
      <c r="D4992" s="174"/>
    </row>
    <row r="4993" spans="2:4" x14ac:dyDescent="0.2">
      <c r="B4993"/>
      <c r="C4993"/>
      <c r="D4993" s="174"/>
    </row>
    <row r="4994" spans="2:4" x14ac:dyDescent="0.2">
      <c r="B4994"/>
      <c r="C4994"/>
      <c r="D4994" s="174"/>
    </row>
    <row r="4995" spans="2:4" x14ac:dyDescent="0.2">
      <c r="B4995"/>
      <c r="C4995"/>
      <c r="D4995" s="174"/>
    </row>
    <row r="4996" spans="2:4" x14ac:dyDescent="0.2">
      <c r="B4996"/>
      <c r="C4996"/>
      <c r="D4996" s="174"/>
    </row>
    <row r="4997" spans="2:4" x14ac:dyDescent="0.2">
      <c r="B4997"/>
      <c r="C4997"/>
      <c r="D4997" s="174"/>
    </row>
    <row r="4998" spans="2:4" x14ac:dyDescent="0.2">
      <c r="B4998"/>
      <c r="C4998"/>
      <c r="D4998" s="174"/>
    </row>
    <row r="4999" spans="2:4" x14ac:dyDescent="0.2">
      <c r="B4999"/>
      <c r="C4999"/>
      <c r="D4999" s="174"/>
    </row>
    <row r="5000" spans="2:4" x14ac:dyDescent="0.2">
      <c r="B5000"/>
      <c r="C5000"/>
    </row>
  </sheetData>
  <sheetProtection password="806D" sheet="1" objects="1" scenarios="1"/>
  <mergeCells count="12">
    <mergeCell ref="F69:G69"/>
    <mergeCell ref="F74:G74"/>
    <mergeCell ref="F39:G39"/>
    <mergeCell ref="F50:G50"/>
    <mergeCell ref="F58:G58"/>
    <mergeCell ref="F62:G62"/>
    <mergeCell ref="F67:G67"/>
    <mergeCell ref="A1:G1"/>
    <mergeCell ref="C7:G7"/>
    <mergeCell ref="F8:G8"/>
    <mergeCell ref="F11:G11"/>
    <mergeCell ref="F24:G24"/>
  </mergeCells>
  <pageMargins left="0.59055118110236204" right="0.39370078740157499"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workbookViewId="0"/>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61</v>
      </c>
      <c r="C2" s="354" t="s">
        <v>62</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VZT</v>
      </c>
      <c r="H6" s="35"/>
    </row>
    <row r="7" spans="1:15" ht="15.75" customHeight="1" x14ac:dyDescent="0.25">
      <c r="B7" s="344" t="str">
        <f>C2</f>
        <v>Vzduchotechnika</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697</v>
      </c>
      <c r="C18" s="139"/>
      <c r="D18" s="139"/>
      <c r="E18" s="139"/>
      <c r="F18" s="139"/>
      <c r="G18" s="141"/>
      <c r="H18" s="143">
        <f>'VZT 1 Pol'!G56</f>
        <v>0</v>
      </c>
      <c r="I18" s="32"/>
      <c r="J18" s="32"/>
      <c r="O18">
        <f>'VZT 1 Pol'!AN57</f>
        <v>0</v>
      </c>
      <c r="P18">
        <f>'VZT 1 Pol'!AO57</f>
        <v>0</v>
      </c>
    </row>
    <row r="19" spans="1:55" ht="12.75" customHeight="1" thickBot="1" x14ac:dyDescent="0.25">
      <c r="A19" s="149"/>
      <c r="B19" s="150" t="s">
        <v>203</v>
      </c>
      <c r="C19" s="151"/>
      <c r="D19" s="152" t="str">
        <f>B2</f>
        <v>VZT</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SUM(P18:P19)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697</v>
      </c>
      <c r="F28" s="355"/>
      <c r="G28" s="355"/>
      <c r="H28" s="355"/>
      <c r="I28" s="32"/>
      <c r="J28" s="32"/>
      <c r="BC28" s="129" t="str">
        <f>E28</f>
        <v>položkový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101</v>
      </c>
      <c r="B30" s="140" t="s">
        <v>105</v>
      </c>
      <c r="C30" s="139"/>
      <c r="D30" s="139"/>
      <c r="E30" s="139"/>
      <c r="F30" s="139"/>
      <c r="G30" s="141"/>
      <c r="H30" s="248">
        <f>'VZT 1 Pol'!F8</f>
        <v>0</v>
      </c>
      <c r="I30" s="32"/>
      <c r="J30" s="32"/>
    </row>
    <row r="31" spans="1:55" ht="12.75" customHeight="1" x14ac:dyDescent="0.2">
      <c r="A31" s="142" t="s">
        <v>107</v>
      </c>
      <c r="B31" s="140" t="s">
        <v>110</v>
      </c>
      <c r="C31" s="139"/>
      <c r="D31" s="139"/>
      <c r="E31" s="139"/>
      <c r="F31" s="139"/>
      <c r="G31" s="141"/>
      <c r="H31" s="248">
        <f>'VZT 1 Pol'!F35</f>
        <v>0</v>
      </c>
      <c r="I31" s="32"/>
      <c r="J31" s="32"/>
    </row>
    <row r="32" spans="1:55" ht="12.75" customHeight="1" x14ac:dyDescent="0.2">
      <c r="A32" s="142" t="s">
        <v>111</v>
      </c>
      <c r="B32" s="140" t="s">
        <v>115</v>
      </c>
      <c r="C32" s="139"/>
      <c r="D32" s="139"/>
      <c r="E32" s="139"/>
      <c r="F32" s="139"/>
      <c r="G32" s="141"/>
      <c r="H32" s="248">
        <f>'VZT 1 Pol'!F42</f>
        <v>0</v>
      </c>
      <c r="I32" s="32"/>
      <c r="J32" s="32"/>
    </row>
    <row r="33" spans="1:10" ht="12.75" customHeight="1" x14ac:dyDescent="0.2">
      <c r="A33" s="142" t="s">
        <v>116</v>
      </c>
      <c r="B33" s="140" t="s">
        <v>118</v>
      </c>
      <c r="C33" s="139"/>
      <c r="D33" s="139"/>
      <c r="E33" s="139"/>
      <c r="F33" s="139"/>
      <c r="G33" s="141"/>
      <c r="H33" s="248">
        <f>'VZT 1 Pol'!F44</f>
        <v>0</v>
      </c>
      <c r="I33" s="32"/>
      <c r="J33" s="32"/>
    </row>
    <row r="34" spans="1:10" ht="12.75" customHeight="1" x14ac:dyDescent="0.2">
      <c r="A34" s="142" t="s">
        <v>121</v>
      </c>
      <c r="B34" s="140" t="s">
        <v>122</v>
      </c>
      <c r="C34" s="139"/>
      <c r="D34" s="139"/>
      <c r="E34" s="139"/>
      <c r="F34" s="139"/>
      <c r="G34" s="141"/>
      <c r="H34" s="248">
        <f>'VZT 1 Pol'!F46</f>
        <v>0</v>
      </c>
      <c r="I34" s="32"/>
      <c r="J34" s="32"/>
    </row>
    <row r="35" spans="1:10" ht="12.75" customHeight="1" x14ac:dyDescent="0.2">
      <c r="A35" s="142" t="s">
        <v>125</v>
      </c>
      <c r="B35" s="140" t="s">
        <v>128</v>
      </c>
      <c r="C35" s="139"/>
      <c r="D35" s="139"/>
      <c r="E35" s="139"/>
      <c r="F35" s="139"/>
      <c r="G35" s="141"/>
      <c r="H35" s="248">
        <f>'VZT 1 Pol'!F50</f>
        <v>0</v>
      </c>
      <c r="I35" s="32"/>
      <c r="J35" s="32"/>
    </row>
    <row r="36" spans="1:10" ht="12.75" customHeight="1" thickBot="1" x14ac:dyDescent="0.25">
      <c r="A36" s="149"/>
      <c r="B36" s="150" t="s">
        <v>236</v>
      </c>
      <c r="C36" s="151"/>
      <c r="D36" s="152" t="str">
        <f>D28</f>
        <v>1</v>
      </c>
      <c r="E36" s="151"/>
      <c r="F36" s="151"/>
      <c r="G36" s="153"/>
      <c r="H36" s="249">
        <f>SUM(H30:H35)</f>
        <v>0</v>
      </c>
      <c r="I36" s="32"/>
      <c r="J36" s="321"/>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topLeftCell="A28" workbookViewId="0">
      <selection activeCell="F51" sqref="F51:F54"/>
    </sheetView>
  </sheetViews>
  <sheetFormatPr defaultRowHeight="12.75" outlineLevelRow="1" x14ac:dyDescent="0.2"/>
  <cols>
    <col min="1" max="1" width="4.28515625" style="262" customWidth="1"/>
    <col min="2" max="2" width="14.42578125" style="278" customWidth="1"/>
    <col min="3" max="3" width="63.7109375" style="278" customWidth="1"/>
    <col min="4" max="4" width="4.5703125" style="262" customWidth="1"/>
    <col min="5" max="5" width="10.5703125" style="262" customWidth="1"/>
    <col min="6" max="6" width="9.85546875" style="262" customWidth="1"/>
    <col min="7" max="7" width="12.7109375" style="262" customWidth="1"/>
    <col min="8" max="9" width="9.140625" style="262"/>
    <col min="10" max="18" width="0" style="262" hidden="1" customWidth="1"/>
    <col min="19" max="28" width="9.140625" style="262"/>
    <col min="29" max="41" width="0" style="262" hidden="1" customWidth="1"/>
    <col min="42" max="16384" width="9.140625" style="262"/>
  </cols>
  <sheetData>
    <row r="1" spans="1:60" ht="15.75" thickBot="1" x14ac:dyDescent="0.25">
      <c r="A1" s="381" t="s">
        <v>205</v>
      </c>
      <c r="B1" s="381"/>
      <c r="C1" s="382"/>
      <c r="D1" s="381"/>
      <c r="E1" s="381"/>
      <c r="F1" s="381"/>
      <c r="G1" s="381"/>
      <c r="AC1" s="262" t="s">
        <v>208</v>
      </c>
    </row>
    <row r="2" spans="1:60" ht="26.25" thickTop="1" x14ac:dyDescent="0.2">
      <c r="A2" s="266" t="s">
        <v>27</v>
      </c>
      <c r="B2" s="267" t="s">
        <v>37</v>
      </c>
      <c r="C2" s="268" t="s">
        <v>38</v>
      </c>
      <c r="D2" s="269"/>
      <c r="E2" s="270"/>
      <c r="F2" s="270"/>
      <c r="G2" s="271"/>
    </row>
    <row r="3" spans="1:60" x14ac:dyDescent="0.2">
      <c r="A3" s="272" t="s">
        <v>28</v>
      </c>
      <c r="B3" s="273" t="s">
        <v>61</v>
      </c>
      <c r="C3" s="274" t="s">
        <v>62</v>
      </c>
      <c r="D3" s="275"/>
      <c r="E3" s="276"/>
      <c r="F3" s="276"/>
      <c r="G3" s="277"/>
      <c r="AC3" s="278" t="s">
        <v>197</v>
      </c>
    </row>
    <row r="4" spans="1:60" ht="13.5" thickBot="1" x14ac:dyDescent="0.25">
      <c r="A4" s="279" t="s">
        <v>29</v>
      </c>
      <c r="B4" s="280" t="s">
        <v>101</v>
      </c>
      <c r="C4" s="281" t="s">
        <v>697</v>
      </c>
      <c r="D4" s="282"/>
      <c r="E4" s="283"/>
      <c r="F4" s="283"/>
      <c r="G4" s="284"/>
    </row>
    <row r="5" spans="1:60" ht="14.25" thickTop="1" thickBot="1" x14ac:dyDescent="0.25">
      <c r="C5" s="285"/>
      <c r="D5" s="286"/>
    </row>
    <row r="6" spans="1:60" ht="27" thickTop="1" thickBot="1" x14ac:dyDescent="0.25">
      <c r="A6" s="287" t="s">
        <v>30</v>
      </c>
      <c r="B6" s="288" t="s">
        <v>31</v>
      </c>
      <c r="C6" s="289" t="s">
        <v>32</v>
      </c>
      <c r="D6" s="290" t="s">
        <v>33</v>
      </c>
      <c r="E6" s="291" t="s">
        <v>34</v>
      </c>
      <c r="F6" s="292" t="s">
        <v>35</v>
      </c>
      <c r="G6" s="287" t="s">
        <v>36</v>
      </c>
      <c r="H6" s="293" t="s">
        <v>206</v>
      </c>
      <c r="I6" s="294" t="s">
        <v>207</v>
      </c>
      <c r="J6" s="295"/>
    </row>
    <row r="7" spans="1:60" x14ac:dyDescent="0.2">
      <c r="A7" s="296"/>
      <c r="B7" s="297" t="s">
        <v>209</v>
      </c>
      <c r="C7" s="383" t="s">
        <v>210</v>
      </c>
      <c r="D7" s="384"/>
      <c r="E7" s="385"/>
      <c r="F7" s="386"/>
      <c r="G7" s="386"/>
      <c r="H7" s="298"/>
      <c r="I7" s="299"/>
    </row>
    <row r="8" spans="1:60" x14ac:dyDescent="0.2">
      <c r="A8" s="300" t="s">
        <v>211</v>
      </c>
      <c r="B8" s="301" t="s">
        <v>101</v>
      </c>
      <c r="C8" s="302" t="s">
        <v>105</v>
      </c>
      <c r="D8" s="303"/>
      <c r="E8" s="304"/>
      <c r="F8" s="387">
        <f>SUM(G9:G34)</f>
        <v>0</v>
      </c>
      <c r="G8" s="388"/>
      <c r="H8" s="305"/>
      <c r="I8" s="306"/>
      <c r="AE8" s="262" t="s">
        <v>212</v>
      </c>
    </row>
    <row r="9" spans="1:60" outlineLevel="1" x14ac:dyDescent="0.2">
      <c r="A9" s="231">
        <v>1</v>
      </c>
      <c r="B9" s="208" t="s">
        <v>977</v>
      </c>
      <c r="C9" s="221" t="s">
        <v>1257</v>
      </c>
      <c r="D9" s="210" t="s">
        <v>273</v>
      </c>
      <c r="E9" s="213">
        <v>6</v>
      </c>
      <c r="F9" s="216"/>
      <c r="G9" s="217">
        <f>ROUND(E9*F9,2)</f>
        <v>0</v>
      </c>
      <c r="H9" s="218"/>
      <c r="I9" s="233" t="s">
        <v>220</v>
      </c>
      <c r="J9" s="32"/>
      <c r="K9" s="32"/>
      <c r="L9" s="32"/>
      <c r="M9" s="32"/>
      <c r="N9" s="32"/>
      <c r="O9" s="32"/>
      <c r="P9" s="32"/>
      <c r="Q9" s="32"/>
      <c r="R9" s="32"/>
      <c r="S9" s="32"/>
      <c r="T9" s="32"/>
      <c r="U9" s="32"/>
      <c r="V9" s="32"/>
      <c r="W9" s="32"/>
      <c r="X9" s="32"/>
      <c r="Y9" s="32"/>
      <c r="Z9" s="32"/>
      <c r="AA9" s="32"/>
      <c r="AB9" s="32"/>
      <c r="AC9" s="32"/>
      <c r="AD9" s="32"/>
      <c r="AE9" s="32" t="s">
        <v>221</v>
      </c>
      <c r="AF9" s="32">
        <v>1</v>
      </c>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outlineLevel="1" x14ac:dyDescent="0.2">
      <c r="A10" s="231"/>
      <c r="B10" s="208"/>
      <c r="C10" s="222" t="s">
        <v>978</v>
      </c>
      <c r="D10" s="211"/>
      <c r="E10" s="214">
        <v>6</v>
      </c>
      <c r="F10" s="217"/>
      <c r="G10" s="217"/>
      <c r="H10" s="218"/>
      <c r="I10" s="233"/>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outlineLevel="1" x14ac:dyDescent="0.2">
      <c r="A11" s="231"/>
      <c r="B11" s="208"/>
      <c r="C11" s="222" t="s">
        <v>979</v>
      </c>
      <c r="D11" s="211"/>
      <c r="E11" s="214"/>
      <c r="F11" s="217"/>
      <c r="G11" s="217"/>
      <c r="H11" s="218"/>
      <c r="I11" s="233"/>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row>
    <row r="12" spans="1:60" ht="22.5" outlineLevel="1" x14ac:dyDescent="0.2">
      <c r="A12" s="231"/>
      <c r="B12" s="208"/>
      <c r="C12" s="222" t="s">
        <v>1258</v>
      </c>
      <c r="D12" s="211"/>
      <c r="E12" s="214"/>
      <c r="F12" s="217"/>
      <c r="G12" s="217"/>
      <c r="H12" s="218"/>
      <c r="I12" s="233"/>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1"/>
      <c r="B13" s="208"/>
      <c r="C13" s="222" t="s">
        <v>1259</v>
      </c>
      <c r="D13" s="211"/>
      <c r="E13" s="214"/>
      <c r="F13" s="217"/>
      <c r="G13" s="217"/>
      <c r="H13" s="218"/>
      <c r="I13" s="233"/>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1"/>
      <c r="B14" s="208"/>
      <c r="C14" s="222" t="s">
        <v>1260</v>
      </c>
      <c r="D14" s="211"/>
      <c r="E14" s="214"/>
      <c r="F14" s="217"/>
      <c r="G14" s="217"/>
      <c r="H14" s="218"/>
      <c r="I14" s="233"/>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1"/>
      <c r="B15" s="208"/>
      <c r="C15" s="222" t="s">
        <v>1261</v>
      </c>
      <c r="D15" s="211"/>
      <c r="E15" s="214"/>
      <c r="F15" s="217"/>
      <c r="G15" s="217"/>
      <c r="H15" s="218"/>
      <c r="I15" s="233"/>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31"/>
      <c r="B16" s="208"/>
      <c r="C16" s="222" t="s">
        <v>980</v>
      </c>
      <c r="D16" s="211"/>
      <c r="E16" s="214"/>
      <c r="F16" s="217"/>
      <c r="G16" s="217"/>
      <c r="H16" s="218"/>
      <c r="I16" s="233"/>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1"/>
      <c r="B17" s="208"/>
      <c r="C17" s="222" t="s">
        <v>981</v>
      </c>
      <c r="D17" s="211"/>
      <c r="E17" s="214"/>
      <c r="F17" s="217"/>
      <c r="G17" s="217"/>
      <c r="H17" s="218"/>
      <c r="I17" s="233"/>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31">
        <v>2</v>
      </c>
      <c r="B18" s="208" t="s">
        <v>982</v>
      </c>
      <c r="C18" s="221" t="s">
        <v>983</v>
      </c>
      <c r="D18" s="210" t="s">
        <v>303</v>
      </c>
      <c r="E18" s="213">
        <v>20</v>
      </c>
      <c r="F18" s="216"/>
      <c r="G18" s="217">
        <f t="shared" ref="G18:G34" si="0">ROUND(E18*F18,2)</f>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t="s">
        <v>221</v>
      </c>
      <c r="AF18" s="32">
        <v>1</v>
      </c>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1">
        <v>3</v>
      </c>
      <c r="B19" s="208" t="s">
        <v>984</v>
      </c>
      <c r="C19" s="221" t="s">
        <v>985</v>
      </c>
      <c r="D19" s="210" t="s">
        <v>303</v>
      </c>
      <c r="E19" s="213">
        <v>4</v>
      </c>
      <c r="F19" s="216"/>
      <c r="G19" s="217">
        <f t="shared" si="0"/>
        <v>0</v>
      </c>
      <c r="H19" s="218"/>
      <c r="I19" s="233" t="s">
        <v>220</v>
      </c>
      <c r="J19" s="32"/>
      <c r="K19" s="32"/>
      <c r="L19" s="32"/>
      <c r="M19" s="32"/>
      <c r="N19" s="32"/>
      <c r="O19" s="32"/>
      <c r="P19" s="32"/>
      <c r="Q19" s="32"/>
      <c r="R19" s="32"/>
      <c r="S19" s="32"/>
      <c r="T19" s="32"/>
      <c r="U19" s="32"/>
      <c r="V19" s="32"/>
      <c r="W19" s="32"/>
      <c r="X19" s="32"/>
      <c r="Y19" s="32"/>
      <c r="Z19" s="32"/>
      <c r="AA19" s="32"/>
      <c r="AB19" s="32"/>
      <c r="AC19" s="32"/>
      <c r="AD19" s="32"/>
      <c r="AE19" s="32" t="s">
        <v>221</v>
      </c>
      <c r="AF19" s="32">
        <v>1</v>
      </c>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ht="22.5" outlineLevel="1" x14ac:dyDescent="0.2">
      <c r="A20" s="231">
        <v>4</v>
      </c>
      <c r="B20" s="208" t="s">
        <v>986</v>
      </c>
      <c r="C20" s="221" t="s">
        <v>987</v>
      </c>
      <c r="D20" s="210" t="s">
        <v>303</v>
      </c>
      <c r="E20" s="213">
        <v>2</v>
      </c>
      <c r="F20" s="216"/>
      <c r="G20" s="217">
        <f t="shared" si="0"/>
        <v>0</v>
      </c>
      <c r="H20" s="218"/>
      <c r="I20" s="233" t="s">
        <v>220</v>
      </c>
      <c r="J20" s="32"/>
      <c r="K20" s="32"/>
      <c r="L20" s="32"/>
      <c r="M20" s="32"/>
      <c r="N20" s="32"/>
      <c r="O20" s="32"/>
      <c r="P20" s="32"/>
      <c r="Q20" s="32"/>
      <c r="R20" s="32"/>
      <c r="S20" s="32"/>
      <c r="T20" s="32"/>
      <c r="U20" s="32"/>
      <c r="V20" s="32"/>
      <c r="W20" s="32"/>
      <c r="X20" s="32"/>
      <c r="Y20" s="32"/>
      <c r="Z20" s="32"/>
      <c r="AA20" s="32"/>
      <c r="AB20" s="32"/>
      <c r="AC20" s="32"/>
      <c r="AD20" s="32"/>
      <c r="AE20" s="32" t="s">
        <v>221</v>
      </c>
      <c r="AF20" s="32">
        <v>1</v>
      </c>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1">
        <v>5</v>
      </c>
      <c r="B21" s="208" t="s">
        <v>988</v>
      </c>
      <c r="C21" s="221" t="s">
        <v>989</v>
      </c>
      <c r="D21" s="210" t="s">
        <v>303</v>
      </c>
      <c r="E21" s="213">
        <v>18</v>
      </c>
      <c r="F21" s="216"/>
      <c r="G21" s="217">
        <f t="shared" si="0"/>
        <v>0</v>
      </c>
      <c r="H21" s="218"/>
      <c r="I21" s="233" t="s">
        <v>220</v>
      </c>
      <c r="J21" s="32"/>
      <c r="K21" s="32"/>
      <c r="L21" s="32"/>
      <c r="M21" s="32"/>
      <c r="N21" s="32"/>
      <c r="O21" s="32"/>
      <c r="P21" s="32"/>
      <c r="Q21" s="32"/>
      <c r="R21" s="32"/>
      <c r="S21" s="32"/>
      <c r="T21" s="32"/>
      <c r="U21" s="32"/>
      <c r="V21" s="32"/>
      <c r="W21" s="32"/>
      <c r="X21" s="32"/>
      <c r="Y21" s="32"/>
      <c r="Z21" s="32"/>
      <c r="AA21" s="32"/>
      <c r="AB21" s="32"/>
      <c r="AC21" s="32"/>
      <c r="AD21" s="32"/>
      <c r="AE21" s="32" t="s">
        <v>221</v>
      </c>
      <c r="AF21" s="32">
        <v>1</v>
      </c>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ht="22.5" outlineLevel="1" x14ac:dyDescent="0.2">
      <c r="A22" s="231">
        <v>6</v>
      </c>
      <c r="B22" s="208" t="s">
        <v>990</v>
      </c>
      <c r="C22" s="221" t="s">
        <v>991</v>
      </c>
      <c r="D22" s="210" t="s">
        <v>253</v>
      </c>
      <c r="E22" s="213">
        <v>2</v>
      </c>
      <c r="F22" s="216"/>
      <c r="G22" s="217">
        <f t="shared" si="0"/>
        <v>0</v>
      </c>
      <c r="H22" s="218"/>
      <c r="I22" s="233" t="s">
        <v>220</v>
      </c>
      <c r="J22" s="32"/>
      <c r="K22" s="32"/>
      <c r="L22" s="32"/>
      <c r="M22" s="32"/>
      <c r="N22" s="32"/>
      <c r="O22" s="32"/>
      <c r="P22" s="32"/>
      <c r="Q22" s="32"/>
      <c r="R22" s="32"/>
      <c r="S22" s="32"/>
      <c r="T22" s="32"/>
      <c r="U22" s="32"/>
      <c r="V22" s="32"/>
      <c r="W22" s="32"/>
      <c r="X22" s="32"/>
      <c r="Y22" s="32"/>
      <c r="Z22" s="32"/>
      <c r="AA22" s="32"/>
      <c r="AB22" s="32"/>
      <c r="AC22" s="32"/>
      <c r="AD22" s="32"/>
      <c r="AE22" s="32" t="s">
        <v>221</v>
      </c>
      <c r="AF22" s="32">
        <v>1</v>
      </c>
      <c r="AG22" s="32"/>
      <c r="AH22" s="32"/>
      <c r="AI22" s="32"/>
      <c r="AJ22" s="32"/>
      <c r="AK22" s="32"/>
      <c r="AL22" s="32"/>
      <c r="AM22" s="32">
        <v>21</v>
      </c>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1">
        <v>7</v>
      </c>
      <c r="B23" s="208" t="s">
        <v>992</v>
      </c>
      <c r="C23" s="221" t="s">
        <v>993</v>
      </c>
      <c r="D23" s="210" t="s">
        <v>478</v>
      </c>
      <c r="E23" s="213">
        <v>20</v>
      </c>
      <c r="F23" s="216"/>
      <c r="G23" s="217">
        <f t="shared" si="0"/>
        <v>0</v>
      </c>
      <c r="H23" s="218"/>
      <c r="I23" s="233" t="s">
        <v>220</v>
      </c>
      <c r="J23" s="32"/>
      <c r="K23" s="32"/>
      <c r="L23" s="32"/>
      <c r="M23" s="32"/>
      <c r="N23" s="32"/>
      <c r="O23" s="32"/>
      <c r="P23" s="32"/>
      <c r="Q23" s="32"/>
      <c r="R23" s="32"/>
      <c r="S23" s="32"/>
      <c r="T23" s="32"/>
      <c r="U23" s="32"/>
      <c r="V23" s="32"/>
      <c r="W23" s="32"/>
      <c r="X23" s="32"/>
      <c r="Y23" s="32"/>
      <c r="Z23" s="32"/>
      <c r="AA23" s="32"/>
      <c r="AB23" s="32"/>
      <c r="AC23" s="32"/>
      <c r="AD23" s="32"/>
      <c r="AE23" s="32" t="s">
        <v>221</v>
      </c>
      <c r="AF23" s="32">
        <v>1</v>
      </c>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1">
        <v>8</v>
      </c>
      <c r="B24" s="208" t="s">
        <v>994</v>
      </c>
      <c r="C24" s="221" t="s">
        <v>995</v>
      </c>
      <c r="D24" s="210" t="s">
        <v>478</v>
      </c>
      <c r="E24" s="213">
        <v>50</v>
      </c>
      <c r="F24" s="216"/>
      <c r="G24" s="217">
        <f t="shared" si="0"/>
        <v>0</v>
      </c>
      <c r="H24" s="218"/>
      <c r="I24" s="233" t="s">
        <v>220</v>
      </c>
      <c r="J24" s="32"/>
      <c r="K24" s="32"/>
      <c r="L24" s="32"/>
      <c r="M24" s="32"/>
      <c r="N24" s="32"/>
      <c r="O24" s="32"/>
      <c r="P24" s="32"/>
      <c r="Q24" s="32"/>
      <c r="R24" s="32"/>
      <c r="S24" s="32"/>
      <c r="T24" s="32"/>
      <c r="U24" s="32"/>
      <c r="V24" s="32"/>
      <c r="W24" s="32"/>
      <c r="X24" s="32"/>
      <c r="Y24" s="32"/>
      <c r="Z24" s="32"/>
      <c r="AA24" s="32"/>
      <c r="AB24" s="32"/>
      <c r="AC24" s="32"/>
      <c r="AD24" s="32"/>
      <c r="AE24" s="32" t="s">
        <v>221</v>
      </c>
      <c r="AF24" s="32">
        <v>1</v>
      </c>
      <c r="AG24" s="32"/>
      <c r="AH24" s="32"/>
      <c r="AI24" s="32"/>
      <c r="AJ24" s="32"/>
      <c r="AK24" s="32"/>
      <c r="AL24" s="32"/>
      <c r="AM24" s="32">
        <v>21</v>
      </c>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1">
        <v>9</v>
      </c>
      <c r="B25" s="208" t="s">
        <v>996</v>
      </c>
      <c r="C25" s="221" t="s">
        <v>997</v>
      </c>
      <c r="D25" s="210" t="s">
        <v>273</v>
      </c>
      <c r="E25" s="213">
        <v>1</v>
      </c>
      <c r="F25" s="216"/>
      <c r="G25" s="217">
        <f t="shared" si="0"/>
        <v>0</v>
      </c>
      <c r="H25" s="218"/>
      <c r="I25" s="233" t="s">
        <v>220</v>
      </c>
      <c r="J25" s="32"/>
      <c r="K25" s="32"/>
      <c r="L25" s="32"/>
      <c r="M25" s="32"/>
      <c r="N25" s="32"/>
      <c r="O25" s="32"/>
      <c r="P25" s="32"/>
      <c r="Q25" s="32"/>
      <c r="R25" s="32"/>
      <c r="S25" s="32"/>
      <c r="T25" s="32"/>
      <c r="U25" s="32"/>
      <c r="V25" s="32"/>
      <c r="W25" s="32"/>
      <c r="X25" s="32"/>
      <c r="Y25" s="32"/>
      <c r="Z25" s="32"/>
      <c r="AA25" s="32"/>
      <c r="AB25" s="32"/>
      <c r="AC25" s="32"/>
      <c r="AD25" s="32"/>
      <c r="AE25" s="32" t="s">
        <v>221</v>
      </c>
      <c r="AF25" s="32">
        <v>1</v>
      </c>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ht="22.5" outlineLevel="1" x14ac:dyDescent="0.2">
      <c r="A26" s="231">
        <v>10</v>
      </c>
      <c r="B26" s="208" t="s">
        <v>998</v>
      </c>
      <c r="C26" s="221" t="s">
        <v>999</v>
      </c>
      <c r="D26" s="210" t="s">
        <v>253</v>
      </c>
      <c r="E26" s="213">
        <v>6</v>
      </c>
      <c r="F26" s="216"/>
      <c r="G26" s="217">
        <f t="shared" si="0"/>
        <v>0</v>
      </c>
      <c r="H26" s="218"/>
      <c r="I26" s="233" t="s">
        <v>220</v>
      </c>
      <c r="J26" s="32"/>
      <c r="K26" s="32"/>
      <c r="L26" s="32"/>
      <c r="M26" s="32"/>
      <c r="N26" s="32"/>
      <c r="O26" s="32"/>
      <c r="P26" s="32"/>
      <c r="Q26" s="32"/>
      <c r="R26" s="32"/>
      <c r="S26" s="32"/>
      <c r="T26" s="32"/>
      <c r="U26" s="32"/>
      <c r="V26" s="32"/>
      <c r="W26" s="32"/>
      <c r="X26" s="32"/>
      <c r="Y26" s="32"/>
      <c r="Z26" s="32"/>
      <c r="AA26" s="32"/>
      <c r="AB26" s="32"/>
      <c r="AC26" s="32"/>
      <c r="AD26" s="32"/>
      <c r="AE26" s="32" t="s">
        <v>221</v>
      </c>
      <c r="AF26" s="32">
        <v>1</v>
      </c>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1">
        <v>11</v>
      </c>
      <c r="B27" s="208" t="s">
        <v>1000</v>
      </c>
      <c r="C27" s="221" t="s">
        <v>1001</v>
      </c>
      <c r="D27" s="210" t="s">
        <v>253</v>
      </c>
      <c r="E27" s="213">
        <v>2</v>
      </c>
      <c r="F27" s="216"/>
      <c r="G27" s="217">
        <f t="shared" si="0"/>
        <v>0</v>
      </c>
      <c r="H27" s="218"/>
      <c r="I27" s="233" t="s">
        <v>220</v>
      </c>
      <c r="J27" s="32"/>
      <c r="K27" s="32"/>
      <c r="L27" s="32"/>
      <c r="M27" s="32"/>
      <c r="N27" s="32"/>
      <c r="O27" s="32"/>
      <c r="P27" s="32"/>
      <c r="Q27" s="32"/>
      <c r="R27" s="32"/>
      <c r="S27" s="32"/>
      <c r="T27" s="32"/>
      <c r="U27" s="32"/>
      <c r="V27" s="32"/>
      <c r="W27" s="32"/>
      <c r="X27" s="32"/>
      <c r="Y27" s="32"/>
      <c r="Z27" s="32"/>
      <c r="AA27" s="32"/>
      <c r="AB27" s="32"/>
      <c r="AC27" s="32"/>
      <c r="AD27" s="32"/>
      <c r="AE27" s="32" t="s">
        <v>221</v>
      </c>
      <c r="AF27" s="32">
        <v>1</v>
      </c>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1">
        <v>12</v>
      </c>
      <c r="B28" s="208" t="s">
        <v>1002</v>
      </c>
      <c r="C28" s="221" t="s">
        <v>1003</v>
      </c>
      <c r="D28" s="210" t="s">
        <v>253</v>
      </c>
      <c r="E28" s="213">
        <v>2</v>
      </c>
      <c r="F28" s="216"/>
      <c r="G28" s="217">
        <f t="shared" si="0"/>
        <v>0</v>
      </c>
      <c r="H28" s="218"/>
      <c r="I28" s="233" t="s">
        <v>220</v>
      </c>
      <c r="J28" s="32"/>
      <c r="K28" s="32"/>
      <c r="L28" s="32"/>
      <c r="M28" s="32"/>
      <c r="N28" s="32"/>
      <c r="O28" s="32"/>
      <c r="P28" s="32"/>
      <c r="Q28" s="32"/>
      <c r="R28" s="32"/>
      <c r="S28" s="32"/>
      <c r="T28" s="32"/>
      <c r="U28" s="32"/>
      <c r="V28" s="32"/>
      <c r="W28" s="32"/>
      <c r="X28" s="32"/>
      <c r="Y28" s="32"/>
      <c r="Z28" s="32"/>
      <c r="AA28" s="32"/>
      <c r="AB28" s="32"/>
      <c r="AC28" s="32"/>
      <c r="AD28" s="32"/>
      <c r="AE28" s="32" t="s">
        <v>221</v>
      </c>
      <c r="AF28" s="32">
        <v>1</v>
      </c>
      <c r="AG28" s="32"/>
      <c r="AH28" s="32"/>
      <c r="AI28" s="32"/>
      <c r="AJ28" s="32"/>
      <c r="AK28" s="32"/>
      <c r="AL28" s="32"/>
      <c r="AM28" s="32">
        <v>21</v>
      </c>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1">
        <v>13</v>
      </c>
      <c r="B29" s="208" t="s">
        <v>1004</v>
      </c>
      <c r="C29" s="221" t="s">
        <v>1005</v>
      </c>
      <c r="D29" s="210" t="s">
        <v>253</v>
      </c>
      <c r="E29" s="213">
        <v>4</v>
      </c>
      <c r="F29" s="216"/>
      <c r="G29" s="217">
        <f t="shared" si="0"/>
        <v>0</v>
      </c>
      <c r="H29" s="218"/>
      <c r="I29" s="233" t="s">
        <v>220</v>
      </c>
      <c r="J29" s="32"/>
      <c r="K29" s="32"/>
      <c r="L29" s="32"/>
      <c r="M29" s="32"/>
      <c r="N29" s="32"/>
      <c r="O29" s="32"/>
      <c r="P29" s="32"/>
      <c r="Q29" s="32"/>
      <c r="R29" s="32"/>
      <c r="S29" s="32"/>
      <c r="T29" s="32"/>
      <c r="U29" s="32"/>
      <c r="V29" s="32"/>
      <c r="W29" s="32"/>
      <c r="X29" s="32"/>
      <c r="Y29" s="32"/>
      <c r="Z29" s="32"/>
      <c r="AA29" s="32"/>
      <c r="AB29" s="32"/>
      <c r="AC29" s="32"/>
      <c r="AD29" s="32"/>
      <c r="AE29" s="32" t="s">
        <v>221</v>
      </c>
      <c r="AF29" s="32">
        <v>1</v>
      </c>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1">
        <v>14</v>
      </c>
      <c r="B30" s="208" t="s">
        <v>1006</v>
      </c>
      <c r="C30" s="221" t="s">
        <v>1007</v>
      </c>
      <c r="D30" s="210" t="s">
        <v>253</v>
      </c>
      <c r="E30" s="213">
        <v>5</v>
      </c>
      <c r="F30" s="216"/>
      <c r="G30" s="217">
        <f t="shared" si="0"/>
        <v>0</v>
      </c>
      <c r="H30" s="218"/>
      <c r="I30" s="233" t="s">
        <v>220</v>
      </c>
      <c r="J30" s="32"/>
      <c r="K30" s="32"/>
      <c r="L30" s="32"/>
      <c r="M30" s="32"/>
      <c r="N30" s="32"/>
      <c r="O30" s="32"/>
      <c r="P30" s="32"/>
      <c r="Q30" s="32"/>
      <c r="R30" s="32"/>
      <c r="S30" s="32"/>
      <c r="T30" s="32"/>
      <c r="U30" s="32"/>
      <c r="V30" s="32"/>
      <c r="W30" s="32"/>
      <c r="X30" s="32"/>
      <c r="Y30" s="32"/>
      <c r="Z30" s="32"/>
      <c r="AA30" s="32"/>
      <c r="AB30" s="32"/>
      <c r="AC30" s="32"/>
      <c r="AD30" s="32"/>
      <c r="AE30" s="32" t="s">
        <v>221</v>
      </c>
      <c r="AF30" s="32">
        <v>1</v>
      </c>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1">
        <v>15</v>
      </c>
      <c r="B31" s="208" t="s">
        <v>1008</v>
      </c>
      <c r="C31" s="221" t="s">
        <v>1009</v>
      </c>
      <c r="D31" s="210" t="s">
        <v>253</v>
      </c>
      <c r="E31" s="213">
        <v>9</v>
      </c>
      <c r="F31" s="216"/>
      <c r="G31" s="217">
        <f t="shared" si="0"/>
        <v>0</v>
      </c>
      <c r="H31" s="218"/>
      <c r="I31" s="233" t="s">
        <v>220</v>
      </c>
      <c r="J31" s="32"/>
      <c r="K31" s="32"/>
      <c r="L31" s="32"/>
      <c r="M31" s="32"/>
      <c r="N31" s="32"/>
      <c r="O31" s="32"/>
      <c r="P31" s="32"/>
      <c r="Q31" s="32"/>
      <c r="R31" s="32"/>
      <c r="S31" s="32"/>
      <c r="T31" s="32"/>
      <c r="U31" s="32"/>
      <c r="V31" s="32"/>
      <c r="W31" s="32"/>
      <c r="X31" s="32"/>
      <c r="Y31" s="32"/>
      <c r="Z31" s="32"/>
      <c r="AA31" s="32"/>
      <c r="AB31" s="32"/>
      <c r="AC31" s="32"/>
      <c r="AD31" s="32"/>
      <c r="AE31" s="32" t="s">
        <v>221</v>
      </c>
      <c r="AF31" s="32">
        <v>1</v>
      </c>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1">
        <v>16</v>
      </c>
      <c r="B32" s="208" t="s">
        <v>1010</v>
      </c>
      <c r="C32" s="221" t="s">
        <v>1011</v>
      </c>
      <c r="D32" s="210" t="s">
        <v>253</v>
      </c>
      <c r="E32" s="213">
        <v>14</v>
      </c>
      <c r="F32" s="216"/>
      <c r="G32" s="217">
        <f t="shared" si="0"/>
        <v>0</v>
      </c>
      <c r="H32" s="218"/>
      <c r="I32" s="233" t="s">
        <v>220</v>
      </c>
      <c r="J32" s="32"/>
      <c r="K32" s="32"/>
      <c r="L32" s="32"/>
      <c r="M32" s="32"/>
      <c r="N32" s="32"/>
      <c r="O32" s="32"/>
      <c r="P32" s="32"/>
      <c r="Q32" s="32"/>
      <c r="R32" s="32"/>
      <c r="S32" s="32"/>
      <c r="T32" s="32"/>
      <c r="U32" s="32"/>
      <c r="V32" s="32"/>
      <c r="W32" s="32"/>
      <c r="X32" s="32"/>
      <c r="Y32" s="32"/>
      <c r="Z32" s="32"/>
      <c r="AA32" s="32"/>
      <c r="AB32" s="32"/>
      <c r="AC32" s="32"/>
      <c r="AD32" s="32"/>
      <c r="AE32" s="32" t="s">
        <v>221</v>
      </c>
      <c r="AF32" s="32">
        <v>1</v>
      </c>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1">
        <v>17</v>
      </c>
      <c r="B33" s="208" t="s">
        <v>1012</v>
      </c>
      <c r="C33" s="221" t="s">
        <v>1013</v>
      </c>
      <c r="D33" s="210" t="s">
        <v>303</v>
      </c>
      <c r="E33" s="213">
        <v>2</v>
      </c>
      <c r="F33" s="216"/>
      <c r="G33" s="217">
        <f t="shared" si="0"/>
        <v>0</v>
      </c>
      <c r="H33" s="218"/>
      <c r="I33" s="233" t="s">
        <v>220</v>
      </c>
      <c r="J33" s="32"/>
      <c r="K33" s="32"/>
      <c r="L33" s="32"/>
      <c r="M33" s="32"/>
      <c r="N33" s="32"/>
      <c r="O33" s="32"/>
      <c r="P33" s="32"/>
      <c r="Q33" s="32"/>
      <c r="R33" s="32"/>
      <c r="S33" s="32"/>
      <c r="T33" s="32"/>
      <c r="U33" s="32"/>
      <c r="V33" s="32"/>
      <c r="W33" s="32"/>
      <c r="X33" s="32"/>
      <c r="Y33" s="32"/>
      <c r="Z33" s="32"/>
      <c r="AA33" s="32"/>
      <c r="AB33" s="32"/>
      <c r="AC33" s="32"/>
      <c r="AD33" s="32"/>
      <c r="AE33" s="32" t="s">
        <v>221</v>
      </c>
      <c r="AF33" s="32">
        <v>1</v>
      </c>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outlineLevel="1" x14ac:dyDescent="0.2">
      <c r="A34" s="231">
        <v>18</v>
      </c>
      <c r="B34" s="208" t="s">
        <v>1014</v>
      </c>
      <c r="C34" s="221" t="s">
        <v>1015</v>
      </c>
      <c r="D34" s="210" t="s">
        <v>303</v>
      </c>
      <c r="E34" s="213">
        <v>4</v>
      </c>
      <c r="F34" s="216"/>
      <c r="G34" s="217">
        <f t="shared" si="0"/>
        <v>0</v>
      </c>
      <c r="H34" s="218"/>
      <c r="I34" s="233" t="s">
        <v>220</v>
      </c>
      <c r="J34" s="32"/>
      <c r="K34" s="32"/>
      <c r="L34" s="32"/>
      <c r="M34" s="32"/>
      <c r="N34" s="32"/>
      <c r="O34" s="32"/>
      <c r="P34" s="32"/>
      <c r="Q34" s="32"/>
      <c r="R34" s="32"/>
      <c r="S34" s="32"/>
      <c r="T34" s="32"/>
      <c r="U34" s="32"/>
      <c r="V34" s="32"/>
      <c r="W34" s="32"/>
      <c r="X34" s="32"/>
      <c r="Y34" s="32"/>
      <c r="Z34" s="32"/>
      <c r="AA34" s="32"/>
      <c r="AB34" s="32"/>
      <c r="AC34" s="32"/>
      <c r="AD34" s="32"/>
      <c r="AE34" s="32" t="s">
        <v>221</v>
      </c>
      <c r="AF34" s="32">
        <v>1</v>
      </c>
      <c r="AG34" s="32"/>
      <c r="AH34" s="32"/>
      <c r="AI34" s="32"/>
      <c r="AJ34" s="32"/>
      <c r="AK34" s="32"/>
      <c r="AL34" s="32"/>
      <c r="AM34" s="32">
        <v>21</v>
      </c>
      <c r="AN34" s="32"/>
      <c r="AO34" s="32"/>
      <c r="AP34" s="32"/>
      <c r="AQ34" s="32"/>
      <c r="AR34" s="32"/>
      <c r="AS34" s="32"/>
      <c r="AT34" s="32"/>
      <c r="AU34" s="32"/>
      <c r="AV34" s="32"/>
      <c r="AW34" s="32"/>
      <c r="AX34" s="32"/>
      <c r="AY34" s="32"/>
      <c r="AZ34" s="32"/>
      <c r="BA34" s="32"/>
      <c r="BB34" s="32"/>
      <c r="BC34" s="32"/>
      <c r="BD34" s="32"/>
      <c r="BE34" s="32"/>
      <c r="BF34" s="32"/>
      <c r="BG34" s="32"/>
      <c r="BH34" s="32"/>
    </row>
    <row r="35" spans="1:60" x14ac:dyDescent="0.2">
      <c r="A35" s="300" t="s">
        <v>211</v>
      </c>
      <c r="B35" s="301" t="s">
        <v>107</v>
      </c>
      <c r="C35" s="302" t="s">
        <v>110</v>
      </c>
      <c r="D35" s="303"/>
      <c r="E35" s="304"/>
      <c r="F35" s="379">
        <f>SUM(G36:G41)</f>
        <v>0</v>
      </c>
      <c r="G35" s="380"/>
      <c r="H35" s="305"/>
      <c r="I35" s="306"/>
      <c r="AE35" s="262" t="s">
        <v>212</v>
      </c>
    </row>
    <row r="36" spans="1:60" ht="33.75" outlineLevel="1" x14ac:dyDescent="0.2">
      <c r="A36" s="231">
        <v>19</v>
      </c>
      <c r="B36" s="208" t="s">
        <v>1016</v>
      </c>
      <c r="C36" s="221" t="s">
        <v>1017</v>
      </c>
      <c r="D36" s="210" t="s">
        <v>273</v>
      </c>
      <c r="E36" s="213">
        <v>8</v>
      </c>
      <c r="F36" s="216"/>
      <c r="G36" s="217">
        <f>ROUND(E36*F36,2)</f>
        <v>0</v>
      </c>
      <c r="H36" s="218"/>
      <c r="I36" s="233" t="s">
        <v>220</v>
      </c>
      <c r="J36" s="32"/>
      <c r="K36" s="32"/>
      <c r="L36" s="32"/>
      <c r="M36" s="32"/>
      <c r="N36" s="32"/>
      <c r="O36" s="32"/>
      <c r="P36" s="32"/>
      <c r="Q36" s="32"/>
      <c r="R36" s="32"/>
      <c r="S36" s="32"/>
      <c r="T36" s="32"/>
      <c r="U36" s="32"/>
      <c r="V36" s="32"/>
      <c r="W36" s="32"/>
      <c r="X36" s="32"/>
      <c r="Y36" s="32"/>
      <c r="Z36" s="32"/>
      <c r="AA36" s="32"/>
      <c r="AB36" s="32"/>
      <c r="AC36" s="32"/>
      <c r="AD36" s="32"/>
      <c r="AE36" s="32" t="s">
        <v>221</v>
      </c>
      <c r="AF36" s="32">
        <v>1</v>
      </c>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1"/>
      <c r="B37" s="208"/>
      <c r="C37" s="222" t="s">
        <v>1018</v>
      </c>
      <c r="D37" s="211"/>
      <c r="E37" s="214">
        <v>8</v>
      </c>
      <c r="F37" s="217"/>
      <c r="G37" s="217"/>
      <c r="H37" s="218"/>
      <c r="I37" s="233"/>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1"/>
      <c r="B38" s="208"/>
      <c r="C38" s="222" t="s">
        <v>1262</v>
      </c>
      <c r="D38" s="211"/>
      <c r="E38" s="214"/>
      <c r="F38" s="217"/>
      <c r="G38" s="217"/>
      <c r="H38" s="218"/>
      <c r="I38" s="233"/>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
      <c r="A39" s="231"/>
      <c r="B39" s="208"/>
      <c r="C39" s="222" t="s">
        <v>1019</v>
      </c>
      <c r="D39" s="211"/>
      <c r="E39" s="214"/>
      <c r="F39" s="217"/>
      <c r="G39" s="217"/>
      <c r="H39" s="218"/>
      <c r="I39" s="233"/>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31">
        <v>20</v>
      </c>
      <c r="B40" s="208" t="s">
        <v>1020</v>
      </c>
      <c r="C40" s="221" t="s">
        <v>1021</v>
      </c>
      <c r="D40" s="210" t="s">
        <v>273</v>
      </c>
      <c r="E40" s="213">
        <v>1</v>
      </c>
      <c r="F40" s="216"/>
      <c r="G40" s="217">
        <f>ROUND(E40*F40,2)</f>
        <v>0</v>
      </c>
      <c r="H40" s="218"/>
      <c r="I40" s="233" t="s">
        <v>220</v>
      </c>
      <c r="J40" s="32"/>
      <c r="K40" s="32"/>
      <c r="L40" s="32"/>
      <c r="M40" s="32"/>
      <c r="N40" s="32"/>
      <c r="O40" s="32"/>
      <c r="P40" s="32"/>
      <c r="Q40" s="32"/>
      <c r="R40" s="32"/>
      <c r="S40" s="32"/>
      <c r="T40" s="32"/>
      <c r="U40" s="32"/>
      <c r="V40" s="32"/>
      <c r="W40" s="32"/>
      <c r="X40" s="32"/>
      <c r="Y40" s="32"/>
      <c r="Z40" s="32"/>
      <c r="AA40" s="32"/>
      <c r="AB40" s="32"/>
      <c r="AC40" s="32"/>
      <c r="AD40" s="32"/>
      <c r="AE40" s="32" t="s">
        <v>221</v>
      </c>
      <c r="AF40" s="32">
        <v>1</v>
      </c>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1">
        <v>21</v>
      </c>
      <c r="B41" s="208" t="s">
        <v>1022</v>
      </c>
      <c r="C41" s="221" t="s">
        <v>1023</v>
      </c>
      <c r="D41" s="210" t="s">
        <v>303</v>
      </c>
      <c r="E41" s="213">
        <v>3</v>
      </c>
      <c r="F41" s="216"/>
      <c r="G41" s="217">
        <f>ROUND(E41*F41,2)</f>
        <v>0</v>
      </c>
      <c r="H41" s="218"/>
      <c r="I41" s="233" t="s">
        <v>220</v>
      </c>
      <c r="J41" s="32"/>
      <c r="K41" s="32"/>
      <c r="L41" s="32"/>
      <c r="M41" s="32"/>
      <c r="N41" s="32"/>
      <c r="O41" s="32"/>
      <c r="P41" s="32"/>
      <c r="Q41" s="32"/>
      <c r="R41" s="32"/>
      <c r="S41" s="32"/>
      <c r="T41" s="32"/>
      <c r="U41" s="32"/>
      <c r="V41" s="32"/>
      <c r="W41" s="32"/>
      <c r="X41" s="32"/>
      <c r="Y41" s="32"/>
      <c r="Z41" s="32"/>
      <c r="AA41" s="32"/>
      <c r="AB41" s="32"/>
      <c r="AC41" s="32"/>
      <c r="AD41" s="32"/>
      <c r="AE41" s="32" t="s">
        <v>221</v>
      </c>
      <c r="AF41" s="32">
        <v>1</v>
      </c>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x14ac:dyDescent="0.2">
      <c r="A42" s="300" t="s">
        <v>211</v>
      </c>
      <c r="B42" s="301" t="s">
        <v>111</v>
      </c>
      <c r="C42" s="302" t="s">
        <v>115</v>
      </c>
      <c r="D42" s="303"/>
      <c r="E42" s="304"/>
      <c r="F42" s="379">
        <f>SUM(G43:G43)</f>
        <v>0</v>
      </c>
      <c r="G42" s="380"/>
      <c r="H42" s="305"/>
      <c r="I42" s="306"/>
      <c r="AE42" s="262" t="s">
        <v>212</v>
      </c>
    </row>
    <row r="43" spans="1:60" outlineLevel="1" x14ac:dyDescent="0.2">
      <c r="A43" s="231">
        <v>22</v>
      </c>
      <c r="B43" s="208" t="s">
        <v>1024</v>
      </c>
      <c r="C43" s="221" t="s">
        <v>1025</v>
      </c>
      <c r="D43" s="210" t="s">
        <v>253</v>
      </c>
      <c r="E43" s="213">
        <v>2</v>
      </c>
      <c r="F43" s="216"/>
      <c r="G43" s="217">
        <f>ROUND(E43*F43,2)</f>
        <v>0</v>
      </c>
      <c r="H43" s="218"/>
      <c r="I43" s="233" t="s">
        <v>220</v>
      </c>
      <c r="J43" s="32"/>
      <c r="K43" s="32"/>
      <c r="L43" s="32"/>
      <c r="M43" s="32"/>
      <c r="N43" s="32"/>
      <c r="O43" s="32"/>
      <c r="P43" s="32"/>
      <c r="Q43" s="32"/>
      <c r="R43" s="32"/>
      <c r="S43" s="32"/>
      <c r="T43" s="32"/>
      <c r="U43" s="32"/>
      <c r="V43" s="32"/>
      <c r="W43" s="32"/>
      <c r="X43" s="32"/>
      <c r="Y43" s="32"/>
      <c r="Z43" s="32"/>
      <c r="AA43" s="32"/>
      <c r="AB43" s="32"/>
      <c r="AC43" s="32"/>
      <c r="AD43" s="32"/>
      <c r="AE43" s="32" t="s">
        <v>221</v>
      </c>
      <c r="AF43" s="32">
        <v>1</v>
      </c>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x14ac:dyDescent="0.2">
      <c r="A44" s="300" t="s">
        <v>211</v>
      </c>
      <c r="B44" s="301" t="s">
        <v>116</v>
      </c>
      <c r="C44" s="302" t="s">
        <v>118</v>
      </c>
      <c r="D44" s="303"/>
      <c r="E44" s="304"/>
      <c r="F44" s="379">
        <f>SUM(G45:G45)</f>
        <v>0</v>
      </c>
      <c r="G44" s="380"/>
      <c r="H44" s="305"/>
      <c r="I44" s="306"/>
      <c r="AE44" s="262" t="s">
        <v>212</v>
      </c>
    </row>
    <row r="45" spans="1:60" ht="22.5" outlineLevel="1" x14ac:dyDescent="0.2">
      <c r="A45" s="231">
        <v>23</v>
      </c>
      <c r="B45" s="208" t="s">
        <v>1026</v>
      </c>
      <c r="C45" s="221" t="s">
        <v>1027</v>
      </c>
      <c r="D45" s="210" t="s">
        <v>249</v>
      </c>
      <c r="E45" s="213">
        <v>14</v>
      </c>
      <c r="F45" s="216"/>
      <c r="G45" s="217">
        <f>ROUND(E45*F45,2)</f>
        <v>0</v>
      </c>
      <c r="H45" s="218"/>
      <c r="I45" s="233" t="s">
        <v>220</v>
      </c>
      <c r="J45" s="32"/>
      <c r="K45" s="32"/>
      <c r="L45" s="32"/>
      <c r="M45" s="32"/>
      <c r="N45" s="32"/>
      <c r="O45" s="32"/>
      <c r="P45" s="32"/>
      <c r="Q45" s="32"/>
      <c r="R45" s="32"/>
      <c r="S45" s="32"/>
      <c r="T45" s="32"/>
      <c r="U45" s="32"/>
      <c r="V45" s="32"/>
      <c r="W45" s="32"/>
      <c r="X45" s="32"/>
      <c r="Y45" s="32"/>
      <c r="Z45" s="32"/>
      <c r="AA45" s="32"/>
      <c r="AB45" s="32"/>
      <c r="AC45" s="32"/>
      <c r="AD45" s="32"/>
      <c r="AE45" s="32" t="s">
        <v>221</v>
      </c>
      <c r="AF45" s="32">
        <v>1</v>
      </c>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x14ac:dyDescent="0.2">
      <c r="A46" s="300" t="s">
        <v>211</v>
      </c>
      <c r="B46" s="301" t="s">
        <v>121</v>
      </c>
      <c r="C46" s="302" t="s">
        <v>122</v>
      </c>
      <c r="D46" s="303"/>
      <c r="E46" s="304"/>
      <c r="F46" s="379">
        <f>SUM(G47:G49)</f>
        <v>0</v>
      </c>
      <c r="G46" s="380"/>
      <c r="H46" s="305"/>
      <c r="I46" s="306"/>
      <c r="AE46" s="262" t="s">
        <v>212</v>
      </c>
    </row>
    <row r="47" spans="1:60" outlineLevel="1" x14ac:dyDescent="0.2">
      <c r="A47" s="231">
        <v>24</v>
      </c>
      <c r="B47" s="208" t="s">
        <v>1028</v>
      </c>
      <c r="C47" s="221" t="s">
        <v>1029</v>
      </c>
      <c r="D47" s="210" t="s">
        <v>253</v>
      </c>
      <c r="E47" s="213">
        <v>6</v>
      </c>
      <c r="F47" s="216"/>
      <c r="G47" s="217">
        <f>ROUND(E47*F47,2)</f>
        <v>0</v>
      </c>
      <c r="H47" s="218"/>
      <c r="I47" s="233" t="s">
        <v>220</v>
      </c>
      <c r="J47" s="32"/>
      <c r="K47" s="32"/>
      <c r="L47" s="32"/>
      <c r="M47" s="32"/>
      <c r="N47" s="32"/>
      <c r="O47" s="32"/>
      <c r="P47" s="32"/>
      <c r="Q47" s="32"/>
      <c r="R47" s="32"/>
      <c r="S47" s="32"/>
      <c r="T47" s="32"/>
      <c r="U47" s="32"/>
      <c r="V47" s="32"/>
      <c r="W47" s="32"/>
      <c r="X47" s="32"/>
      <c r="Y47" s="32"/>
      <c r="Z47" s="32"/>
      <c r="AA47" s="32"/>
      <c r="AB47" s="32"/>
      <c r="AC47" s="32"/>
      <c r="AD47" s="32"/>
      <c r="AE47" s="32" t="s">
        <v>221</v>
      </c>
      <c r="AF47" s="32">
        <v>1</v>
      </c>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31">
        <v>25</v>
      </c>
      <c r="B48" s="208" t="s">
        <v>1030</v>
      </c>
      <c r="C48" s="221" t="s">
        <v>1031</v>
      </c>
      <c r="D48" s="210" t="s">
        <v>303</v>
      </c>
      <c r="E48" s="213">
        <v>14</v>
      </c>
      <c r="F48" s="216"/>
      <c r="G48" s="217">
        <f>ROUND(E48*F48,2)</f>
        <v>0</v>
      </c>
      <c r="H48" s="218"/>
      <c r="I48" s="233" t="s">
        <v>220</v>
      </c>
      <c r="J48" s="32"/>
      <c r="K48" s="32"/>
      <c r="L48" s="32"/>
      <c r="M48" s="32"/>
      <c r="N48" s="32"/>
      <c r="O48" s="32"/>
      <c r="P48" s="32"/>
      <c r="Q48" s="32"/>
      <c r="R48" s="32"/>
      <c r="S48" s="32"/>
      <c r="T48" s="32"/>
      <c r="U48" s="32"/>
      <c r="V48" s="32"/>
      <c r="W48" s="32"/>
      <c r="X48" s="32"/>
      <c r="Y48" s="32"/>
      <c r="Z48" s="32"/>
      <c r="AA48" s="32"/>
      <c r="AB48" s="32"/>
      <c r="AC48" s="32"/>
      <c r="AD48" s="32"/>
      <c r="AE48" s="32" t="s">
        <v>221</v>
      </c>
      <c r="AF48" s="32">
        <v>1</v>
      </c>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outlineLevel="1" x14ac:dyDescent="0.2">
      <c r="A49" s="231">
        <v>26</v>
      </c>
      <c r="B49" s="208" t="s">
        <v>1032</v>
      </c>
      <c r="C49" s="221" t="s">
        <v>1033</v>
      </c>
      <c r="D49" s="210" t="s">
        <v>253</v>
      </c>
      <c r="E49" s="213">
        <v>1</v>
      </c>
      <c r="F49" s="216"/>
      <c r="G49" s="217">
        <f>ROUND(E49*F49,2)</f>
        <v>0</v>
      </c>
      <c r="H49" s="218"/>
      <c r="I49" s="233" t="s">
        <v>220</v>
      </c>
      <c r="J49" s="32"/>
      <c r="K49" s="32"/>
      <c r="L49" s="32"/>
      <c r="M49" s="32"/>
      <c r="N49" s="32"/>
      <c r="O49" s="32"/>
      <c r="P49" s="32"/>
      <c r="Q49" s="32"/>
      <c r="R49" s="32"/>
      <c r="S49" s="32"/>
      <c r="T49" s="32"/>
      <c r="U49" s="32"/>
      <c r="V49" s="32"/>
      <c r="W49" s="32"/>
      <c r="X49" s="32"/>
      <c r="Y49" s="32"/>
      <c r="Z49" s="32"/>
      <c r="AA49" s="32"/>
      <c r="AB49" s="32"/>
      <c r="AC49" s="32"/>
      <c r="AD49" s="32"/>
      <c r="AE49" s="32" t="s">
        <v>221</v>
      </c>
      <c r="AF49" s="32">
        <v>1</v>
      </c>
      <c r="AG49" s="32"/>
      <c r="AH49" s="32"/>
      <c r="AI49" s="32"/>
      <c r="AJ49" s="32"/>
      <c r="AK49" s="32"/>
      <c r="AL49" s="32"/>
      <c r="AM49" s="32">
        <v>21</v>
      </c>
      <c r="AN49" s="32"/>
      <c r="AO49" s="32"/>
      <c r="AP49" s="32"/>
      <c r="AQ49" s="32"/>
      <c r="AR49" s="32"/>
      <c r="AS49" s="32"/>
      <c r="AT49" s="32"/>
      <c r="AU49" s="32"/>
      <c r="AV49" s="32"/>
      <c r="AW49" s="32"/>
      <c r="AX49" s="32"/>
      <c r="AY49" s="32"/>
      <c r="AZ49" s="32"/>
      <c r="BA49" s="32"/>
      <c r="BB49" s="32"/>
      <c r="BC49" s="32"/>
      <c r="BD49" s="32"/>
      <c r="BE49" s="32"/>
      <c r="BF49" s="32"/>
      <c r="BG49" s="32"/>
      <c r="BH49" s="32"/>
    </row>
    <row r="50" spans="1:60" x14ac:dyDescent="0.2">
      <c r="A50" s="300" t="s">
        <v>211</v>
      </c>
      <c r="B50" s="301" t="s">
        <v>125</v>
      </c>
      <c r="C50" s="302" t="s">
        <v>128</v>
      </c>
      <c r="D50" s="303"/>
      <c r="E50" s="304"/>
      <c r="F50" s="379">
        <f>SUM(G51:G54)</f>
        <v>0</v>
      </c>
      <c r="G50" s="380"/>
      <c r="H50" s="305"/>
      <c r="I50" s="306"/>
      <c r="AE50" s="262" t="s">
        <v>212</v>
      </c>
    </row>
    <row r="51" spans="1:60" outlineLevel="1" x14ac:dyDescent="0.2">
      <c r="A51" s="231">
        <v>27</v>
      </c>
      <c r="B51" s="208" t="s">
        <v>1034</v>
      </c>
      <c r="C51" s="221" t="s">
        <v>1035</v>
      </c>
      <c r="D51" s="210" t="s">
        <v>864</v>
      </c>
      <c r="E51" s="213">
        <v>40</v>
      </c>
      <c r="F51" s="216"/>
      <c r="G51" s="217">
        <f>ROUND(E51*F51,2)</f>
        <v>0</v>
      </c>
      <c r="H51" s="218"/>
      <c r="I51" s="233" t="s">
        <v>220</v>
      </c>
      <c r="J51" s="32"/>
      <c r="K51" s="32"/>
      <c r="L51" s="32"/>
      <c r="M51" s="32"/>
      <c r="N51" s="32"/>
      <c r="O51" s="32"/>
      <c r="P51" s="32"/>
      <c r="Q51" s="32"/>
      <c r="R51" s="32"/>
      <c r="S51" s="32"/>
      <c r="T51" s="32"/>
      <c r="U51" s="32"/>
      <c r="V51" s="32"/>
      <c r="W51" s="32"/>
      <c r="X51" s="32"/>
      <c r="Y51" s="32"/>
      <c r="Z51" s="32"/>
      <c r="AA51" s="32"/>
      <c r="AB51" s="32"/>
      <c r="AC51" s="32"/>
      <c r="AD51" s="32"/>
      <c r="AE51" s="32" t="s">
        <v>221</v>
      </c>
      <c r="AF51" s="32">
        <v>1</v>
      </c>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1">
        <v>28</v>
      </c>
      <c r="B52" s="208" t="s">
        <v>1036</v>
      </c>
      <c r="C52" s="221" t="s">
        <v>1037</v>
      </c>
      <c r="D52" s="210" t="s">
        <v>864</v>
      </c>
      <c r="E52" s="213">
        <v>20</v>
      </c>
      <c r="F52" s="216"/>
      <c r="G52" s="217">
        <f>ROUND(E52*F52,2)</f>
        <v>0</v>
      </c>
      <c r="H52" s="218"/>
      <c r="I52" s="233" t="s">
        <v>220</v>
      </c>
      <c r="J52" s="32"/>
      <c r="K52" s="32"/>
      <c r="L52" s="32"/>
      <c r="M52" s="32"/>
      <c r="N52" s="32"/>
      <c r="O52" s="32"/>
      <c r="P52" s="32"/>
      <c r="Q52" s="32"/>
      <c r="R52" s="32"/>
      <c r="S52" s="32"/>
      <c r="T52" s="32"/>
      <c r="U52" s="32"/>
      <c r="V52" s="32"/>
      <c r="W52" s="32"/>
      <c r="X52" s="32"/>
      <c r="Y52" s="32"/>
      <c r="Z52" s="32"/>
      <c r="AA52" s="32"/>
      <c r="AB52" s="32"/>
      <c r="AC52" s="32"/>
      <c r="AD52" s="32"/>
      <c r="AE52" s="32" t="s">
        <v>221</v>
      </c>
      <c r="AF52" s="32">
        <v>1</v>
      </c>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outlineLevel="1" x14ac:dyDescent="0.2">
      <c r="A53" s="231">
        <v>29</v>
      </c>
      <c r="B53" s="208" t="s">
        <v>1038</v>
      </c>
      <c r="C53" s="221" t="s">
        <v>965</v>
      </c>
      <c r="D53" s="210" t="s">
        <v>864</v>
      </c>
      <c r="E53" s="213">
        <v>20</v>
      </c>
      <c r="F53" s="216"/>
      <c r="G53" s="217">
        <f>ROUND(E53*F53,2)</f>
        <v>0</v>
      </c>
      <c r="H53" s="218"/>
      <c r="I53" s="233" t="s">
        <v>220</v>
      </c>
      <c r="J53" s="32"/>
      <c r="K53" s="32"/>
      <c r="L53" s="32"/>
      <c r="M53" s="32"/>
      <c r="N53" s="32"/>
      <c r="O53" s="32"/>
      <c r="P53" s="32"/>
      <c r="Q53" s="32"/>
      <c r="R53" s="32"/>
      <c r="S53" s="32"/>
      <c r="T53" s="32"/>
      <c r="U53" s="32"/>
      <c r="V53" s="32"/>
      <c r="W53" s="32"/>
      <c r="X53" s="32"/>
      <c r="Y53" s="32"/>
      <c r="Z53" s="32"/>
      <c r="AA53" s="32"/>
      <c r="AB53" s="32"/>
      <c r="AC53" s="32"/>
      <c r="AD53" s="32"/>
      <c r="AE53" s="32" t="s">
        <v>221</v>
      </c>
      <c r="AF53" s="32">
        <v>1</v>
      </c>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ht="13.5" outlineLevel="1" thickBot="1" x14ac:dyDescent="0.25">
      <c r="A54" s="254">
        <v>30</v>
      </c>
      <c r="B54" s="255" t="s">
        <v>1039</v>
      </c>
      <c r="C54" s="241" t="s">
        <v>967</v>
      </c>
      <c r="D54" s="242" t="s">
        <v>864</v>
      </c>
      <c r="E54" s="243">
        <v>3</v>
      </c>
      <c r="F54" s="244"/>
      <c r="G54" s="245">
        <f>ROUND(E54*F54,2)</f>
        <v>0</v>
      </c>
      <c r="H54" s="246"/>
      <c r="I54" s="247" t="s">
        <v>220</v>
      </c>
      <c r="J54" s="32"/>
      <c r="K54" s="32"/>
      <c r="L54" s="32"/>
      <c r="M54" s="32"/>
      <c r="N54" s="32"/>
      <c r="O54" s="32"/>
      <c r="P54" s="32"/>
      <c r="Q54" s="32"/>
      <c r="R54" s="32"/>
      <c r="S54" s="32"/>
      <c r="T54" s="32"/>
      <c r="U54" s="32"/>
      <c r="V54" s="32"/>
      <c r="W54" s="32"/>
      <c r="X54" s="32"/>
      <c r="Y54" s="32"/>
      <c r="Z54" s="32"/>
      <c r="AA54" s="32"/>
      <c r="AB54" s="32"/>
      <c r="AC54" s="32"/>
      <c r="AD54" s="32"/>
      <c r="AE54" s="32" t="s">
        <v>221</v>
      </c>
      <c r="AF54" s="32">
        <v>1</v>
      </c>
      <c r="AG54" s="32"/>
      <c r="AH54" s="32"/>
      <c r="AI54" s="32"/>
      <c r="AJ54" s="32"/>
      <c r="AK54" s="32"/>
      <c r="AL54" s="32"/>
      <c r="AM54" s="32">
        <v>21</v>
      </c>
      <c r="AN54" s="32"/>
      <c r="AO54" s="32"/>
      <c r="AP54" s="32"/>
      <c r="AQ54" s="32"/>
      <c r="AR54" s="32"/>
      <c r="AS54" s="32"/>
      <c r="AT54" s="32"/>
      <c r="AU54" s="32"/>
      <c r="AV54" s="32"/>
      <c r="AW54" s="32"/>
      <c r="AX54" s="32"/>
      <c r="AY54" s="32"/>
      <c r="AZ54" s="32"/>
      <c r="BA54" s="32"/>
      <c r="BB54" s="32"/>
      <c r="BC54" s="32"/>
      <c r="BD54" s="32"/>
      <c r="BE54" s="32"/>
      <c r="BF54" s="32"/>
      <c r="BG54" s="32"/>
      <c r="BH54" s="32"/>
    </row>
    <row r="55" spans="1:60" hidden="1" x14ac:dyDescent="0.2">
      <c r="A55" s="295"/>
      <c r="B55" s="307" t="s">
        <v>233</v>
      </c>
      <c r="C55" s="308" t="s">
        <v>233</v>
      </c>
      <c r="D55" s="309"/>
      <c r="E55" s="310"/>
      <c r="F55" s="310"/>
      <c r="G55" s="310"/>
      <c r="H55" s="310"/>
      <c r="I55" s="311"/>
    </row>
    <row r="56" spans="1:60" hidden="1" x14ac:dyDescent="0.2">
      <c r="A56" s="312"/>
      <c r="B56" s="313" t="s">
        <v>232</v>
      </c>
      <c r="C56" s="314"/>
      <c r="D56" s="315"/>
      <c r="E56" s="312"/>
      <c r="F56" s="312"/>
      <c r="G56" s="316">
        <f>F8+F35+F42+F44+F46+F50</f>
        <v>0</v>
      </c>
      <c r="H56" s="317"/>
      <c r="I56" s="317"/>
      <c r="AN56" s="262">
        <v>15</v>
      </c>
      <c r="AO56" s="262">
        <v>21</v>
      </c>
    </row>
    <row r="57" spans="1:60" x14ac:dyDescent="0.2">
      <c r="A57" s="317"/>
      <c r="B57" s="318"/>
      <c r="C57" s="318"/>
      <c r="D57" s="319"/>
      <c r="E57" s="317"/>
      <c r="F57" s="317"/>
      <c r="G57" s="317"/>
      <c r="H57" s="317"/>
      <c r="I57" s="317"/>
      <c r="AN57" s="262">
        <f>SUMIF(AM8:AM56,AN56,G8:G56)</f>
        <v>0</v>
      </c>
      <c r="AO57" s="262">
        <f>SUMIF(AM8:AM56,AO56,G8:G56)</f>
        <v>0</v>
      </c>
    </row>
    <row r="58" spans="1:60" x14ac:dyDescent="0.2">
      <c r="D58" s="286"/>
    </row>
    <row r="59" spans="1:60" x14ac:dyDescent="0.2">
      <c r="D59" s="286"/>
    </row>
    <row r="60" spans="1:60" x14ac:dyDescent="0.2">
      <c r="D60" s="286"/>
    </row>
    <row r="61" spans="1:60" x14ac:dyDescent="0.2">
      <c r="D61" s="286"/>
    </row>
    <row r="62" spans="1:60" x14ac:dyDescent="0.2">
      <c r="D62" s="286"/>
    </row>
    <row r="63" spans="1:60" x14ac:dyDescent="0.2">
      <c r="D63" s="286"/>
    </row>
    <row r="64" spans="1:60" x14ac:dyDescent="0.2">
      <c r="D64" s="286"/>
    </row>
    <row r="65" spans="4:4" s="262" customFormat="1" x14ac:dyDescent="0.2">
      <c r="D65" s="286"/>
    </row>
    <row r="66" spans="4:4" s="262" customFormat="1" x14ac:dyDescent="0.2">
      <c r="D66" s="286"/>
    </row>
    <row r="67" spans="4:4" s="262" customFormat="1" x14ac:dyDescent="0.2">
      <c r="D67" s="286"/>
    </row>
    <row r="68" spans="4:4" s="262" customFormat="1" x14ac:dyDescent="0.2">
      <c r="D68" s="286"/>
    </row>
    <row r="69" spans="4:4" s="262" customFormat="1" x14ac:dyDescent="0.2">
      <c r="D69" s="286"/>
    </row>
    <row r="70" spans="4:4" s="262" customFormat="1" x14ac:dyDescent="0.2">
      <c r="D70" s="286"/>
    </row>
    <row r="71" spans="4:4" s="262" customFormat="1" x14ac:dyDescent="0.2">
      <c r="D71" s="286"/>
    </row>
    <row r="72" spans="4:4" s="262" customFormat="1" x14ac:dyDescent="0.2">
      <c r="D72" s="286"/>
    </row>
    <row r="73" spans="4:4" s="262" customFormat="1" x14ac:dyDescent="0.2">
      <c r="D73" s="286"/>
    </row>
    <row r="74" spans="4:4" s="262" customFormat="1" x14ac:dyDescent="0.2">
      <c r="D74" s="286"/>
    </row>
    <row r="75" spans="4:4" s="262" customFormat="1" x14ac:dyDescent="0.2">
      <c r="D75" s="286"/>
    </row>
    <row r="76" spans="4:4" s="262" customFormat="1" x14ac:dyDescent="0.2">
      <c r="D76" s="286"/>
    </row>
    <row r="77" spans="4:4" s="262" customFormat="1" x14ac:dyDescent="0.2">
      <c r="D77" s="286"/>
    </row>
    <row r="78" spans="4:4" s="262" customFormat="1" x14ac:dyDescent="0.2">
      <c r="D78" s="286"/>
    </row>
    <row r="79" spans="4:4" s="262" customFormat="1" x14ac:dyDescent="0.2">
      <c r="D79" s="286"/>
    </row>
    <row r="80" spans="4:4" s="262" customFormat="1" x14ac:dyDescent="0.2">
      <c r="D80" s="286"/>
    </row>
    <row r="81" spans="4:4" s="262" customFormat="1" x14ac:dyDescent="0.2">
      <c r="D81" s="286"/>
    </row>
    <row r="82" spans="4:4" s="262" customFormat="1" x14ac:dyDescent="0.2">
      <c r="D82" s="286"/>
    </row>
    <row r="83" spans="4:4" s="262" customFormat="1" x14ac:dyDescent="0.2">
      <c r="D83" s="286"/>
    </row>
    <row r="84" spans="4:4" s="262" customFormat="1" x14ac:dyDescent="0.2">
      <c r="D84" s="286"/>
    </row>
    <row r="85" spans="4:4" s="262" customFormat="1" x14ac:dyDescent="0.2">
      <c r="D85" s="286"/>
    </row>
    <row r="86" spans="4:4" s="262" customFormat="1" x14ac:dyDescent="0.2">
      <c r="D86" s="286"/>
    </row>
    <row r="87" spans="4:4" s="262" customFormat="1" x14ac:dyDescent="0.2">
      <c r="D87" s="286"/>
    </row>
    <row r="88" spans="4:4" s="262" customFormat="1" x14ac:dyDescent="0.2">
      <c r="D88" s="286"/>
    </row>
    <row r="89" spans="4:4" s="262" customFormat="1" x14ac:dyDescent="0.2">
      <c r="D89" s="286"/>
    </row>
    <row r="90" spans="4:4" s="262" customFormat="1" x14ac:dyDescent="0.2">
      <c r="D90" s="286"/>
    </row>
    <row r="91" spans="4:4" s="262" customFormat="1" x14ac:dyDescent="0.2">
      <c r="D91" s="286"/>
    </row>
    <row r="92" spans="4:4" s="262" customFormat="1" x14ac:dyDescent="0.2">
      <c r="D92" s="286"/>
    </row>
    <row r="93" spans="4:4" s="262" customFormat="1" x14ac:dyDescent="0.2">
      <c r="D93" s="286"/>
    </row>
    <row r="94" spans="4:4" s="262" customFormat="1" x14ac:dyDescent="0.2">
      <c r="D94" s="286"/>
    </row>
    <row r="95" spans="4:4" s="262" customFormat="1" x14ac:dyDescent="0.2">
      <c r="D95" s="286"/>
    </row>
    <row r="96" spans="4:4" s="262" customFormat="1" x14ac:dyDescent="0.2">
      <c r="D96" s="286"/>
    </row>
    <row r="97" spans="4:4" s="262" customFormat="1" x14ac:dyDescent="0.2">
      <c r="D97" s="286"/>
    </row>
    <row r="98" spans="4:4" s="262" customFormat="1" x14ac:dyDescent="0.2">
      <c r="D98" s="286"/>
    </row>
    <row r="99" spans="4:4" s="262" customFormat="1" x14ac:dyDescent="0.2">
      <c r="D99" s="286"/>
    </row>
    <row r="100" spans="4:4" s="262" customFormat="1" x14ac:dyDescent="0.2">
      <c r="D100" s="286"/>
    </row>
    <row r="101" spans="4:4" s="262" customFormat="1" x14ac:dyDescent="0.2">
      <c r="D101" s="286"/>
    </row>
    <row r="102" spans="4:4" s="262" customFormat="1" x14ac:dyDescent="0.2">
      <c r="D102" s="286"/>
    </row>
    <row r="103" spans="4:4" s="262" customFormat="1" x14ac:dyDescent="0.2">
      <c r="D103" s="286"/>
    </row>
    <row r="104" spans="4:4" s="262" customFormat="1" x14ac:dyDescent="0.2">
      <c r="D104" s="286"/>
    </row>
    <row r="105" spans="4:4" s="262" customFormat="1" x14ac:dyDescent="0.2">
      <c r="D105" s="286"/>
    </row>
    <row r="106" spans="4:4" s="262" customFormat="1" x14ac:dyDescent="0.2">
      <c r="D106" s="286"/>
    </row>
    <row r="107" spans="4:4" s="262" customFormat="1" x14ac:dyDescent="0.2">
      <c r="D107" s="286"/>
    </row>
    <row r="108" spans="4:4" s="262" customFormat="1" x14ac:dyDescent="0.2">
      <c r="D108" s="286"/>
    </row>
    <row r="109" spans="4:4" s="262" customFormat="1" x14ac:dyDescent="0.2">
      <c r="D109" s="286"/>
    </row>
    <row r="110" spans="4:4" s="262" customFormat="1" x14ac:dyDescent="0.2">
      <c r="D110" s="286"/>
    </row>
    <row r="111" spans="4:4" s="262" customFormat="1" x14ac:dyDescent="0.2">
      <c r="D111" s="286"/>
    </row>
    <row r="112" spans="4:4" s="262" customFormat="1" x14ac:dyDescent="0.2">
      <c r="D112" s="286"/>
    </row>
    <row r="113" spans="4:4" s="262" customFormat="1" x14ac:dyDescent="0.2">
      <c r="D113" s="286"/>
    </row>
    <row r="114" spans="4:4" s="262" customFormat="1" x14ac:dyDescent="0.2">
      <c r="D114" s="286"/>
    </row>
    <row r="115" spans="4:4" s="262" customFormat="1" x14ac:dyDescent="0.2">
      <c r="D115" s="286"/>
    </row>
    <row r="116" spans="4:4" s="262" customFormat="1" x14ac:dyDescent="0.2">
      <c r="D116" s="286"/>
    </row>
    <row r="117" spans="4:4" s="262" customFormat="1" x14ac:dyDescent="0.2">
      <c r="D117" s="286"/>
    </row>
    <row r="118" spans="4:4" s="262" customFormat="1" x14ac:dyDescent="0.2">
      <c r="D118" s="286"/>
    </row>
    <row r="119" spans="4:4" s="262" customFormat="1" x14ac:dyDescent="0.2">
      <c r="D119" s="286"/>
    </row>
    <row r="120" spans="4:4" s="262" customFormat="1" x14ac:dyDescent="0.2">
      <c r="D120" s="286"/>
    </row>
    <row r="121" spans="4:4" s="262" customFormat="1" x14ac:dyDescent="0.2">
      <c r="D121" s="286"/>
    </row>
    <row r="122" spans="4:4" s="262" customFormat="1" x14ac:dyDescent="0.2">
      <c r="D122" s="286"/>
    </row>
    <row r="123" spans="4:4" s="262" customFormat="1" x14ac:dyDescent="0.2">
      <c r="D123" s="286"/>
    </row>
    <row r="124" spans="4:4" s="262" customFormat="1" x14ac:dyDescent="0.2">
      <c r="D124" s="286"/>
    </row>
    <row r="125" spans="4:4" s="262" customFormat="1" x14ac:dyDescent="0.2">
      <c r="D125" s="286"/>
    </row>
    <row r="126" spans="4:4" s="262" customFormat="1" x14ac:dyDescent="0.2">
      <c r="D126" s="286"/>
    </row>
    <row r="127" spans="4:4" s="262" customFormat="1" x14ac:dyDescent="0.2">
      <c r="D127" s="286"/>
    </row>
    <row r="128" spans="4:4" s="262" customFormat="1" x14ac:dyDescent="0.2">
      <c r="D128" s="286"/>
    </row>
    <row r="129" spans="4:4" s="262" customFormat="1" x14ac:dyDescent="0.2">
      <c r="D129" s="286"/>
    </row>
    <row r="130" spans="4:4" s="262" customFormat="1" x14ac:dyDescent="0.2">
      <c r="D130" s="286"/>
    </row>
    <row r="131" spans="4:4" s="262" customFormat="1" x14ac:dyDescent="0.2">
      <c r="D131" s="286"/>
    </row>
    <row r="132" spans="4:4" s="262" customFormat="1" x14ac:dyDescent="0.2">
      <c r="D132" s="286"/>
    </row>
    <row r="133" spans="4:4" s="262" customFormat="1" x14ac:dyDescent="0.2">
      <c r="D133" s="286"/>
    </row>
    <row r="134" spans="4:4" s="262" customFormat="1" x14ac:dyDescent="0.2">
      <c r="D134" s="286"/>
    </row>
    <row r="135" spans="4:4" s="262" customFormat="1" x14ac:dyDescent="0.2">
      <c r="D135" s="286"/>
    </row>
    <row r="136" spans="4:4" s="262" customFormat="1" x14ac:dyDescent="0.2">
      <c r="D136" s="286"/>
    </row>
    <row r="137" spans="4:4" s="262" customFormat="1" x14ac:dyDescent="0.2">
      <c r="D137" s="286"/>
    </row>
    <row r="138" spans="4:4" s="262" customFormat="1" x14ac:dyDescent="0.2">
      <c r="D138" s="286"/>
    </row>
    <row r="139" spans="4:4" s="262" customFormat="1" x14ac:dyDescent="0.2">
      <c r="D139" s="286"/>
    </row>
    <row r="140" spans="4:4" s="262" customFormat="1" x14ac:dyDescent="0.2">
      <c r="D140" s="286"/>
    </row>
    <row r="141" spans="4:4" s="262" customFormat="1" x14ac:dyDescent="0.2">
      <c r="D141" s="286"/>
    </row>
    <row r="142" spans="4:4" s="262" customFormat="1" x14ac:dyDescent="0.2">
      <c r="D142" s="286"/>
    </row>
    <row r="143" spans="4:4" s="262" customFormat="1" x14ac:dyDescent="0.2">
      <c r="D143" s="286"/>
    </row>
    <row r="144" spans="4:4" s="262" customFormat="1" x14ac:dyDescent="0.2">
      <c r="D144" s="286"/>
    </row>
    <row r="145" spans="4:4" s="262" customFormat="1" x14ac:dyDescent="0.2">
      <c r="D145" s="286"/>
    </row>
    <row r="146" spans="4:4" s="262" customFormat="1" x14ac:dyDescent="0.2">
      <c r="D146" s="286"/>
    </row>
    <row r="147" spans="4:4" s="262" customFormat="1" x14ac:dyDescent="0.2">
      <c r="D147" s="286"/>
    </row>
    <row r="148" spans="4:4" s="262" customFormat="1" x14ac:dyDescent="0.2">
      <c r="D148" s="286"/>
    </row>
    <row r="149" spans="4:4" s="262" customFormat="1" x14ac:dyDescent="0.2">
      <c r="D149" s="286"/>
    </row>
    <row r="150" spans="4:4" s="262" customFormat="1" x14ac:dyDescent="0.2">
      <c r="D150" s="286"/>
    </row>
    <row r="151" spans="4:4" s="262" customFormat="1" x14ac:dyDescent="0.2">
      <c r="D151" s="286"/>
    </row>
    <row r="152" spans="4:4" s="262" customFormat="1" x14ac:dyDescent="0.2">
      <c r="D152" s="286"/>
    </row>
    <row r="153" spans="4:4" s="262" customFormat="1" x14ac:dyDescent="0.2">
      <c r="D153" s="286"/>
    </row>
    <row r="154" spans="4:4" s="262" customFormat="1" x14ac:dyDescent="0.2">
      <c r="D154" s="286"/>
    </row>
    <row r="155" spans="4:4" s="262" customFormat="1" x14ac:dyDescent="0.2">
      <c r="D155" s="286"/>
    </row>
    <row r="156" spans="4:4" s="262" customFormat="1" x14ac:dyDescent="0.2">
      <c r="D156" s="286"/>
    </row>
    <row r="157" spans="4:4" s="262" customFormat="1" x14ac:dyDescent="0.2">
      <c r="D157" s="286"/>
    </row>
    <row r="158" spans="4:4" s="262" customFormat="1" x14ac:dyDescent="0.2">
      <c r="D158" s="286"/>
    </row>
    <row r="159" spans="4:4" s="262" customFormat="1" x14ac:dyDescent="0.2">
      <c r="D159" s="286"/>
    </row>
    <row r="160" spans="4:4" s="262" customFormat="1" x14ac:dyDescent="0.2">
      <c r="D160" s="286"/>
    </row>
    <row r="161" spans="4:4" s="262" customFormat="1" x14ac:dyDescent="0.2">
      <c r="D161" s="286"/>
    </row>
    <row r="162" spans="4:4" s="262" customFormat="1" x14ac:dyDescent="0.2">
      <c r="D162" s="286"/>
    </row>
    <row r="163" spans="4:4" s="262" customFormat="1" x14ac:dyDescent="0.2">
      <c r="D163" s="286"/>
    </row>
    <row r="164" spans="4:4" s="262" customFormat="1" x14ac:dyDescent="0.2">
      <c r="D164" s="286"/>
    </row>
    <row r="165" spans="4:4" s="262" customFormat="1" x14ac:dyDescent="0.2">
      <c r="D165" s="286"/>
    </row>
    <row r="166" spans="4:4" s="262" customFormat="1" x14ac:dyDescent="0.2">
      <c r="D166" s="286"/>
    </row>
    <row r="167" spans="4:4" s="262" customFormat="1" x14ac:dyDescent="0.2">
      <c r="D167" s="286"/>
    </row>
    <row r="168" spans="4:4" s="262" customFormat="1" x14ac:dyDescent="0.2">
      <c r="D168" s="286"/>
    </row>
    <row r="169" spans="4:4" s="262" customFormat="1" x14ac:dyDescent="0.2">
      <c r="D169" s="286"/>
    </row>
    <row r="170" spans="4:4" s="262" customFormat="1" x14ac:dyDescent="0.2">
      <c r="D170" s="286"/>
    </row>
    <row r="171" spans="4:4" s="262" customFormat="1" x14ac:dyDescent="0.2">
      <c r="D171" s="286"/>
    </row>
    <row r="172" spans="4:4" s="262" customFormat="1" x14ac:dyDescent="0.2">
      <c r="D172" s="286"/>
    </row>
    <row r="173" spans="4:4" s="262" customFormat="1" x14ac:dyDescent="0.2">
      <c r="D173" s="286"/>
    </row>
    <row r="174" spans="4:4" s="262" customFormat="1" x14ac:dyDescent="0.2">
      <c r="D174" s="286"/>
    </row>
    <row r="175" spans="4:4" s="262" customFormat="1" x14ac:dyDescent="0.2">
      <c r="D175" s="286"/>
    </row>
    <row r="176" spans="4:4" s="262" customFormat="1" x14ac:dyDescent="0.2">
      <c r="D176" s="286"/>
    </row>
    <row r="177" spans="4:4" s="262" customFormat="1" x14ac:dyDescent="0.2">
      <c r="D177" s="286"/>
    </row>
    <row r="178" spans="4:4" s="262" customFormat="1" x14ac:dyDescent="0.2">
      <c r="D178" s="286"/>
    </row>
    <row r="179" spans="4:4" s="262" customFormat="1" x14ac:dyDescent="0.2">
      <c r="D179" s="286"/>
    </row>
    <row r="180" spans="4:4" s="262" customFormat="1" x14ac:dyDescent="0.2">
      <c r="D180" s="286"/>
    </row>
    <row r="181" spans="4:4" s="262" customFormat="1" x14ac:dyDescent="0.2">
      <c r="D181" s="286"/>
    </row>
    <row r="182" spans="4:4" s="262" customFormat="1" x14ac:dyDescent="0.2">
      <c r="D182" s="286"/>
    </row>
    <row r="183" spans="4:4" s="262" customFormat="1" x14ac:dyDescent="0.2">
      <c r="D183" s="286"/>
    </row>
    <row r="184" spans="4:4" s="262" customFormat="1" x14ac:dyDescent="0.2">
      <c r="D184" s="286"/>
    </row>
    <row r="185" spans="4:4" s="262" customFormat="1" x14ac:dyDescent="0.2">
      <c r="D185" s="286"/>
    </row>
    <row r="186" spans="4:4" s="262" customFormat="1" x14ac:dyDescent="0.2">
      <c r="D186" s="286"/>
    </row>
    <row r="187" spans="4:4" s="262" customFormat="1" x14ac:dyDescent="0.2">
      <c r="D187" s="286"/>
    </row>
    <row r="188" spans="4:4" s="262" customFormat="1" x14ac:dyDescent="0.2">
      <c r="D188" s="286"/>
    </row>
    <row r="189" spans="4:4" s="262" customFormat="1" x14ac:dyDescent="0.2">
      <c r="D189" s="286"/>
    </row>
    <row r="190" spans="4:4" s="262" customFormat="1" x14ac:dyDescent="0.2">
      <c r="D190" s="286"/>
    </row>
    <row r="191" spans="4:4" s="262" customFormat="1" x14ac:dyDescent="0.2">
      <c r="D191" s="286"/>
    </row>
    <row r="192" spans="4:4" s="262" customFormat="1" x14ac:dyDescent="0.2">
      <c r="D192" s="286"/>
    </row>
    <row r="193" spans="4:4" s="262" customFormat="1" x14ac:dyDescent="0.2">
      <c r="D193" s="286"/>
    </row>
    <row r="194" spans="4:4" s="262" customFormat="1" x14ac:dyDescent="0.2">
      <c r="D194" s="286"/>
    </row>
    <row r="195" spans="4:4" s="262" customFormat="1" x14ac:dyDescent="0.2">
      <c r="D195" s="286"/>
    </row>
    <row r="196" spans="4:4" s="262" customFormat="1" x14ac:dyDescent="0.2">
      <c r="D196" s="286"/>
    </row>
    <row r="197" spans="4:4" s="262" customFormat="1" x14ac:dyDescent="0.2">
      <c r="D197" s="286"/>
    </row>
    <row r="198" spans="4:4" s="262" customFormat="1" x14ac:dyDescent="0.2">
      <c r="D198" s="286"/>
    </row>
    <row r="199" spans="4:4" s="262" customFormat="1" x14ac:dyDescent="0.2">
      <c r="D199" s="286"/>
    </row>
    <row r="200" spans="4:4" s="262" customFormat="1" x14ac:dyDescent="0.2">
      <c r="D200" s="286"/>
    </row>
    <row r="201" spans="4:4" s="262" customFormat="1" x14ac:dyDescent="0.2">
      <c r="D201" s="286"/>
    </row>
    <row r="202" spans="4:4" s="262" customFormat="1" x14ac:dyDescent="0.2">
      <c r="D202" s="286"/>
    </row>
    <row r="203" spans="4:4" s="262" customFormat="1" x14ac:dyDescent="0.2">
      <c r="D203" s="286"/>
    </row>
    <row r="204" spans="4:4" s="262" customFormat="1" x14ac:dyDescent="0.2">
      <c r="D204" s="286"/>
    </row>
    <row r="205" spans="4:4" s="262" customFormat="1" x14ac:dyDescent="0.2">
      <c r="D205" s="286"/>
    </row>
    <row r="206" spans="4:4" s="262" customFormat="1" x14ac:dyDescent="0.2">
      <c r="D206" s="286"/>
    </row>
    <row r="207" spans="4:4" s="262" customFormat="1" x14ac:dyDescent="0.2">
      <c r="D207" s="286"/>
    </row>
    <row r="208" spans="4:4" s="262" customFormat="1" x14ac:dyDescent="0.2">
      <c r="D208" s="286"/>
    </row>
    <row r="209" spans="4:4" s="262" customFormat="1" x14ac:dyDescent="0.2">
      <c r="D209" s="286"/>
    </row>
    <row r="210" spans="4:4" s="262" customFormat="1" x14ac:dyDescent="0.2">
      <c r="D210" s="286"/>
    </row>
    <row r="211" spans="4:4" s="262" customFormat="1" x14ac:dyDescent="0.2">
      <c r="D211" s="286"/>
    </row>
    <row r="212" spans="4:4" s="262" customFormat="1" x14ac:dyDescent="0.2">
      <c r="D212" s="286"/>
    </row>
    <row r="213" spans="4:4" s="262" customFormat="1" x14ac:dyDescent="0.2">
      <c r="D213" s="286"/>
    </row>
    <row r="214" spans="4:4" s="262" customFormat="1" x14ac:dyDescent="0.2">
      <c r="D214" s="286"/>
    </row>
    <row r="215" spans="4:4" s="262" customFormat="1" x14ac:dyDescent="0.2">
      <c r="D215" s="286"/>
    </row>
    <row r="216" spans="4:4" s="262" customFormat="1" x14ac:dyDescent="0.2">
      <c r="D216" s="286"/>
    </row>
    <row r="217" spans="4:4" s="262" customFormat="1" x14ac:dyDescent="0.2">
      <c r="D217" s="286"/>
    </row>
    <row r="218" spans="4:4" s="262" customFormat="1" x14ac:dyDescent="0.2">
      <c r="D218" s="286"/>
    </row>
    <row r="219" spans="4:4" s="262" customFormat="1" x14ac:dyDescent="0.2">
      <c r="D219" s="286"/>
    </row>
    <row r="220" spans="4:4" s="262" customFormat="1" x14ac:dyDescent="0.2">
      <c r="D220" s="286"/>
    </row>
    <row r="221" spans="4:4" s="262" customFormat="1" x14ac:dyDescent="0.2">
      <c r="D221" s="286"/>
    </row>
    <row r="222" spans="4:4" s="262" customFormat="1" x14ac:dyDescent="0.2">
      <c r="D222" s="286"/>
    </row>
    <row r="223" spans="4:4" s="262" customFormat="1" x14ac:dyDescent="0.2">
      <c r="D223" s="286"/>
    </row>
    <row r="224" spans="4:4" s="262" customFormat="1" x14ac:dyDescent="0.2">
      <c r="D224" s="286"/>
    </row>
    <row r="225" spans="4:4" s="262" customFormat="1" x14ac:dyDescent="0.2">
      <c r="D225" s="286"/>
    </row>
    <row r="226" spans="4:4" s="262" customFormat="1" x14ac:dyDescent="0.2">
      <c r="D226" s="286"/>
    </row>
    <row r="227" spans="4:4" s="262" customFormat="1" x14ac:dyDescent="0.2">
      <c r="D227" s="286"/>
    </row>
    <row r="228" spans="4:4" s="262" customFormat="1" x14ac:dyDescent="0.2">
      <c r="D228" s="286"/>
    </row>
    <row r="229" spans="4:4" s="262" customFormat="1" x14ac:dyDescent="0.2">
      <c r="D229" s="286"/>
    </row>
    <row r="230" spans="4:4" s="262" customFormat="1" x14ac:dyDescent="0.2">
      <c r="D230" s="286"/>
    </row>
    <row r="231" spans="4:4" s="262" customFormat="1" x14ac:dyDescent="0.2">
      <c r="D231" s="286"/>
    </row>
    <row r="232" spans="4:4" s="262" customFormat="1" x14ac:dyDescent="0.2">
      <c r="D232" s="286"/>
    </row>
    <row r="233" spans="4:4" s="262" customFormat="1" x14ac:dyDescent="0.2">
      <c r="D233" s="286"/>
    </row>
    <row r="234" spans="4:4" s="262" customFormat="1" x14ac:dyDescent="0.2">
      <c r="D234" s="286"/>
    </row>
    <row r="235" spans="4:4" s="262" customFormat="1" x14ac:dyDescent="0.2">
      <c r="D235" s="286"/>
    </row>
    <row r="236" spans="4:4" s="262" customFormat="1" x14ac:dyDescent="0.2">
      <c r="D236" s="286"/>
    </row>
    <row r="237" spans="4:4" s="262" customFormat="1" x14ac:dyDescent="0.2">
      <c r="D237" s="286"/>
    </row>
    <row r="238" spans="4:4" s="262" customFormat="1" x14ac:dyDescent="0.2">
      <c r="D238" s="286"/>
    </row>
    <row r="239" spans="4:4" s="262" customFormat="1" x14ac:dyDescent="0.2">
      <c r="D239" s="286"/>
    </row>
    <row r="240" spans="4:4" s="262" customFormat="1" x14ac:dyDescent="0.2">
      <c r="D240" s="286"/>
    </row>
    <row r="241" spans="4:4" s="262" customFormat="1" x14ac:dyDescent="0.2">
      <c r="D241" s="286"/>
    </row>
    <row r="242" spans="4:4" s="262" customFormat="1" x14ac:dyDescent="0.2">
      <c r="D242" s="286"/>
    </row>
    <row r="243" spans="4:4" s="262" customFormat="1" x14ac:dyDescent="0.2">
      <c r="D243" s="286"/>
    </row>
    <row r="244" spans="4:4" s="262" customFormat="1" x14ac:dyDescent="0.2">
      <c r="D244" s="286"/>
    </row>
    <row r="245" spans="4:4" s="262" customFormat="1" x14ac:dyDescent="0.2">
      <c r="D245" s="286"/>
    </row>
    <row r="246" spans="4:4" s="262" customFormat="1" x14ac:dyDescent="0.2">
      <c r="D246" s="286"/>
    </row>
    <row r="247" spans="4:4" s="262" customFormat="1" x14ac:dyDescent="0.2">
      <c r="D247" s="286"/>
    </row>
    <row r="248" spans="4:4" s="262" customFormat="1" x14ac:dyDescent="0.2">
      <c r="D248" s="286"/>
    </row>
    <row r="249" spans="4:4" s="262" customFormat="1" x14ac:dyDescent="0.2">
      <c r="D249" s="286"/>
    </row>
    <row r="250" spans="4:4" s="262" customFormat="1" x14ac:dyDescent="0.2">
      <c r="D250" s="286"/>
    </row>
    <row r="251" spans="4:4" s="262" customFormat="1" x14ac:dyDescent="0.2">
      <c r="D251" s="286"/>
    </row>
    <row r="252" spans="4:4" s="262" customFormat="1" x14ac:dyDescent="0.2">
      <c r="D252" s="286"/>
    </row>
    <row r="253" spans="4:4" s="262" customFormat="1" x14ac:dyDescent="0.2">
      <c r="D253" s="286"/>
    </row>
    <row r="254" spans="4:4" s="262" customFormat="1" x14ac:dyDescent="0.2">
      <c r="D254" s="286"/>
    </row>
    <row r="255" spans="4:4" s="262" customFormat="1" x14ac:dyDescent="0.2">
      <c r="D255" s="286"/>
    </row>
    <row r="256" spans="4:4" s="262" customFormat="1" x14ac:dyDescent="0.2">
      <c r="D256" s="286"/>
    </row>
    <row r="257" spans="4:4" s="262" customFormat="1" x14ac:dyDescent="0.2">
      <c r="D257" s="286"/>
    </row>
    <row r="258" spans="4:4" s="262" customFormat="1" x14ac:dyDescent="0.2">
      <c r="D258" s="286"/>
    </row>
    <row r="259" spans="4:4" s="262" customFormat="1" x14ac:dyDescent="0.2">
      <c r="D259" s="286"/>
    </row>
    <row r="260" spans="4:4" s="262" customFormat="1" x14ac:dyDescent="0.2">
      <c r="D260" s="286"/>
    </row>
    <row r="261" spans="4:4" s="262" customFormat="1" x14ac:dyDescent="0.2">
      <c r="D261" s="286"/>
    </row>
    <row r="262" spans="4:4" s="262" customFormat="1" x14ac:dyDescent="0.2">
      <c r="D262" s="286"/>
    </row>
    <row r="263" spans="4:4" s="262" customFormat="1" x14ac:dyDescent="0.2">
      <c r="D263" s="286"/>
    </row>
    <row r="264" spans="4:4" s="262" customFormat="1" x14ac:dyDescent="0.2">
      <c r="D264" s="286"/>
    </row>
    <row r="265" spans="4:4" s="262" customFormat="1" x14ac:dyDescent="0.2">
      <c r="D265" s="286"/>
    </row>
    <row r="266" spans="4:4" s="262" customFormat="1" x14ac:dyDescent="0.2">
      <c r="D266" s="286"/>
    </row>
    <row r="267" spans="4:4" s="262" customFormat="1" x14ac:dyDescent="0.2">
      <c r="D267" s="286"/>
    </row>
    <row r="268" spans="4:4" s="262" customFormat="1" x14ac:dyDescent="0.2">
      <c r="D268" s="286"/>
    </row>
    <row r="269" spans="4:4" s="262" customFormat="1" x14ac:dyDescent="0.2">
      <c r="D269" s="286"/>
    </row>
    <row r="270" spans="4:4" s="262" customFormat="1" x14ac:dyDescent="0.2">
      <c r="D270" s="286"/>
    </row>
    <row r="271" spans="4:4" s="262" customFormat="1" x14ac:dyDescent="0.2">
      <c r="D271" s="286"/>
    </row>
    <row r="272" spans="4:4" s="262" customFormat="1" x14ac:dyDescent="0.2">
      <c r="D272" s="286"/>
    </row>
    <row r="273" spans="4:4" s="262" customFormat="1" x14ac:dyDescent="0.2">
      <c r="D273" s="286"/>
    </row>
    <row r="274" spans="4:4" s="262" customFormat="1" x14ac:dyDescent="0.2">
      <c r="D274" s="286"/>
    </row>
    <row r="275" spans="4:4" s="262" customFormat="1" x14ac:dyDescent="0.2">
      <c r="D275" s="286"/>
    </row>
    <row r="276" spans="4:4" s="262" customFormat="1" x14ac:dyDescent="0.2">
      <c r="D276" s="286"/>
    </row>
    <row r="277" spans="4:4" s="262" customFormat="1" x14ac:dyDescent="0.2">
      <c r="D277" s="286"/>
    </row>
    <row r="278" spans="4:4" s="262" customFormat="1" x14ac:dyDescent="0.2">
      <c r="D278" s="286"/>
    </row>
    <row r="279" spans="4:4" s="262" customFormat="1" x14ac:dyDescent="0.2">
      <c r="D279" s="286"/>
    </row>
    <row r="280" spans="4:4" s="262" customFormat="1" x14ac:dyDescent="0.2">
      <c r="D280" s="286"/>
    </row>
    <row r="281" spans="4:4" s="262" customFormat="1" x14ac:dyDescent="0.2">
      <c r="D281" s="286"/>
    </row>
    <row r="282" spans="4:4" s="262" customFormat="1" x14ac:dyDescent="0.2">
      <c r="D282" s="286"/>
    </row>
    <row r="283" spans="4:4" s="262" customFormat="1" x14ac:dyDescent="0.2">
      <c r="D283" s="286"/>
    </row>
    <row r="284" spans="4:4" s="262" customFormat="1" x14ac:dyDescent="0.2">
      <c r="D284" s="286"/>
    </row>
    <row r="285" spans="4:4" s="262" customFormat="1" x14ac:dyDescent="0.2">
      <c r="D285" s="286"/>
    </row>
    <row r="286" spans="4:4" s="262" customFormat="1" x14ac:dyDescent="0.2">
      <c r="D286" s="286"/>
    </row>
    <row r="287" spans="4:4" s="262" customFormat="1" x14ac:dyDescent="0.2">
      <c r="D287" s="286"/>
    </row>
    <row r="288" spans="4:4" s="262" customFormat="1" x14ac:dyDescent="0.2">
      <c r="D288" s="286"/>
    </row>
    <row r="289" spans="4:4" s="262" customFormat="1" x14ac:dyDescent="0.2">
      <c r="D289" s="286"/>
    </row>
    <row r="290" spans="4:4" s="262" customFormat="1" x14ac:dyDescent="0.2">
      <c r="D290" s="286"/>
    </row>
    <row r="291" spans="4:4" s="262" customFormat="1" x14ac:dyDescent="0.2">
      <c r="D291" s="286"/>
    </row>
    <row r="292" spans="4:4" s="262" customFormat="1" x14ac:dyDescent="0.2">
      <c r="D292" s="286"/>
    </row>
    <row r="293" spans="4:4" s="262" customFormat="1" x14ac:dyDescent="0.2">
      <c r="D293" s="286"/>
    </row>
    <row r="294" spans="4:4" s="262" customFormat="1" x14ac:dyDescent="0.2">
      <c r="D294" s="286"/>
    </row>
    <row r="295" spans="4:4" s="262" customFormat="1" x14ac:dyDescent="0.2">
      <c r="D295" s="286"/>
    </row>
    <row r="296" spans="4:4" s="262" customFormat="1" x14ac:dyDescent="0.2">
      <c r="D296" s="286"/>
    </row>
    <row r="297" spans="4:4" s="262" customFormat="1" x14ac:dyDescent="0.2">
      <c r="D297" s="286"/>
    </row>
    <row r="298" spans="4:4" s="262" customFormat="1" x14ac:dyDescent="0.2">
      <c r="D298" s="286"/>
    </row>
    <row r="299" spans="4:4" s="262" customFormat="1" x14ac:dyDescent="0.2">
      <c r="D299" s="286"/>
    </row>
    <row r="300" spans="4:4" s="262" customFormat="1" x14ac:dyDescent="0.2">
      <c r="D300" s="286"/>
    </row>
    <row r="301" spans="4:4" s="262" customFormat="1" x14ac:dyDescent="0.2">
      <c r="D301" s="286"/>
    </row>
    <row r="302" spans="4:4" s="262" customFormat="1" x14ac:dyDescent="0.2">
      <c r="D302" s="286"/>
    </row>
    <row r="303" spans="4:4" s="262" customFormat="1" x14ac:dyDescent="0.2">
      <c r="D303" s="286"/>
    </row>
    <row r="304" spans="4:4" s="262" customFormat="1" x14ac:dyDescent="0.2">
      <c r="D304" s="286"/>
    </row>
    <row r="305" spans="4:4" s="262" customFormat="1" x14ac:dyDescent="0.2">
      <c r="D305" s="286"/>
    </row>
    <row r="306" spans="4:4" s="262" customFormat="1" x14ac:dyDescent="0.2">
      <c r="D306" s="286"/>
    </row>
    <row r="307" spans="4:4" s="262" customFormat="1" x14ac:dyDescent="0.2">
      <c r="D307" s="286"/>
    </row>
    <row r="308" spans="4:4" s="262" customFormat="1" x14ac:dyDescent="0.2">
      <c r="D308" s="286"/>
    </row>
    <row r="309" spans="4:4" s="262" customFormat="1" x14ac:dyDescent="0.2">
      <c r="D309" s="286"/>
    </row>
    <row r="310" spans="4:4" s="262" customFormat="1" x14ac:dyDescent="0.2">
      <c r="D310" s="286"/>
    </row>
    <row r="311" spans="4:4" s="262" customFormat="1" x14ac:dyDescent="0.2">
      <c r="D311" s="286"/>
    </row>
    <row r="312" spans="4:4" s="262" customFormat="1" x14ac:dyDescent="0.2">
      <c r="D312" s="286"/>
    </row>
    <row r="313" spans="4:4" s="262" customFormat="1" x14ac:dyDescent="0.2">
      <c r="D313" s="286"/>
    </row>
    <row r="314" spans="4:4" s="262" customFormat="1" x14ac:dyDescent="0.2">
      <c r="D314" s="286"/>
    </row>
    <row r="315" spans="4:4" s="262" customFormat="1" x14ac:dyDescent="0.2">
      <c r="D315" s="286"/>
    </row>
    <row r="316" spans="4:4" s="262" customFormat="1" x14ac:dyDescent="0.2">
      <c r="D316" s="286"/>
    </row>
    <row r="317" spans="4:4" s="262" customFormat="1" x14ac:dyDescent="0.2">
      <c r="D317" s="286"/>
    </row>
    <row r="318" spans="4:4" s="262" customFormat="1" x14ac:dyDescent="0.2">
      <c r="D318" s="286"/>
    </row>
    <row r="319" spans="4:4" s="262" customFormat="1" x14ac:dyDescent="0.2">
      <c r="D319" s="286"/>
    </row>
    <row r="320" spans="4:4" s="262" customFormat="1" x14ac:dyDescent="0.2">
      <c r="D320" s="286"/>
    </row>
    <row r="321" spans="4:4" s="262" customFormat="1" x14ac:dyDescent="0.2">
      <c r="D321" s="286"/>
    </row>
    <row r="322" spans="4:4" s="262" customFormat="1" x14ac:dyDescent="0.2">
      <c r="D322" s="286"/>
    </row>
    <row r="323" spans="4:4" s="262" customFormat="1" x14ac:dyDescent="0.2">
      <c r="D323" s="286"/>
    </row>
    <row r="324" spans="4:4" s="262" customFormat="1" x14ac:dyDescent="0.2">
      <c r="D324" s="286"/>
    </row>
    <row r="325" spans="4:4" s="262" customFormat="1" x14ac:dyDescent="0.2">
      <c r="D325" s="286"/>
    </row>
    <row r="326" spans="4:4" s="262" customFormat="1" x14ac:dyDescent="0.2">
      <c r="D326" s="286"/>
    </row>
    <row r="327" spans="4:4" s="262" customFormat="1" x14ac:dyDescent="0.2">
      <c r="D327" s="286"/>
    </row>
    <row r="328" spans="4:4" s="262" customFormat="1" x14ac:dyDescent="0.2">
      <c r="D328" s="286"/>
    </row>
    <row r="329" spans="4:4" s="262" customFormat="1" x14ac:dyDescent="0.2">
      <c r="D329" s="286"/>
    </row>
    <row r="330" spans="4:4" s="262" customFormat="1" x14ac:dyDescent="0.2">
      <c r="D330" s="286"/>
    </row>
    <row r="331" spans="4:4" s="262" customFormat="1" x14ac:dyDescent="0.2">
      <c r="D331" s="286"/>
    </row>
    <row r="332" spans="4:4" s="262" customFormat="1" x14ac:dyDescent="0.2">
      <c r="D332" s="286"/>
    </row>
    <row r="333" spans="4:4" s="262" customFormat="1" x14ac:dyDescent="0.2">
      <c r="D333" s="286"/>
    </row>
    <row r="334" spans="4:4" s="262" customFormat="1" x14ac:dyDescent="0.2">
      <c r="D334" s="286"/>
    </row>
    <row r="335" spans="4:4" s="262" customFormat="1" x14ac:dyDescent="0.2">
      <c r="D335" s="286"/>
    </row>
    <row r="336" spans="4:4" s="262" customFormat="1" x14ac:dyDescent="0.2">
      <c r="D336" s="286"/>
    </row>
    <row r="337" spans="4:4" s="262" customFormat="1" x14ac:dyDescent="0.2">
      <c r="D337" s="286"/>
    </row>
    <row r="338" spans="4:4" s="262" customFormat="1" x14ac:dyDescent="0.2">
      <c r="D338" s="286"/>
    </row>
    <row r="339" spans="4:4" s="262" customFormat="1" x14ac:dyDescent="0.2">
      <c r="D339" s="286"/>
    </row>
    <row r="340" spans="4:4" s="262" customFormat="1" x14ac:dyDescent="0.2">
      <c r="D340" s="286"/>
    </row>
    <row r="341" spans="4:4" s="262" customFormat="1" x14ac:dyDescent="0.2">
      <c r="D341" s="286"/>
    </row>
    <row r="342" spans="4:4" s="262" customFormat="1" x14ac:dyDescent="0.2">
      <c r="D342" s="286"/>
    </row>
    <row r="343" spans="4:4" s="262" customFormat="1" x14ac:dyDescent="0.2">
      <c r="D343" s="286"/>
    </row>
    <row r="344" spans="4:4" s="262" customFormat="1" x14ac:dyDescent="0.2">
      <c r="D344" s="286"/>
    </row>
    <row r="345" spans="4:4" s="262" customFormat="1" x14ac:dyDescent="0.2">
      <c r="D345" s="286"/>
    </row>
    <row r="346" spans="4:4" s="262" customFormat="1" x14ac:dyDescent="0.2">
      <c r="D346" s="286"/>
    </row>
    <row r="347" spans="4:4" s="262" customFormat="1" x14ac:dyDescent="0.2">
      <c r="D347" s="286"/>
    </row>
    <row r="348" spans="4:4" s="262" customFormat="1" x14ac:dyDescent="0.2">
      <c r="D348" s="286"/>
    </row>
    <row r="349" spans="4:4" s="262" customFormat="1" x14ac:dyDescent="0.2">
      <c r="D349" s="286"/>
    </row>
    <row r="350" spans="4:4" s="262" customFormat="1" x14ac:dyDescent="0.2">
      <c r="D350" s="286"/>
    </row>
    <row r="351" spans="4:4" s="262" customFormat="1" x14ac:dyDescent="0.2">
      <c r="D351" s="286"/>
    </row>
    <row r="352" spans="4:4" s="262" customFormat="1" x14ac:dyDescent="0.2">
      <c r="D352" s="286"/>
    </row>
    <row r="353" spans="4:4" s="262" customFormat="1" x14ac:dyDescent="0.2">
      <c r="D353" s="286"/>
    </row>
    <row r="354" spans="4:4" s="262" customFormat="1" x14ac:dyDescent="0.2">
      <c r="D354" s="286"/>
    </row>
    <row r="355" spans="4:4" s="262" customFormat="1" x14ac:dyDescent="0.2">
      <c r="D355" s="286"/>
    </row>
    <row r="356" spans="4:4" s="262" customFormat="1" x14ac:dyDescent="0.2">
      <c r="D356" s="286"/>
    </row>
    <row r="357" spans="4:4" s="262" customFormat="1" x14ac:dyDescent="0.2">
      <c r="D357" s="286"/>
    </row>
    <row r="358" spans="4:4" s="262" customFormat="1" x14ac:dyDescent="0.2">
      <c r="D358" s="286"/>
    </row>
    <row r="359" spans="4:4" s="262" customFormat="1" x14ac:dyDescent="0.2">
      <c r="D359" s="286"/>
    </row>
    <row r="360" spans="4:4" s="262" customFormat="1" x14ac:dyDescent="0.2">
      <c r="D360" s="286"/>
    </row>
    <row r="361" spans="4:4" s="262" customFormat="1" x14ac:dyDescent="0.2">
      <c r="D361" s="286"/>
    </row>
    <row r="362" spans="4:4" s="262" customFormat="1" x14ac:dyDescent="0.2">
      <c r="D362" s="286"/>
    </row>
    <row r="363" spans="4:4" s="262" customFormat="1" x14ac:dyDescent="0.2">
      <c r="D363" s="286"/>
    </row>
    <row r="364" spans="4:4" s="262" customFormat="1" x14ac:dyDescent="0.2">
      <c r="D364" s="286"/>
    </row>
    <row r="365" spans="4:4" s="262" customFormat="1" x14ac:dyDescent="0.2">
      <c r="D365" s="286"/>
    </row>
    <row r="366" spans="4:4" s="262" customFormat="1" x14ac:dyDescent="0.2">
      <c r="D366" s="286"/>
    </row>
    <row r="367" spans="4:4" s="262" customFormat="1" x14ac:dyDescent="0.2">
      <c r="D367" s="286"/>
    </row>
    <row r="368" spans="4:4" s="262" customFormat="1" x14ac:dyDescent="0.2">
      <c r="D368" s="286"/>
    </row>
    <row r="369" spans="4:4" s="262" customFormat="1" x14ac:dyDescent="0.2">
      <c r="D369" s="286"/>
    </row>
    <row r="370" spans="4:4" s="262" customFormat="1" x14ac:dyDescent="0.2">
      <c r="D370" s="286"/>
    </row>
    <row r="371" spans="4:4" s="262" customFormat="1" x14ac:dyDescent="0.2">
      <c r="D371" s="286"/>
    </row>
    <row r="372" spans="4:4" s="262" customFormat="1" x14ac:dyDescent="0.2">
      <c r="D372" s="286"/>
    </row>
    <row r="373" spans="4:4" s="262" customFormat="1" x14ac:dyDescent="0.2">
      <c r="D373" s="286"/>
    </row>
    <row r="374" spans="4:4" s="262" customFormat="1" x14ac:dyDescent="0.2">
      <c r="D374" s="286"/>
    </row>
    <row r="375" spans="4:4" s="262" customFormat="1" x14ac:dyDescent="0.2">
      <c r="D375" s="286"/>
    </row>
    <row r="376" spans="4:4" s="262" customFormat="1" x14ac:dyDescent="0.2">
      <c r="D376" s="286"/>
    </row>
    <row r="377" spans="4:4" s="262" customFormat="1" x14ac:dyDescent="0.2">
      <c r="D377" s="286"/>
    </row>
    <row r="378" spans="4:4" s="262" customFormat="1" x14ac:dyDescent="0.2">
      <c r="D378" s="286"/>
    </row>
    <row r="379" spans="4:4" s="262" customFormat="1" x14ac:dyDescent="0.2">
      <c r="D379" s="286"/>
    </row>
    <row r="380" spans="4:4" s="262" customFormat="1" x14ac:dyDescent="0.2">
      <c r="D380" s="286"/>
    </row>
    <row r="381" spans="4:4" s="262" customFormat="1" x14ac:dyDescent="0.2">
      <c r="D381" s="286"/>
    </row>
    <row r="382" spans="4:4" s="262" customFormat="1" x14ac:dyDescent="0.2">
      <c r="D382" s="286"/>
    </row>
    <row r="383" spans="4:4" s="262" customFormat="1" x14ac:dyDescent="0.2">
      <c r="D383" s="286"/>
    </row>
    <row r="384" spans="4:4" s="262" customFormat="1" x14ac:dyDescent="0.2">
      <c r="D384" s="286"/>
    </row>
    <row r="385" spans="4:4" s="262" customFormat="1" x14ac:dyDescent="0.2">
      <c r="D385" s="286"/>
    </row>
    <row r="386" spans="4:4" s="262" customFormat="1" x14ac:dyDescent="0.2">
      <c r="D386" s="286"/>
    </row>
    <row r="387" spans="4:4" s="262" customFormat="1" x14ac:dyDescent="0.2">
      <c r="D387" s="286"/>
    </row>
    <row r="388" spans="4:4" s="262" customFormat="1" x14ac:dyDescent="0.2">
      <c r="D388" s="286"/>
    </row>
    <row r="389" spans="4:4" s="262" customFormat="1" x14ac:dyDescent="0.2">
      <c r="D389" s="286"/>
    </row>
    <row r="390" spans="4:4" s="262" customFormat="1" x14ac:dyDescent="0.2">
      <c r="D390" s="286"/>
    </row>
    <row r="391" spans="4:4" s="262" customFormat="1" x14ac:dyDescent="0.2">
      <c r="D391" s="286"/>
    </row>
    <row r="392" spans="4:4" s="262" customFormat="1" x14ac:dyDescent="0.2">
      <c r="D392" s="286"/>
    </row>
    <row r="393" spans="4:4" s="262" customFormat="1" x14ac:dyDescent="0.2">
      <c r="D393" s="286"/>
    </row>
    <row r="394" spans="4:4" s="262" customFormat="1" x14ac:dyDescent="0.2">
      <c r="D394" s="286"/>
    </row>
    <row r="395" spans="4:4" s="262" customFormat="1" x14ac:dyDescent="0.2">
      <c r="D395" s="286"/>
    </row>
    <row r="396" spans="4:4" s="262" customFormat="1" x14ac:dyDescent="0.2">
      <c r="D396" s="286"/>
    </row>
    <row r="397" spans="4:4" s="262" customFormat="1" x14ac:dyDescent="0.2">
      <c r="D397" s="286"/>
    </row>
    <row r="398" spans="4:4" s="262" customFormat="1" x14ac:dyDescent="0.2">
      <c r="D398" s="286"/>
    </row>
    <row r="399" spans="4:4" s="262" customFormat="1" x14ac:dyDescent="0.2">
      <c r="D399" s="286"/>
    </row>
    <row r="400" spans="4:4" s="262" customFormat="1" x14ac:dyDescent="0.2">
      <c r="D400" s="286"/>
    </row>
    <row r="401" spans="4:4" s="262" customFormat="1" x14ac:dyDescent="0.2">
      <c r="D401" s="286"/>
    </row>
    <row r="402" spans="4:4" s="262" customFormat="1" x14ac:dyDescent="0.2">
      <c r="D402" s="286"/>
    </row>
    <row r="403" spans="4:4" s="262" customFormat="1" x14ac:dyDescent="0.2">
      <c r="D403" s="286"/>
    </row>
    <row r="404" spans="4:4" s="262" customFormat="1" x14ac:dyDescent="0.2">
      <c r="D404" s="286"/>
    </row>
    <row r="405" spans="4:4" s="262" customFormat="1" x14ac:dyDescent="0.2">
      <c r="D405" s="286"/>
    </row>
    <row r="406" spans="4:4" s="262" customFormat="1" x14ac:dyDescent="0.2">
      <c r="D406" s="286"/>
    </row>
    <row r="407" spans="4:4" s="262" customFormat="1" x14ac:dyDescent="0.2">
      <c r="D407" s="286"/>
    </row>
    <row r="408" spans="4:4" s="262" customFormat="1" x14ac:dyDescent="0.2">
      <c r="D408" s="286"/>
    </row>
    <row r="409" spans="4:4" s="262" customFormat="1" x14ac:dyDescent="0.2">
      <c r="D409" s="286"/>
    </row>
    <row r="410" spans="4:4" s="262" customFormat="1" x14ac:dyDescent="0.2">
      <c r="D410" s="286"/>
    </row>
    <row r="411" spans="4:4" s="262" customFormat="1" x14ac:dyDescent="0.2">
      <c r="D411" s="286"/>
    </row>
    <row r="412" spans="4:4" s="262" customFormat="1" x14ac:dyDescent="0.2">
      <c r="D412" s="286"/>
    </row>
    <row r="413" spans="4:4" s="262" customFormat="1" x14ac:dyDescent="0.2">
      <c r="D413" s="286"/>
    </row>
    <row r="414" spans="4:4" s="262" customFormat="1" x14ac:dyDescent="0.2">
      <c r="D414" s="286"/>
    </row>
    <row r="415" spans="4:4" s="262" customFormat="1" x14ac:dyDescent="0.2">
      <c r="D415" s="286"/>
    </row>
    <row r="416" spans="4:4" s="262" customFormat="1" x14ac:dyDescent="0.2">
      <c r="D416" s="286"/>
    </row>
    <row r="417" spans="4:4" s="262" customFormat="1" x14ac:dyDescent="0.2">
      <c r="D417" s="286"/>
    </row>
    <row r="418" spans="4:4" s="262" customFormat="1" x14ac:dyDescent="0.2">
      <c r="D418" s="286"/>
    </row>
    <row r="419" spans="4:4" s="262" customFormat="1" x14ac:dyDescent="0.2">
      <c r="D419" s="286"/>
    </row>
    <row r="420" spans="4:4" s="262" customFormat="1" x14ac:dyDescent="0.2">
      <c r="D420" s="286"/>
    </row>
    <row r="421" spans="4:4" s="262" customFormat="1" x14ac:dyDescent="0.2">
      <c r="D421" s="286"/>
    </row>
    <row r="422" spans="4:4" s="262" customFormat="1" x14ac:dyDescent="0.2">
      <c r="D422" s="286"/>
    </row>
    <row r="423" spans="4:4" s="262" customFormat="1" x14ac:dyDescent="0.2">
      <c r="D423" s="286"/>
    </row>
    <row r="424" spans="4:4" s="262" customFormat="1" x14ac:dyDescent="0.2">
      <c r="D424" s="286"/>
    </row>
    <row r="425" spans="4:4" s="262" customFormat="1" x14ac:dyDescent="0.2">
      <c r="D425" s="286"/>
    </row>
    <row r="426" spans="4:4" s="262" customFormat="1" x14ac:dyDescent="0.2">
      <c r="D426" s="286"/>
    </row>
    <row r="427" spans="4:4" s="262" customFormat="1" x14ac:dyDescent="0.2">
      <c r="D427" s="286"/>
    </row>
    <row r="428" spans="4:4" s="262" customFormat="1" x14ac:dyDescent="0.2">
      <c r="D428" s="286"/>
    </row>
    <row r="429" spans="4:4" s="262" customFormat="1" x14ac:dyDescent="0.2">
      <c r="D429" s="286"/>
    </row>
    <row r="430" spans="4:4" s="262" customFormat="1" x14ac:dyDescent="0.2">
      <c r="D430" s="286"/>
    </row>
    <row r="431" spans="4:4" s="262" customFormat="1" x14ac:dyDescent="0.2">
      <c r="D431" s="286"/>
    </row>
    <row r="432" spans="4:4" s="262" customFormat="1" x14ac:dyDescent="0.2">
      <c r="D432" s="286"/>
    </row>
    <row r="433" spans="4:4" s="262" customFormat="1" x14ac:dyDescent="0.2">
      <c r="D433" s="286"/>
    </row>
    <row r="434" spans="4:4" s="262" customFormat="1" x14ac:dyDescent="0.2">
      <c r="D434" s="286"/>
    </row>
    <row r="435" spans="4:4" s="262" customFormat="1" x14ac:dyDescent="0.2">
      <c r="D435" s="286"/>
    </row>
    <row r="436" spans="4:4" s="262" customFormat="1" x14ac:dyDescent="0.2">
      <c r="D436" s="286"/>
    </row>
    <row r="437" spans="4:4" s="262" customFormat="1" x14ac:dyDescent="0.2">
      <c r="D437" s="286"/>
    </row>
    <row r="438" spans="4:4" s="262" customFormat="1" x14ac:dyDescent="0.2">
      <c r="D438" s="286"/>
    </row>
    <row r="439" spans="4:4" s="262" customFormat="1" x14ac:dyDescent="0.2">
      <c r="D439" s="286"/>
    </row>
    <row r="440" spans="4:4" s="262" customFormat="1" x14ac:dyDescent="0.2">
      <c r="D440" s="286"/>
    </row>
    <row r="441" spans="4:4" s="262" customFormat="1" x14ac:dyDescent="0.2">
      <c r="D441" s="286"/>
    </row>
    <row r="442" spans="4:4" s="262" customFormat="1" x14ac:dyDescent="0.2">
      <c r="D442" s="286"/>
    </row>
    <row r="443" spans="4:4" s="262" customFormat="1" x14ac:dyDescent="0.2">
      <c r="D443" s="286"/>
    </row>
    <row r="444" spans="4:4" s="262" customFormat="1" x14ac:dyDescent="0.2">
      <c r="D444" s="286"/>
    </row>
    <row r="445" spans="4:4" s="262" customFormat="1" x14ac:dyDescent="0.2">
      <c r="D445" s="286"/>
    </row>
    <row r="446" spans="4:4" s="262" customFormat="1" x14ac:dyDescent="0.2">
      <c r="D446" s="286"/>
    </row>
    <row r="447" spans="4:4" s="262" customFormat="1" x14ac:dyDescent="0.2">
      <c r="D447" s="286"/>
    </row>
    <row r="448" spans="4:4" s="262" customFormat="1" x14ac:dyDescent="0.2">
      <c r="D448" s="286"/>
    </row>
    <row r="449" spans="4:4" s="262" customFormat="1" x14ac:dyDescent="0.2">
      <c r="D449" s="286"/>
    </row>
    <row r="450" spans="4:4" s="262" customFormat="1" x14ac:dyDescent="0.2">
      <c r="D450" s="286"/>
    </row>
    <row r="451" spans="4:4" s="262" customFormat="1" x14ac:dyDescent="0.2">
      <c r="D451" s="286"/>
    </row>
    <row r="452" spans="4:4" s="262" customFormat="1" x14ac:dyDescent="0.2">
      <c r="D452" s="286"/>
    </row>
    <row r="453" spans="4:4" s="262" customFormat="1" x14ac:dyDescent="0.2">
      <c r="D453" s="286"/>
    </row>
    <row r="454" spans="4:4" s="262" customFormat="1" x14ac:dyDescent="0.2">
      <c r="D454" s="286"/>
    </row>
    <row r="455" spans="4:4" s="262" customFormat="1" x14ac:dyDescent="0.2">
      <c r="D455" s="286"/>
    </row>
    <row r="456" spans="4:4" s="262" customFormat="1" x14ac:dyDescent="0.2">
      <c r="D456" s="286"/>
    </row>
    <row r="457" spans="4:4" s="262" customFormat="1" x14ac:dyDescent="0.2">
      <c r="D457" s="286"/>
    </row>
    <row r="458" spans="4:4" s="262" customFormat="1" x14ac:dyDescent="0.2">
      <c r="D458" s="286"/>
    </row>
    <row r="459" spans="4:4" s="262" customFormat="1" x14ac:dyDescent="0.2">
      <c r="D459" s="286"/>
    </row>
    <row r="460" spans="4:4" s="262" customFormat="1" x14ac:dyDescent="0.2">
      <c r="D460" s="286"/>
    </row>
    <row r="461" spans="4:4" s="262" customFormat="1" x14ac:dyDescent="0.2">
      <c r="D461" s="286"/>
    </row>
    <row r="462" spans="4:4" s="262" customFormat="1" x14ac:dyDescent="0.2">
      <c r="D462" s="286"/>
    </row>
    <row r="463" spans="4:4" s="262" customFormat="1" x14ac:dyDescent="0.2">
      <c r="D463" s="286"/>
    </row>
    <row r="464" spans="4:4" s="262" customFormat="1" x14ac:dyDescent="0.2">
      <c r="D464" s="286"/>
    </row>
    <row r="465" spans="4:4" s="262" customFormat="1" x14ac:dyDescent="0.2">
      <c r="D465" s="286"/>
    </row>
    <row r="466" spans="4:4" s="262" customFormat="1" x14ac:dyDescent="0.2">
      <c r="D466" s="286"/>
    </row>
    <row r="467" spans="4:4" s="262" customFormat="1" x14ac:dyDescent="0.2">
      <c r="D467" s="286"/>
    </row>
    <row r="468" spans="4:4" s="262" customFormat="1" x14ac:dyDescent="0.2">
      <c r="D468" s="286"/>
    </row>
    <row r="469" spans="4:4" s="262" customFormat="1" x14ac:dyDescent="0.2">
      <c r="D469" s="286"/>
    </row>
    <row r="470" spans="4:4" s="262" customFormat="1" x14ac:dyDescent="0.2">
      <c r="D470" s="286"/>
    </row>
    <row r="471" spans="4:4" s="262" customFormat="1" x14ac:dyDescent="0.2">
      <c r="D471" s="286"/>
    </row>
    <row r="472" spans="4:4" s="262" customFormat="1" x14ac:dyDescent="0.2">
      <c r="D472" s="286"/>
    </row>
    <row r="473" spans="4:4" s="262" customFormat="1" x14ac:dyDescent="0.2">
      <c r="D473" s="286"/>
    </row>
    <row r="474" spans="4:4" s="262" customFormat="1" x14ac:dyDescent="0.2">
      <c r="D474" s="286"/>
    </row>
    <row r="475" spans="4:4" s="262" customFormat="1" x14ac:dyDescent="0.2">
      <c r="D475" s="286"/>
    </row>
    <row r="476" spans="4:4" s="262" customFormat="1" x14ac:dyDescent="0.2">
      <c r="D476" s="286"/>
    </row>
    <row r="477" spans="4:4" s="262" customFormat="1" x14ac:dyDescent="0.2">
      <c r="D477" s="286"/>
    </row>
    <row r="478" spans="4:4" s="262" customFormat="1" x14ac:dyDescent="0.2">
      <c r="D478" s="286"/>
    </row>
    <row r="479" spans="4:4" s="262" customFormat="1" x14ac:dyDescent="0.2">
      <c r="D479" s="286"/>
    </row>
    <row r="480" spans="4:4" s="262" customFormat="1" x14ac:dyDescent="0.2">
      <c r="D480" s="286"/>
    </row>
    <row r="481" spans="4:4" s="262" customFormat="1" x14ac:dyDescent="0.2">
      <c r="D481" s="286"/>
    </row>
    <row r="482" spans="4:4" s="262" customFormat="1" x14ac:dyDescent="0.2">
      <c r="D482" s="286"/>
    </row>
    <row r="483" spans="4:4" s="262" customFormat="1" x14ac:dyDescent="0.2">
      <c r="D483" s="286"/>
    </row>
    <row r="484" spans="4:4" s="262" customFormat="1" x14ac:dyDescent="0.2">
      <c r="D484" s="286"/>
    </row>
    <row r="485" spans="4:4" s="262" customFormat="1" x14ac:dyDescent="0.2">
      <c r="D485" s="286"/>
    </row>
    <row r="486" spans="4:4" s="262" customFormat="1" x14ac:dyDescent="0.2">
      <c r="D486" s="286"/>
    </row>
    <row r="487" spans="4:4" s="262" customFormat="1" x14ac:dyDescent="0.2">
      <c r="D487" s="286"/>
    </row>
    <row r="488" spans="4:4" s="262" customFormat="1" x14ac:dyDescent="0.2">
      <c r="D488" s="286"/>
    </row>
    <row r="489" spans="4:4" s="262" customFormat="1" x14ac:dyDescent="0.2">
      <c r="D489" s="286"/>
    </row>
    <row r="490" spans="4:4" s="262" customFormat="1" x14ac:dyDescent="0.2">
      <c r="D490" s="286"/>
    </row>
    <row r="491" spans="4:4" s="262" customFormat="1" x14ac:dyDescent="0.2">
      <c r="D491" s="286"/>
    </row>
    <row r="492" spans="4:4" s="262" customFormat="1" x14ac:dyDescent="0.2">
      <c r="D492" s="286"/>
    </row>
    <row r="493" spans="4:4" s="262" customFormat="1" x14ac:dyDescent="0.2">
      <c r="D493" s="286"/>
    </row>
    <row r="494" spans="4:4" s="262" customFormat="1" x14ac:dyDescent="0.2">
      <c r="D494" s="286"/>
    </row>
    <row r="495" spans="4:4" s="262" customFormat="1" x14ac:dyDescent="0.2">
      <c r="D495" s="286"/>
    </row>
    <row r="496" spans="4:4" s="262" customFormat="1" x14ac:dyDescent="0.2">
      <c r="D496" s="286"/>
    </row>
    <row r="497" spans="4:4" s="262" customFormat="1" x14ac:dyDescent="0.2">
      <c r="D497" s="286"/>
    </row>
    <row r="498" spans="4:4" s="262" customFormat="1" x14ac:dyDescent="0.2">
      <c r="D498" s="286"/>
    </row>
    <row r="499" spans="4:4" s="262" customFormat="1" x14ac:dyDescent="0.2">
      <c r="D499" s="286"/>
    </row>
    <row r="500" spans="4:4" s="262" customFormat="1" x14ac:dyDescent="0.2">
      <c r="D500" s="286"/>
    </row>
    <row r="501" spans="4:4" s="262" customFormat="1" x14ac:dyDescent="0.2">
      <c r="D501" s="286"/>
    </row>
    <row r="502" spans="4:4" s="262" customFormat="1" x14ac:dyDescent="0.2">
      <c r="D502" s="286"/>
    </row>
    <row r="503" spans="4:4" s="262" customFormat="1" x14ac:dyDescent="0.2">
      <c r="D503" s="286"/>
    </row>
    <row r="504" spans="4:4" s="262" customFormat="1" x14ac:dyDescent="0.2">
      <c r="D504" s="286"/>
    </row>
    <row r="505" spans="4:4" s="262" customFormat="1" x14ac:dyDescent="0.2">
      <c r="D505" s="286"/>
    </row>
    <row r="506" spans="4:4" s="262" customFormat="1" x14ac:dyDescent="0.2">
      <c r="D506" s="286"/>
    </row>
    <row r="507" spans="4:4" s="262" customFormat="1" x14ac:dyDescent="0.2">
      <c r="D507" s="286"/>
    </row>
    <row r="508" spans="4:4" s="262" customFormat="1" x14ac:dyDescent="0.2">
      <c r="D508" s="286"/>
    </row>
    <row r="509" spans="4:4" s="262" customFormat="1" x14ac:dyDescent="0.2">
      <c r="D509" s="286"/>
    </row>
    <row r="510" spans="4:4" s="262" customFormat="1" x14ac:dyDescent="0.2">
      <c r="D510" s="286"/>
    </row>
    <row r="511" spans="4:4" s="262" customFormat="1" x14ac:dyDescent="0.2">
      <c r="D511" s="286"/>
    </row>
    <row r="512" spans="4:4" s="262" customFormat="1" x14ac:dyDescent="0.2">
      <c r="D512" s="286"/>
    </row>
    <row r="513" spans="4:4" s="262" customFormat="1" x14ac:dyDescent="0.2">
      <c r="D513" s="286"/>
    </row>
    <row r="514" spans="4:4" s="262" customFormat="1" x14ac:dyDescent="0.2">
      <c r="D514" s="286"/>
    </row>
    <row r="515" spans="4:4" s="262" customFormat="1" x14ac:dyDescent="0.2">
      <c r="D515" s="286"/>
    </row>
    <row r="516" spans="4:4" s="262" customFormat="1" x14ac:dyDescent="0.2">
      <c r="D516" s="286"/>
    </row>
    <row r="517" spans="4:4" s="262" customFormat="1" x14ac:dyDescent="0.2">
      <c r="D517" s="286"/>
    </row>
    <row r="518" spans="4:4" s="262" customFormat="1" x14ac:dyDescent="0.2">
      <c r="D518" s="286"/>
    </row>
    <row r="519" spans="4:4" s="262" customFormat="1" x14ac:dyDescent="0.2">
      <c r="D519" s="286"/>
    </row>
    <row r="520" spans="4:4" s="262" customFormat="1" x14ac:dyDescent="0.2">
      <c r="D520" s="286"/>
    </row>
    <row r="521" spans="4:4" s="262" customFormat="1" x14ac:dyDescent="0.2">
      <c r="D521" s="286"/>
    </row>
    <row r="522" spans="4:4" s="262" customFormat="1" x14ac:dyDescent="0.2">
      <c r="D522" s="286"/>
    </row>
    <row r="523" spans="4:4" s="262" customFormat="1" x14ac:dyDescent="0.2">
      <c r="D523" s="286"/>
    </row>
    <row r="524" spans="4:4" s="262" customFormat="1" x14ac:dyDescent="0.2">
      <c r="D524" s="286"/>
    </row>
    <row r="525" spans="4:4" s="262" customFormat="1" x14ac:dyDescent="0.2">
      <c r="D525" s="286"/>
    </row>
    <row r="526" spans="4:4" s="262" customFormat="1" x14ac:dyDescent="0.2">
      <c r="D526" s="286"/>
    </row>
    <row r="527" spans="4:4" s="262" customFormat="1" x14ac:dyDescent="0.2">
      <c r="D527" s="286"/>
    </row>
    <row r="528" spans="4:4" s="262" customFormat="1" x14ac:dyDescent="0.2">
      <c r="D528" s="286"/>
    </row>
    <row r="529" spans="4:4" s="262" customFormat="1" x14ac:dyDescent="0.2">
      <c r="D529" s="286"/>
    </row>
    <row r="530" spans="4:4" s="262" customFormat="1" x14ac:dyDescent="0.2">
      <c r="D530" s="286"/>
    </row>
    <row r="531" spans="4:4" s="262" customFormat="1" x14ac:dyDescent="0.2">
      <c r="D531" s="286"/>
    </row>
    <row r="532" spans="4:4" s="262" customFormat="1" x14ac:dyDescent="0.2">
      <c r="D532" s="286"/>
    </row>
    <row r="533" spans="4:4" s="262" customFormat="1" x14ac:dyDescent="0.2">
      <c r="D533" s="286"/>
    </row>
    <row r="534" spans="4:4" s="262" customFormat="1" x14ac:dyDescent="0.2">
      <c r="D534" s="286"/>
    </row>
    <row r="535" spans="4:4" s="262" customFormat="1" x14ac:dyDescent="0.2">
      <c r="D535" s="286"/>
    </row>
    <row r="536" spans="4:4" s="262" customFormat="1" x14ac:dyDescent="0.2">
      <c r="D536" s="286"/>
    </row>
    <row r="537" spans="4:4" s="262" customFormat="1" x14ac:dyDescent="0.2">
      <c r="D537" s="286"/>
    </row>
    <row r="538" spans="4:4" s="262" customFormat="1" x14ac:dyDescent="0.2">
      <c r="D538" s="286"/>
    </row>
    <row r="539" spans="4:4" s="262" customFormat="1" x14ac:dyDescent="0.2">
      <c r="D539" s="286"/>
    </row>
    <row r="540" spans="4:4" s="262" customFormat="1" x14ac:dyDescent="0.2">
      <c r="D540" s="286"/>
    </row>
    <row r="541" spans="4:4" s="262" customFormat="1" x14ac:dyDescent="0.2">
      <c r="D541" s="286"/>
    </row>
    <row r="542" spans="4:4" s="262" customFormat="1" x14ac:dyDescent="0.2">
      <c r="D542" s="286"/>
    </row>
    <row r="543" spans="4:4" s="262" customFormat="1" x14ac:dyDescent="0.2">
      <c r="D543" s="286"/>
    </row>
    <row r="544" spans="4:4" s="262" customFormat="1" x14ac:dyDescent="0.2">
      <c r="D544" s="286"/>
    </row>
    <row r="545" spans="4:4" s="262" customFormat="1" x14ac:dyDescent="0.2">
      <c r="D545" s="286"/>
    </row>
    <row r="546" spans="4:4" s="262" customFormat="1" x14ac:dyDescent="0.2">
      <c r="D546" s="286"/>
    </row>
    <row r="547" spans="4:4" s="262" customFormat="1" x14ac:dyDescent="0.2">
      <c r="D547" s="286"/>
    </row>
    <row r="548" spans="4:4" s="262" customFormat="1" x14ac:dyDescent="0.2">
      <c r="D548" s="286"/>
    </row>
    <row r="549" spans="4:4" s="262" customFormat="1" x14ac:dyDescent="0.2">
      <c r="D549" s="286"/>
    </row>
    <row r="550" spans="4:4" s="262" customFormat="1" x14ac:dyDescent="0.2">
      <c r="D550" s="286"/>
    </row>
    <row r="551" spans="4:4" s="262" customFormat="1" x14ac:dyDescent="0.2">
      <c r="D551" s="286"/>
    </row>
    <row r="552" spans="4:4" s="262" customFormat="1" x14ac:dyDescent="0.2">
      <c r="D552" s="286"/>
    </row>
    <row r="553" spans="4:4" s="262" customFormat="1" x14ac:dyDescent="0.2">
      <c r="D553" s="286"/>
    </row>
    <row r="554" spans="4:4" s="262" customFormat="1" x14ac:dyDescent="0.2">
      <c r="D554" s="286"/>
    </row>
    <row r="555" spans="4:4" s="262" customFormat="1" x14ac:dyDescent="0.2">
      <c r="D555" s="286"/>
    </row>
    <row r="556" spans="4:4" s="262" customFormat="1" x14ac:dyDescent="0.2">
      <c r="D556" s="286"/>
    </row>
    <row r="557" spans="4:4" s="262" customFormat="1" x14ac:dyDescent="0.2">
      <c r="D557" s="286"/>
    </row>
    <row r="558" spans="4:4" s="262" customFormat="1" x14ac:dyDescent="0.2">
      <c r="D558" s="286"/>
    </row>
    <row r="559" spans="4:4" s="262" customFormat="1" x14ac:dyDescent="0.2">
      <c r="D559" s="286"/>
    </row>
    <row r="560" spans="4:4" s="262" customFormat="1" x14ac:dyDescent="0.2">
      <c r="D560" s="286"/>
    </row>
    <row r="561" spans="4:4" s="262" customFormat="1" x14ac:dyDescent="0.2">
      <c r="D561" s="286"/>
    </row>
    <row r="562" spans="4:4" s="262" customFormat="1" x14ac:dyDescent="0.2">
      <c r="D562" s="286"/>
    </row>
    <row r="563" spans="4:4" s="262" customFormat="1" x14ac:dyDescent="0.2">
      <c r="D563" s="286"/>
    </row>
    <row r="564" spans="4:4" s="262" customFormat="1" x14ac:dyDescent="0.2">
      <c r="D564" s="286"/>
    </row>
    <row r="565" spans="4:4" s="262" customFormat="1" x14ac:dyDescent="0.2">
      <c r="D565" s="286"/>
    </row>
    <row r="566" spans="4:4" s="262" customFormat="1" x14ac:dyDescent="0.2">
      <c r="D566" s="286"/>
    </row>
    <row r="567" spans="4:4" s="262" customFormat="1" x14ac:dyDescent="0.2">
      <c r="D567" s="286"/>
    </row>
    <row r="568" spans="4:4" s="262" customFormat="1" x14ac:dyDescent="0.2">
      <c r="D568" s="286"/>
    </row>
    <row r="569" spans="4:4" s="262" customFormat="1" x14ac:dyDescent="0.2">
      <c r="D569" s="286"/>
    </row>
    <row r="570" spans="4:4" s="262" customFormat="1" x14ac:dyDescent="0.2">
      <c r="D570" s="286"/>
    </row>
    <row r="571" spans="4:4" s="262" customFormat="1" x14ac:dyDescent="0.2">
      <c r="D571" s="286"/>
    </row>
    <row r="572" spans="4:4" s="262" customFormat="1" x14ac:dyDescent="0.2">
      <c r="D572" s="286"/>
    </row>
    <row r="573" spans="4:4" s="262" customFormat="1" x14ac:dyDescent="0.2">
      <c r="D573" s="286"/>
    </row>
    <row r="574" spans="4:4" s="262" customFormat="1" x14ac:dyDescent="0.2">
      <c r="D574" s="286"/>
    </row>
    <row r="575" spans="4:4" s="262" customFormat="1" x14ac:dyDescent="0.2">
      <c r="D575" s="286"/>
    </row>
    <row r="576" spans="4:4" s="262" customFormat="1" x14ac:dyDescent="0.2">
      <c r="D576" s="286"/>
    </row>
    <row r="577" spans="4:4" s="262" customFormat="1" x14ac:dyDescent="0.2">
      <c r="D577" s="286"/>
    </row>
    <row r="578" spans="4:4" s="262" customFormat="1" x14ac:dyDescent="0.2">
      <c r="D578" s="286"/>
    </row>
    <row r="579" spans="4:4" s="262" customFormat="1" x14ac:dyDescent="0.2">
      <c r="D579" s="286"/>
    </row>
    <row r="580" spans="4:4" s="262" customFormat="1" x14ac:dyDescent="0.2">
      <c r="D580" s="286"/>
    </row>
    <row r="581" spans="4:4" s="262" customFormat="1" x14ac:dyDescent="0.2">
      <c r="D581" s="286"/>
    </row>
    <row r="582" spans="4:4" s="262" customFormat="1" x14ac:dyDescent="0.2">
      <c r="D582" s="286"/>
    </row>
    <row r="583" spans="4:4" s="262" customFormat="1" x14ac:dyDescent="0.2">
      <c r="D583" s="286"/>
    </row>
    <row r="584" spans="4:4" s="262" customFormat="1" x14ac:dyDescent="0.2">
      <c r="D584" s="286"/>
    </row>
    <row r="585" spans="4:4" s="262" customFormat="1" x14ac:dyDescent="0.2">
      <c r="D585" s="286"/>
    </row>
    <row r="586" spans="4:4" s="262" customFormat="1" x14ac:dyDescent="0.2">
      <c r="D586" s="286"/>
    </row>
    <row r="587" spans="4:4" s="262" customFormat="1" x14ac:dyDescent="0.2">
      <c r="D587" s="286"/>
    </row>
    <row r="588" spans="4:4" s="262" customFormat="1" x14ac:dyDescent="0.2">
      <c r="D588" s="286"/>
    </row>
    <row r="589" spans="4:4" s="262" customFormat="1" x14ac:dyDescent="0.2">
      <c r="D589" s="286"/>
    </row>
    <row r="590" spans="4:4" s="262" customFormat="1" x14ac:dyDescent="0.2">
      <c r="D590" s="286"/>
    </row>
    <row r="591" spans="4:4" s="262" customFormat="1" x14ac:dyDescent="0.2">
      <c r="D591" s="286"/>
    </row>
    <row r="592" spans="4:4" s="262" customFormat="1" x14ac:dyDescent="0.2">
      <c r="D592" s="286"/>
    </row>
    <row r="593" spans="4:4" s="262" customFormat="1" x14ac:dyDescent="0.2">
      <c r="D593" s="286"/>
    </row>
    <row r="594" spans="4:4" s="262" customFormat="1" x14ac:dyDescent="0.2">
      <c r="D594" s="286"/>
    </row>
    <row r="595" spans="4:4" s="262" customFormat="1" x14ac:dyDescent="0.2">
      <c r="D595" s="286"/>
    </row>
    <row r="596" spans="4:4" s="262" customFormat="1" x14ac:dyDescent="0.2">
      <c r="D596" s="286"/>
    </row>
    <row r="597" spans="4:4" s="262" customFormat="1" x14ac:dyDescent="0.2">
      <c r="D597" s="286"/>
    </row>
    <row r="598" spans="4:4" s="262" customFormat="1" x14ac:dyDescent="0.2">
      <c r="D598" s="286"/>
    </row>
    <row r="599" spans="4:4" s="262" customFormat="1" x14ac:dyDescent="0.2">
      <c r="D599" s="286"/>
    </row>
    <row r="600" spans="4:4" s="262" customFormat="1" x14ac:dyDescent="0.2">
      <c r="D600" s="286"/>
    </row>
    <row r="601" spans="4:4" s="262" customFormat="1" x14ac:dyDescent="0.2">
      <c r="D601" s="286"/>
    </row>
    <row r="602" spans="4:4" s="262" customFormat="1" x14ac:dyDescent="0.2">
      <c r="D602" s="286"/>
    </row>
    <row r="603" spans="4:4" s="262" customFormat="1" x14ac:dyDescent="0.2">
      <c r="D603" s="286"/>
    </row>
    <row r="604" spans="4:4" s="262" customFormat="1" x14ac:dyDescent="0.2">
      <c r="D604" s="286"/>
    </row>
    <row r="605" spans="4:4" s="262" customFormat="1" x14ac:dyDescent="0.2">
      <c r="D605" s="286"/>
    </row>
    <row r="606" spans="4:4" s="262" customFormat="1" x14ac:dyDescent="0.2">
      <c r="D606" s="286"/>
    </row>
    <row r="607" spans="4:4" s="262" customFormat="1" x14ac:dyDescent="0.2">
      <c r="D607" s="286"/>
    </row>
    <row r="608" spans="4:4" s="262" customFormat="1" x14ac:dyDescent="0.2">
      <c r="D608" s="286"/>
    </row>
    <row r="609" spans="4:4" s="262" customFormat="1" x14ac:dyDescent="0.2">
      <c r="D609" s="286"/>
    </row>
    <row r="610" spans="4:4" s="262" customFormat="1" x14ac:dyDescent="0.2">
      <c r="D610" s="286"/>
    </row>
    <row r="611" spans="4:4" s="262" customFormat="1" x14ac:dyDescent="0.2">
      <c r="D611" s="286"/>
    </row>
    <row r="612" spans="4:4" s="262" customFormat="1" x14ac:dyDescent="0.2">
      <c r="D612" s="286"/>
    </row>
    <row r="613" spans="4:4" s="262" customFormat="1" x14ac:dyDescent="0.2">
      <c r="D613" s="286"/>
    </row>
    <row r="614" spans="4:4" s="262" customFormat="1" x14ac:dyDescent="0.2">
      <c r="D614" s="286"/>
    </row>
    <row r="615" spans="4:4" s="262" customFormat="1" x14ac:dyDescent="0.2">
      <c r="D615" s="286"/>
    </row>
    <row r="616" spans="4:4" s="262" customFormat="1" x14ac:dyDescent="0.2">
      <c r="D616" s="286"/>
    </row>
    <row r="617" spans="4:4" s="262" customFormat="1" x14ac:dyDescent="0.2">
      <c r="D617" s="286"/>
    </row>
    <row r="618" spans="4:4" s="262" customFormat="1" x14ac:dyDescent="0.2">
      <c r="D618" s="286"/>
    </row>
    <row r="619" spans="4:4" s="262" customFormat="1" x14ac:dyDescent="0.2">
      <c r="D619" s="286"/>
    </row>
    <row r="620" spans="4:4" s="262" customFormat="1" x14ac:dyDescent="0.2">
      <c r="D620" s="286"/>
    </row>
    <row r="621" spans="4:4" s="262" customFormat="1" x14ac:dyDescent="0.2">
      <c r="D621" s="286"/>
    </row>
    <row r="622" spans="4:4" s="262" customFormat="1" x14ac:dyDescent="0.2">
      <c r="D622" s="286"/>
    </row>
    <row r="623" spans="4:4" s="262" customFormat="1" x14ac:dyDescent="0.2">
      <c r="D623" s="286"/>
    </row>
    <row r="624" spans="4:4" s="262" customFormat="1" x14ac:dyDescent="0.2">
      <c r="D624" s="286"/>
    </row>
    <row r="625" spans="4:4" s="262" customFormat="1" x14ac:dyDescent="0.2">
      <c r="D625" s="286"/>
    </row>
    <row r="626" spans="4:4" s="262" customFormat="1" x14ac:dyDescent="0.2">
      <c r="D626" s="286"/>
    </row>
    <row r="627" spans="4:4" s="262" customFormat="1" x14ac:dyDescent="0.2">
      <c r="D627" s="286"/>
    </row>
    <row r="628" spans="4:4" s="262" customFormat="1" x14ac:dyDescent="0.2">
      <c r="D628" s="286"/>
    </row>
    <row r="629" spans="4:4" s="262" customFormat="1" x14ac:dyDescent="0.2">
      <c r="D629" s="286"/>
    </row>
    <row r="630" spans="4:4" s="262" customFormat="1" x14ac:dyDescent="0.2">
      <c r="D630" s="286"/>
    </row>
    <row r="631" spans="4:4" s="262" customFormat="1" x14ac:dyDescent="0.2">
      <c r="D631" s="286"/>
    </row>
    <row r="632" spans="4:4" s="262" customFormat="1" x14ac:dyDescent="0.2">
      <c r="D632" s="286"/>
    </row>
    <row r="633" spans="4:4" s="262" customFormat="1" x14ac:dyDescent="0.2">
      <c r="D633" s="286"/>
    </row>
    <row r="634" spans="4:4" s="262" customFormat="1" x14ac:dyDescent="0.2">
      <c r="D634" s="286"/>
    </row>
    <row r="635" spans="4:4" s="262" customFormat="1" x14ac:dyDescent="0.2">
      <c r="D635" s="286"/>
    </row>
    <row r="636" spans="4:4" s="262" customFormat="1" x14ac:dyDescent="0.2">
      <c r="D636" s="286"/>
    </row>
    <row r="637" spans="4:4" s="262" customFormat="1" x14ac:dyDescent="0.2">
      <c r="D637" s="286"/>
    </row>
    <row r="638" spans="4:4" s="262" customFormat="1" x14ac:dyDescent="0.2">
      <c r="D638" s="286"/>
    </row>
    <row r="639" spans="4:4" s="262" customFormat="1" x14ac:dyDescent="0.2">
      <c r="D639" s="286"/>
    </row>
    <row r="640" spans="4:4" s="262" customFormat="1" x14ac:dyDescent="0.2">
      <c r="D640" s="286"/>
    </row>
    <row r="641" spans="4:4" s="262" customFormat="1" x14ac:dyDescent="0.2">
      <c r="D641" s="286"/>
    </row>
    <row r="642" spans="4:4" s="262" customFormat="1" x14ac:dyDescent="0.2">
      <c r="D642" s="286"/>
    </row>
    <row r="643" spans="4:4" s="262" customFormat="1" x14ac:dyDescent="0.2">
      <c r="D643" s="286"/>
    </row>
    <row r="644" spans="4:4" s="262" customFormat="1" x14ac:dyDescent="0.2">
      <c r="D644" s="286"/>
    </row>
    <row r="645" spans="4:4" s="262" customFormat="1" x14ac:dyDescent="0.2">
      <c r="D645" s="286"/>
    </row>
    <row r="646" spans="4:4" s="262" customFormat="1" x14ac:dyDescent="0.2">
      <c r="D646" s="286"/>
    </row>
    <row r="647" spans="4:4" s="262" customFormat="1" x14ac:dyDescent="0.2">
      <c r="D647" s="286"/>
    </row>
    <row r="648" spans="4:4" s="262" customFormat="1" x14ac:dyDescent="0.2">
      <c r="D648" s="286"/>
    </row>
    <row r="649" spans="4:4" s="262" customFormat="1" x14ac:dyDescent="0.2">
      <c r="D649" s="286"/>
    </row>
    <row r="650" spans="4:4" s="262" customFormat="1" x14ac:dyDescent="0.2">
      <c r="D650" s="286"/>
    </row>
    <row r="651" spans="4:4" s="262" customFormat="1" x14ac:dyDescent="0.2">
      <c r="D651" s="286"/>
    </row>
    <row r="652" spans="4:4" s="262" customFormat="1" x14ac:dyDescent="0.2">
      <c r="D652" s="286"/>
    </row>
    <row r="653" spans="4:4" s="262" customFormat="1" x14ac:dyDescent="0.2">
      <c r="D653" s="286"/>
    </row>
    <row r="654" spans="4:4" s="262" customFormat="1" x14ac:dyDescent="0.2">
      <c r="D654" s="286"/>
    </row>
    <row r="655" spans="4:4" s="262" customFormat="1" x14ac:dyDescent="0.2">
      <c r="D655" s="286"/>
    </row>
    <row r="656" spans="4:4" s="262" customFormat="1" x14ac:dyDescent="0.2">
      <c r="D656" s="286"/>
    </row>
    <row r="657" spans="4:4" s="262" customFormat="1" x14ac:dyDescent="0.2">
      <c r="D657" s="286"/>
    </row>
    <row r="658" spans="4:4" s="262" customFormat="1" x14ac:dyDescent="0.2">
      <c r="D658" s="286"/>
    </row>
    <row r="659" spans="4:4" s="262" customFormat="1" x14ac:dyDescent="0.2">
      <c r="D659" s="286"/>
    </row>
    <row r="660" spans="4:4" s="262" customFormat="1" x14ac:dyDescent="0.2">
      <c r="D660" s="286"/>
    </row>
    <row r="661" spans="4:4" s="262" customFormat="1" x14ac:dyDescent="0.2">
      <c r="D661" s="286"/>
    </row>
    <row r="662" spans="4:4" s="262" customFormat="1" x14ac:dyDescent="0.2">
      <c r="D662" s="286"/>
    </row>
    <row r="663" spans="4:4" s="262" customFormat="1" x14ac:dyDescent="0.2">
      <c r="D663" s="286"/>
    </row>
    <row r="664" spans="4:4" s="262" customFormat="1" x14ac:dyDescent="0.2">
      <c r="D664" s="286"/>
    </row>
    <row r="665" spans="4:4" s="262" customFormat="1" x14ac:dyDescent="0.2">
      <c r="D665" s="286"/>
    </row>
    <row r="666" spans="4:4" s="262" customFormat="1" x14ac:dyDescent="0.2">
      <c r="D666" s="286"/>
    </row>
    <row r="667" spans="4:4" s="262" customFormat="1" x14ac:dyDescent="0.2">
      <c r="D667" s="286"/>
    </row>
    <row r="668" spans="4:4" s="262" customFormat="1" x14ac:dyDescent="0.2">
      <c r="D668" s="286"/>
    </row>
    <row r="669" spans="4:4" s="262" customFormat="1" x14ac:dyDescent="0.2">
      <c r="D669" s="286"/>
    </row>
    <row r="670" spans="4:4" s="262" customFormat="1" x14ac:dyDescent="0.2">
      <c r="D670" s="286"/>
    </row>
    <row r="671" spans="4:4" s="262" customFormat="1" x14ac:dyDescent="0.2">
      <c r="D671" s="286"/>
    </row>
    <row r="672" spans="4:4" s="262" customFormat="1" x14ac:dyDescent="0.2">
      <c r="D672" s="286"/>
    </row>
    <row r="673" spans="4:4" s="262" customFormat="1" x14ac:dyDescent="0.2">
      <c r="D673" s="286"/>
    </row>
    <row r="674" spans="4:4" s="262" customFormat="1" x14ac:dyDescent="0.2">
      <c r="D674" s="286"/>
    </row>
    <row r="675" spans="4:4" s="262" customFormat="1" x14ac:dyDescent="0.2">
      <c r="D675" s="286"/>
    </row>
    <row r="676" spans="4:4" s="262" customFormat="1" x14ac:dyDescent="0.2">
      <c r="D676" s="286"/>
    </row>
    <row r="677" spans="4:4" s="262" customFormat="1" x14ac:dyDescent="0.2">
      <c r="D677" s="286"/>
    </row>
    <row r="678" spans="4:4" s="262" customFormat="1" x14ac:dyDescent="0.2">
      <c r="D678" s="286"/>
    </row>
    <row r="679" spans="4:4" s="262" customFormat="1" x14ac:dyDescent="0.2">
      <c r="D679" s="286"/>
    </row>
    <row r="680" spans="4:4" s="262" customFormat="1" x14ac:dyDescent="0.2">
      <c r="D680" s="286"/>
    </row>
    <row r="681" spans="4:4" s="262" customFormat="1" x14ac:dyDescent="0.2">
      <c r="D681" s="286"/>
    </row>
    <row r="682" spans="4:4" s="262" customFormat="1" x14ac:dyDescent="0.2">
      <c r="D682" s="286"/>
    </row>
    <row r="683" spans="4:4" s="262" customFormat="1" x14ac:dyDescent="0.2">
      <c r="D683" s="286"/>
    </row>
    <row r="684" spans="4:4" s="262" customFormat="1" x14ac:dyDescent="0.2">
      <c r="D684" s="286"/>
    </row>
    <row r="685" spans="4:4" s="262" customFormat="1" x14ac:dyDescent="0.2">
      <c r="D685" s="286"/>
    </row>
    <row r="686" spans="4:4" s="262" customFormat="1" x14ac:dyDescent="0.2">
      <c r="D686" s="286"/>
    </row>
    <row r="687" spans="4:4" s="262" customFormat="1" x14ac:dyDescent="0.2">
      <c r="D687" s="286"/>
    </row>
    <row r="688" spans="4:4" s="262" customFormat="1" x14ac:dyDescent="0.2">
      <c r="D688" s="286"/>
    </row>
    <row r="689" spans="4:4" s="262" customFormat="1" x14ac:dyDescent="0.2">
      <c r="D689" s="286"/>
    </row>
    <row r="690" spans="4:4" s="262" customFormat="1" x14ac:dyDescent="0.2">
      <c r="D690" s="286"/>
    </row>
    <row r="691" spans="4:4" s="262" customFormat="1" x14ac:dyDescent="0.2">
      <c r="D691" s="286"/>
    </row>
    <row r="692" spans="4:4" s="262" customFormat="1" x14ac:dyDescent="0.2">
      <c r="D692" s="286"/>
    </row>
    <row r="693" spans="4:4" s="262" customFormat="1" x14ac:dyDescent="0.2">
      <c r="D693" s="286"/>
    </row>
    <row r="694" spans="4:4" s="262" customFormat="1" x14ac:dyDescent="0.2">
      <c r="D694" s="286"/>
    </row>
    <row r="695" spans="4:4" s="262" customFormat="1" x14ac:dyDescent="0.2">
      <c r="D695" s="286"/>
    </row>
    <row r="696" spans="4:4" s="262" customFormat="1" x14ac:dyDescent="0.2">
      <c r="D696" s="286"/>
    </row>
    <row r="697" spans="4:4" s="262" customFormat="1" x14ac:dyDescent="0.2">
      <c r="D697" s="286"/>
    </row>
    <row r="698" spans="4:4" s="262" customFormat="1" x14ac:dyDescent="0.2">
      <c r="D698" s="286"/>
    </row>
    <row r="699" spans="4:4" s="262" customFormat="1" x14ac:dyDescent="0.2">
      <c r="D699" s="286"/>
    </row>
    <row r="700" spans="4:4" s="262" customFormat="1" x14ac:dyDescent="0.2">
      <c r="D700" s="286"/>
    </row>
    <row r="701" spans="4:4" s="262" customFormat="1" x14ac:dyDescent="0.2">
      <c r="D701" s="286"/>
    </row>
    <row r="702" spans="4:4" s="262" customFormat="1" x14ac:dyDescent="0.2">
      <c r="D702" s="286"/>
    </row>
    <row r="703" spans="4:4" s="262" customFormat="1" x14ac:dyDescent="0.2">
      <c r="D703" s="286"/>
    </row>
    <row r="704" spans="4:4" s="262" customFormat="1" x14ac:dyDescent="0.2">
      <c r="D704" s="286"/>
    </row>
    <row r="705" spans="4:4" s="262" customFormat="1" x14ac:dyDescent="0.2">
      <c r="D705" s="286"/>
    </row>
    <row r="706" spans="4:4" s="262" customFormat="1" x14ac:dyDescent="0.2">
      <c r="D706" s="286"/>
    </row>
    <row r="707" spans="4:4" s="262" customFormat="1" x14ac:dyDescent="0.2">
      <c r="D707" s="286"/>
    </row>
    <row r="708" spans="4:4" s="262" customFormat="1" x14ac:dyDescent="0.2">
      <c r="D708" s="286"/>
    </row>
    <row r="709" spans="4:4" s="262" customFormat="1" x14ac:dyDescent="0.2">
      <c r="D709" s="286"/>
    </row>
    <row r="710" spans="4:4" s="262" customFormat="1" x14ac:dyDescent="0.2">
      <c r="D710" s="286"/>
    </row>
    <row r="711" spans="4:4" s="262" customFormat="1" x14ac:dyDescent="0.2">
      <c r="D711" s="286"/>
    </row>
    <row r="712" spans="4:4" s="262" customFormat="1" x14ac:dyDescent="0.2">
      <c r="D712" s="286"/>
    </row>
    <row r="713" spans="4:4" s="262" customFormat="1" x14ac:dyDescent="0.2">
      <c r="D713" s="286"/>
    </row>
    <row r="714" spans="4:4" s="262" customFormat="1" x14ac:dyDescent="0.2">
      <c r="D714" s="286"/>
    </row>
    <row r="715" spans="4:4" s="262" customFormat="1" x14ac:dyDescent="0.2">
      <c r="D715" s="286"/>
    </row>
    <row r="716" spans="4:4" s="262" customFormat="1" x14ac:dyDescent="0.2">
      <c r="D716" s="286"/>
    </row>
    <row r="717" spans="4:4" s="262" customFormat="1" x14ac:dyDescent="0.2">
      <c r="D717" s="286"/>
    </row>
    <row r="718" spans="4:4" s="262" customFormat="1" x14ac:dyDescent="0.2">
      <c r="D718" s="286"/>
    </row>
    <row r="719" spans="4:4" s="262" customFormat="1" x14ac:dyDescent="0.2">
      <c r="D719" s="286"/>
    </row>
    <row r="720" spans="4:4" s="262" customFormat="1" x14ac:dyDescent="0.2">
      <c r="D720" s="286"/>
    </row>
    <row r="721" spans="4:4" s="262" customFormat="1" x14ac:dyDescent="0.2">
      <c r="D721" s="286"/>
    </row>
    <row r="722" spans="4:4" s="262" customFormat="1" x14ac:dyDescent="0.2">
      <c r="D722" s="286"/>
    </row>
    <row r="723" spans="4:4" s="262" customFormat="1" x14ac:dyDescent="0.2">
      <c r="D723" s="286"/>
    </row>
    <row r="724" spans="4:4" s="262" customFormat="1" x14ac:dyDescent="0.2">
      <c r="D724" s="286"/>
    </row>
    <row r="725" spans="4:4" s="262" customFormat="1" x14ac:dyDescent="0.2">
      <c r="D725" s="286"/>
    </row>
    <row r="726" spans="4:4" s="262" customFormat="1" x14ac:dyDescent="0.2">
      <c r="D726" s="286"/>
    </row>
    <row r="727" spans="4:4" s="262" customFormat="1" x14ac:dyDescent="0.2">
      <c r="D727" s="286"/>
    </row>
    <row r="728" spans="4:4" s="262" customFormat="1" x14ac:dyDescent="0.2">
      <c r="D728" s="286"/>
    </row>
    <row r="729" spans="4:4" s="262" customFormat="1" x14ac:dyDescent="0.2">
      <c r="D729" s="286"/>
    </row>
    <row r="730" spans="4:4" s="262" customFormat="1" x14ac:dyDescent="0.2">
      <c r="D730" s="286"/>
    </row>
    <row r="731" spans="4:4" s="262" customFormat="1" x14ac:dyDescent="0.2">
      <c r="D731" s="286"/>
    </row>
    <row r="732" spans="4:4" s="262" customFormat="1" x14ac:dyDescent="0.2">
      <c r="D732" s="286"/>
    </row>
    <row r="733" spans="4:4" s="262" customFormat="1" x14ac:dyDescent="0.2">
      <c r="D733" s="286"/>
    </row>
    <row r="734" spans="4:4" s="262" customFormat="1" x14ac:dyDescent="0.2">
      <c r="D734" s="286"/>
    </row>
    <row r="735" spans="4:4" s="262" customFormat="1" x14ac:dyDescent="0.2">
      <c r="D735" s="286"/>
    </row>
    <row r="736" spans="4:4" s="262" customFormat="1" x14ac:dyDescent="0.2">
      <c r="D736" s="286"/>
    </row>
    <row r="737" spans="4:4" s="262" customFormat="1" x14ac:dyDescent="0.2">
      <c r="D737" s="286"/>
    </row>
    <row r="738" spans="4:4" s="262" customFormat="1" x14ac:dyDescent="0.2">
      <c r="D738" s="286"/>
    </row>
    <row r="739" spans="4:4" s="262" customFormat="1" x14ac:dyDescent="0.2">
      <c r="D739" s="286"/>
    </row>
    <row r="740" spans="4:4" s="262" customFormat="1" x14ac:dyDescent="0.2">
      <c r="D740" s="286"/>
    </row>
    <row r="741" spans="4:4" s="262" customFormat="1" x14ac:dyDescent="0.2">
      <c r="D741" s="286"/>
    </row>
    <row r="742" spans="4:4" s="262" customFormat="1" x14ac:dyDescent="0.2">
      <c r="D742" s="286"/>
    </row>
    <row r="743" spans="4:4" s="262" customFormat="1" x14ac:dyDescent="0.2">
      <c r="D743" s="286"/>
    </row>
    <row r="744" spans="4:4" s="262" customFormat="1" x14ac:dyDescent="0.2">
      <c r="D744" s="286"/>
    </row>
    <row r="745" spans="4:4" s="262" customFormat="1" x14ac:dyDescent="0.2">
      <c r="D745" s="286"/>
    </row>
    <row r="746" spans="4:4" s="262" customFormat="1" x14ac:dyDescent="0.2">
      <c r="D746" s="286"/>
    </row>
    <row r="747" spans="4:4" s="262" customFormat="1" x14ac:dyDescent="0.2">
      <c r="D747" s="286"/>
    </row>
    <row r="748" spans="4:4" s="262" customFormat="1" x14ac:dyDescent="0.2">
      <c r="D748" s="286"/>
    </row>
    <row r="749" spans="4:4" s="262" customFormat="1" x14ac:dyDescent="0.2">
      <c r="D749" s="286"/>
    </row>
    <row r="750" spans="4:4" s="262" customFormat="1" x14ac:dyDescent="0.2">
      <c r="D750" s="286"/>
    </row>
    <row r="751" spans="4:4" s="262" customFormat="1" x14ac:dyDescent="0.2">
      <c r="D751" s="286"/>
    </row>
    <row r="752" spans="4:4" s="262" customFormat="1" x14ac:dyDescent="0.2">
      <c r="D752" s="286"/>
    </row>
    <row r="753" spans="4:4" s="262" customFormat="1" x14ac:dyDescent="0.2">
      <c r="D753" s="286"/>
    </row>
    <row r="754" spans="4:4" s="262" customFormat="1" x14ac:dyDescent="0.2">
      <c r="D754" s="286"/>
    </row>
    <row r="755" spans="4:4" s="262" customFormat="1" x14ac:dyDescent="0.2">
      <c r="D755" s="286"/>
    </row>
    <row r="756" spans="4:4" s="262" customFormat="1" x14ac:dyDescent="0.2">
      <c r="D756" s="286"/>
    </row>
    <row r="757" spans="4:4" s="262" customFormat="1" x14ac:dyDescent="0.2">
      <c r="D757" s="286"/>
    </row>
    <row r="758" spans="4:4" s="262" customFormat="1" x14ac:dyDescent="0.2">
      <c r="D758" s="286"/>
    </row>
    <row r="759" spans="4:4" s="262" customFormat="1" x14ac:dyDescent="0.2">
      <c r="D759" s="286"/>
    </row>
    <row r="760" spans="4:4" s="262" customFormat="1" x14ac:dyDescent="0.2">
      <c r="D760" s="286"/>
    </row>
    <row r="761" spans="4:4" s="262" customFormat="1" x14ac:dyDescent="0.2">
      <c r="D761" s="286"/>
    </row>
    <row r="762" spans="4:4" s="262" customFormat="1" x14ac:dyDescent="0.2">
      <c r="D762" s="286"/>
    </row>
    <row r="763" spans="4:4" s="262" customFormat="1" x14ac:dyDescent="0.2">
      <c r="D763" s="286"/>
    </row>
    <row r="764" spans="4:4" s="262" customFormat="1" x14ac:dyDescent="0.2">
      <c r="D764" s="286"/>
    </row>
    <row r="765" spans="4:4" s="262" customFormat="1" x14ac:dyDescent="0.2">
      <c r="D765" s="286"/>
    </row>
    <row r="766" spans="4:4" s="262" customFormat="1" x14ac:dyDescent="0.2">
      <c r="D766" s="286"/>
    </row>
    <row r="767" spans="4:4" s="262" customFormat="1" x14ac:dyDescent="0.2">
      <c r="D767" s="286"/>
    </row>
    <row r="768" spans="4:4" s="262" customFormat="1" x14ac:dyDescent="0.2">
      <c r="D768" s="286"/>
    </row>
    <row r="769" spans="4:4" s="262" customFormat="1" x14ac:dyDescent="0.2">
      <c r="D769" s="286"/>
    </row>
    <row r="770" spans="4:4" s="262" customFormat="1" x14ac:dyDescent="0.2">
      <c r="D770" s="286"/>
    </row>
    <row r="771" spans="4:4" s="262" customFormat="1" x14ac:dyDescent="0.2">
      <c r="D771" s="286"/>
    </row>
    <row r="772" spans="4:4" s="262" customFormat="1" x14ac:dyDescent="0.2">
      <c r="D772" s="286"/>
    </row>
    <row r="773" spans="4:4" s="262" customFormat="1" x14ac:dyDescent="0.2">
      <c r="D773" s="286"/>
    </row>
    <row r="774" spans="4:4" s="262" customFormat="1" x14ac:dyDescent="0.2">
      <c r="D774" s="286"/>
    </row>
    <row r="775" spans="4:4" s="262" customFormat="1" x14ac:dyDescent="0.2">
      <c r="D775" s="286"/>
    </row>
    <row r="776" spans="4:4" s="262" customFormat="1" x14ac:dyDescent="0.2">
      <c r="D776" s="286"/>
    </row>
    <row r="777" spans="4:4" s="262" customFormat="1" x14ac:dyDescent="0.2">
      <c r="D777" s="286"/>
    </row>
    <row r="778" spans="4:4" s="262" customFormat="1" x14ac:dyDescent="0.2">
      <c r="D778" s="286"/>
    </row>
    <row r="779" spans="4:4" s="262" customFormat="1" x14ac:dyDescent="0.2">
      <c r="D779" s="286"/>
    </row>
    <row r="780" spans="4:4" s="262" customFormat="1" x14ac:dyDescent="0.2">
      <c r="D780" s="286"/>
    </row>
    <row r="781" spans="4:4" s="262" customFormat="1" x14ac:dyDescent="0.2">
      <c r="D781" s="286"/>
    </row>
    <row r="782" spans="4:4" s="262" customFormat="1" x14ac:dyDescent="0.2">
      <c r="D782" s="286"/>
    </row>
    <row r="783" spans="4:4" s="262" customFormat="1" x14ac:dyDescent="0.2">
      <c r="D783" s="286"/>
    </row>
    <row r="784" spans="4:4" s="262" customFormat="1" x14ac:dyDescent="0.2">
      <c r="D784" s="286"/>
    </row>
    <row r="785" spans="4:4" s="262" customFormat="1" x14ac:dyDescent="0.2">
      <c r="D785" s="286"/>
    </row>
    <row r="786" spans="4:4" s="262" customFormat="1" x14ac:dyDescent="0.2">
      <c r="D786" s="286"/>
    </row>
    <row r="787" spans="4:4" s="262" customFormat="1" x14ac:dyDescent="0.2">
      <c r="D787" s="286"/>
    </row>
    <row r="788" spans="4:4" s="262" customFormat="1" x14ac:dyDescent="0.2">
      <c r="D788" s="286"/>
    </row>
    <row r="789" spans="4:4" s="262" customFormat="1" x14ac:dyDescent="0.2">
      <c r="D789" s="286"/>
    </row>
    <row r="790" spans="4:4" s="262" customFormat="1" x14ac:dyDescent="0.2">
      <c r="D790" s="286"/>
    </row>
    <row r="791" spans="4:4" s="262" customFormat="1" x14ac:dyDescent="0.2">
      <c r="D791" s="286"/>
    </row>
    <row r="792" spans="4:4" s="262" customFormat="1" x14ac:dyDescent="0.2">
      <c r="D792" s="286"/>
    </row>
    <row r="793" spans="4:4" s="262" customFormat="1" x14ac:dyDescent="0.2">
      <c r="D793" s="286"/>
    </row>
    <row r="794" spans="4:4" s="262" customFormat="1" x14ac:dyDescent="0.2">
      <c r="D794" s="286"/>
    </row>
    <row r="795" spans="4:4" s="262" customFormat="1" x14ac:dyDescent="0.2">
      <c r="D795" s="286"/>
    </row>
    <row r="796" spans="4:4" s="262" customFormat="1" x14ac:dyDescent="0.2">
      <c r="D796" s="286"/>
    </row>
    <row r="797" spans="4:4" s="262" customFormat="1" x14ac:dyDescent="0.2">
      <c r="D797" s="286"/>
    </row>
    <row r="798" spans="4:4" s="262" customFormat="1" x14ac:dyDescent="0.2">
      <c r="D798" s="286"/>
    </row>
    <row r="799" spans="4:4" s="262" customFormat="1" x14ac:dyDescent="0.2">
      <c r="D799" s="286"/>
    </row>
    <row r="800" spans="4:4" s="262" customFormat="1" x14ac:dyDescent="0.2">
      <c r="D800" s="286"/>
    </row>
    <row r="801" spans="4:4" s="262" customFormat="1" x14ac:dyDescent="0.2">
      <c r="D801" s="286"/>
    </row>
    <row r="802" spans="4:4" s="262" customFormat="1" x14ac:dyDescent="0.2">
      <c r="D802" s="286"/>
    </row>
    <row r="803" spans="4:4" s="262" customFormat="1" x14ac:dyDescent="0.2">
      <c r="D803" s="286"/>
    </row>
    <row r="804" spans="4:4" s="262" customFormat="1" x14ac:dyDescent="0.2">
      <c r="D804" s="286"/>
    </row>
    <row r="805" spans="4:4" s="262" customFormat="1" x14ac:dyDescent="0.2">
      <c r="D805" s="286"/>
    </row>
    <row r="806" spans="4:4" s="262" customFormat="1" x14ac:dyDescent="0.2">
      <c r="D806" s="286"/>
    </row>
    <row r="807" spans="4:4" s="262" customFormat="1" x14ac:dyDescent="0.2">
      <c r="D807" s="286"/>
    </row>
    <row r="808" spans="4:4" s="262" customFormat="1" x14ac:dyDescent="0.2">
      <c r="D808" s="286"/>
    </row>
    <row r="809" spans="4:4" s="262" customFormat="1" x14ac:dyDescent="0.2">
      <c r="D809" s="286"/>
    </row>
    <row r="810" spans="4:4" s="262" customFormat="1" x14ac:dyDescent="0.2">
      <c r="D810" s="286"/>
    </row>
    <row r="811" spans="4:4" s="262" customFormat="1" x14ac:dyDescent="0.2">
      <c r="D811" s="286"/>
    </row>
    <row r="812" spans="4:4" s="262" customFormat="1" x14ac:dyDescent="0.2">
      <c r="D812" s="286"/>
    </row>
    <row r="813" spans="4:4" s="262" customFormat="1" x14ac:dyDescent="0.2">
      <c r="D813" s="286"/>
    </row>
    <row r="814" spans="4:4" s="262" customFormat="1" x14ac:dyDescent="0.2">
      <c r="D814" s="286"/>
    </row>
    <row r="815" spans="4:4" s="262" customFormat="1" x14ac:dyDescent="0.2">
      <c r="D815" s="286"/>
    </row>
    <row r="816" spans="4:4" s="262" customFormat="1" x14ac:dyDescent="0.2">
      <c r="D816" s="286"/>
    </row>
    <row r="817" spans="4:4" s="262" customFormat="1" x14ac:dyDescent="0.2">
      <c r="D817" s="286"/>
    </row>
    <row r="818" spans="4:4" s="262" customFormat="1" x14ac:dyDescent="0.2">
      <c r="D818" s="286"/>
    </row>
    <row r="819" spans="4:4" s="262" customFormat="1" x14ac:dyDescent="0.2">
      <c r="D819" s="286"/>
    </row>
    <row r="820" spans="4:4" s="262" customFormat="1" x14ac:dyDescent="0.2">
      <c r="D820" s="286"/>
    </row>
    <row r="821" spans="4:4" s="262" customFormat="1" x14ac:dyDescent="0.2">
      <c r="D821" s="286"/>
    </row>
    <row r="822" spans="4:4" s="262" customFormat="1" x14ac:dyDescent="0.2">
      <c r="D822" s="286"/>
    </row>
    <row r="823" spans="4:4" s="262" customFormat="1" x14ac:dyDescent="0.2">
      <c r="D823" s="286"/>
    </row>
    <row r="824" spans="4:4" s="262" customFormat="1" x14ac:dyDescent="0.2">
      <c r="D824" s="286"/>
    </row>
    <row r="825" spans="4:4" s="262" customFormat="1" x14ac:dyDescent="0.2">
      <c r="D825" s="286"/>
    </row>
    <row r="826" spans="4:4" s="262" customFormat="1" x14ac:dyDescent="0.2">
      <c r="D826" s="286"/>
    </row>
    <row r="827" spans="4:4" s="262" customFormat="1" x14ac:dyDescent="0.2">
      <c r="D827" s="286"/>
    </row>
    <row r="828" spans="4:4" s="262" customFormat="1" x14ac:dyDescent="0.2">
      <c r="D828" s="286"/>
    </row>
    <row r="829" spans="4:4" s="262" customFormat="1" x14ac:dyDescent="0.2">
      <c r="D829" s="286"/>
    </row>
    <row r="830" spans="4:4" s="262" customFormat="1" x14ac:dyDescent="0.2">
      <c r="D830" s="286"/>
    </row>
    <row r="831" spans="4:4" s="262" customFormat="1" x14ac:dyDescent="0.2">
      <c r="D831" s="286"/>
    </row>
    <row r="832" spans="4:4" s="262" customFormat="1" x14ac:dyDescent="0.2">
      <c r="D832" s="286"/>
    </row>
    <row r="833" spans="4:4" s="262" customFormat="1" x14ac:dyDescent="0.2">
      <c r="D833" s="286"/>
    </row>
    <row r="834" spans="4:4" s="262" customFormat="1" x14ac:dyDescent="0.2">
      <c r="D834" s="286"/>
    </row>
    <row r="835" spans="4:4" s="262" customFormat="1" x14ac:dyDescent="0.2">
      <c r="D835" s="286"/>
    </row>
    <row r="836" spans="4:4" s="262" customFormat="1" x14ac:dyDescent="0.2">
      <c r="D836" s="286"/>
    </row>
    <row r="837" spans="4:4" s="262" customFormat="1" x14ac:dyDescent="0.2">
      <c r="D837" s="286"/>
    </row>
    <row r="838" spans="4:4" s="262" customFormat="1" x14ac:dyDescent="0.2">
      <c r="D838" s="286"/>
    </row>
    <row r="839" spans="4:4" s="262" customFormat="1" x14ac:dyDescent="0.2">
      <c r="D839" s="286"/>
    </row>
    <row r="840" spans="4:4" s="262" customFormat="1" x14ac:dyDescent="0.2">
      <c r="D840" s="286"/>
    </row>
    <row r="841" spans="4:4" s="262" customFormat="1" x14ac:dyDescent="0.2">
      <c r="D841" s="286"/>
    </row>
    <row r="842" spans="4:4" s="262" customFormat="1" x14ac:dyDescent="0.2">
      <c r="D842" s="286"/>
    </row>
    <row r="843" spans="4:4" s="262" customFormat="1" x14ac:dyDescent="0.2">
      <c r="D843" s="286"/>
    </row>
    <row r="844" spans="4:4" s="262" customFormat="1" x14ac:dyDescent="0.2">
      <c r="D844" s="286"/>
    </row>
    <row r="845" spans="4:4" s="262" customFormat="1" x14ac:dyDescent="0.2">
      <c r="D845" s="286"/>
    </row>
    <row r="846" spans="4:4" s="262" customFormat="1" x14ac:dyDescent="0.2">
      <c r="D846" s="286"/>
    </row>
    <row r="847" spans="4:4" s="262" customFormat="1" x14ac:dyDescent="0.2">
      <c r="D847" s="286"/>
    </row>
    <row r="848" spans="4:4" s="262" customFormat="1" x14ac:dyDescent="0.2">
      <c r="D848" s="286"/>
    </row>
    <row r="849" spans="4:4" s="262" customFormat="1" x14ac:dyDescent="0.2">
      <c r="D849" s="286"/>
    </row>
    <row r="850" spans="4:4" s="262" customFormat="1" x14ac:dyDescent="0.2">
      <c r="D850" s="286"/>
    </row>
    <row r="851" spans="4:4" s="262" customFormat="1" x14ac:dyDescent="0.2">
      <c r="D851" s="286"/>
    </row>
    <row r="852" spans="4:4" s="262" customFormat="1" x14ac:dyDescent="0.2">
      <c r="D852" s="286"/>
    </row>
    <row r="853" spans="4:4" s="262" customFormat="1" x14ac:dyDescent="0.2">
      <c r="D853" s="286"/>
    </row>
    <row r="854" spans="4:4" s="262" customFormat="1" x14ac:dyDescent="0.2">
      <c r="D854" s="286"/>
    </row>
    <row r="855" spans="4:4" s="262" customFormat="1" x14ac:dyDescent="0.2">
      <c r="D855" s="286"/>
    </row>
    <row r="856" spans="4:4" s="262" customFormat="1" x14ac:dyDescent="0.2">
      <c r="D856" s="286"/>
    </row>
    <row r="857" spans="4:4" s="262" customFormat="1" x14ac:dyDescent="0.2">
      <c r="D857" s="286"/>
    </row>
    <row r="858" spans="4:4" s="262" customFormat="1" x14ac:dyDescent="0.2">
      <c r="D858" s="286"/>
    </row>
    <row r="859" spans="4:4" s="262" customFormat="1" x14ac:dyDescent="0.2">
      <c r="D859" s="286"/>
    </row>
    <row r="860" spans="4:4" s="262" customFormat="1" x14ac:dyDescent="0.2">
      <c r="D860" s="286"/>
    </row>
    <row r="861" spans="4:4" s="262" customFormat="1" x14ac:dyDescent="0.2">
      <c r="D861" s="286"/>
    </row>
    <row r="862" spans="4:4" s="262" customFormat="1" x14ac:dyDescent="0.2">
      <c r="D862" s="286"/>
    </row>
    <row r="863" spans="4:4" s="262" customFormat="1" x14ac:dyDescent="0.2">
      <c r="D863" s="286"/>
    </row>
    <row r="864" spans="4:4" s="262" customFormat="1" x14ac:dyDescent="0.2">
      <c r="D864" s="286"/>
    </row>
    <row r="865" spans="4:4" s="262" customFormat="1" x14ac:dyDescent="0.2">
      <c r="D865" s="286"/>
    </row>
    <row r="866" spans="4:4" s="262" customFormat="1" x14ac:dyDescent="0.2">
      <c r="D866" s="286"/>
    </row>
    <row r="867" spans="4:4" s="262" customFormat="1" x14ac:dyDescent="0.2">
      <c r="D867" s="286"/>
    </row>
    <row r="868" spans="4:4" s="262" customFormat="1" x14ac:dyDescent="0.2">
      <c r="D868" s="286"/>
    </row>
    <row r="869" spans="4:4" s="262" customFormat="1" x14ac:dyDescent="0.2">
      <c r="D869" s="286"/>
    </row>
    <row r="870" spans="4:4" s="262" customFormat="1" x14ac:dyDescent="0.2">
      <c r="D870" s="286"/>
    </row>
    <row r="871" spans="4:4" s="262" customFormat="1" x14ac:dyDescent="0.2">
      <c r="D871" s="286"/>
    </row>
    <row r="872" spans="4:4" s="262" customFormat="1" x14ac:dyDescent="0.2">
      <c r="D872" s="286"/>
    </row>
    <row r="873" spans="4:4" s="262" customFormat="1" x14ac:dyDescent="0.2">
      <c r="D873" s="286"/>
    </row>
    <row r="874" spans="4:4" s="262" customFormat="1" x14ac:dyDescent="0.2">
      <c r="D874" s="286"/>
    </row>
    <row r="875" spans="4:4" s="262" customFormat="1" x14ac:dyDescent="0.2">
      <c r="D875" s="286"/>
    </row>
    <row r="876" spans="4:4" s="262" customFormat="1" x14ac:dyDescent="0.2">
      <c r="D876" s="286"/>
    </row>
    <row r="877" spans="4:4" s="262" customFormat="1" x14ac:dyDescent="0.2">
      <c r="D877" s="286"/>
    </row>
    <row r="878" spans="4:4" s="262" customFormat="1" x14ac:dyDescent="0.2">
      <c r="D878" s="286"/>
    </row>
    <row r="879" spans="4:4" s="262" customFormat="1" x14ac:dyDescent="0.2">
      <c r="D879" s="286"/>
    </row>
    <row r="880" spans="4:4" s="262" customFormat="1" x14ac:dyDescent="0.2">
      <c r="D880" s="286"/>
    </row>
    <row r="881" spans="4:4" s="262" customFormat="1" x14ac:dyDescent="0.2">
      <c r="D881" s="286"/>
    </row>
    <row r="882" spans="4:4" s="262" customFormat="1" x14ac:dyDescent="0.2">
      <c r="D882" s="286"/>
    </row>
    <row r="883" spans="4:4" s="262" customFormat="1" x14ac:dyDescent="0.2">
      <c r="D883" s="286"/>
    </row>
    <row r="884" spans="4:4" s="262" customFormat="1" x14ac:dyDescent="0.2">
      <c r="D884" s="286"/>
    </row>
    <row r="885" spans="4:4" s="262" customFormat="1" x14ac:dyDescent="0.2">
      <c r="D885" s="286"/>
    </row>
    <row r="886" spans="4:4" s="262" customFormat="1" x14ac:dyDescent="0.2">
      <c r="D886" s="286"/>
    </row>
    <row r="887" spans="4:4" s="262" customFormat="1" x14ac:dyDescent="0.2">
      <c r="D887" s="286"/>
    </row>
    <row r="888" spans="4:4" s="262" customFormat="1" x14ac:dyDescent="0.2">
      <c r="D888" s="286"/>
    </row>
    <row r="889" spans="4:4" s="262" customFormat="1" x14ac:dyDescent="0.2">
      <c r="D889" s="286"/>
    </row>
    <row r="890" spans="4:4" s="262" customFormat="1" x14ac:dyDescent="0.2">
      <c r="D890" s="286"/>
    </row>
    <row r="891" spans="4:4" s="262" customFormat="1" x14ac:dyDescent="0.2">
      <c r="D891" s="286"/>
    </row>
    <row r="892" spans="4:4" s="262" customFormat="1" x14ac:dyDescent="0.2">
      <c r="D892" s="286"/>
    </row>
    <row r="893" spans="4:4" s="262" customFormat="1" x14ac:dyDescent="0.2">
      <c r="D893" s="286"/>
    </row>
    <row r="894" spans="4:4" s="262" customFormat="1" x14ac:dyDescent="0.2">
      <c r="D894" s="286"/>
    </row>
    <row r="895" spans="4:4" s="262" customFormat="1" x14ac:dyDescent="0.2">
      <c r="D895" s="286"/>
    </row>
    <row r="896" spans="4:4" s="262" customFormat="1" x14ac:dyDescent="0.2">
      <c r="D896" s="286"/>
    </row>
    <row r="897" spans="4:4" s="262" customFormat="1" x14ac:dyDescent="0.2">
      <c r="D897" s="286"/>
    </row>
    <row r="898" spans="4:4" s="262" customFormat="1" x14ac:dyDescent="0.2">
      <c r="D898" s="286"/>
    </row>
    <row r="899" spans="4:4" s="262" customFormat="1" x14ac:dyDescent="0.2">
      <c r="D899" s="286"/>
    </row>
    <row r="900" spans="4:4" s="262" customFormat="1" x14ac:dyDescent="0.2">
      <c r="D900" s="286"/>
    </row>
    <row r="901" spans="4:4" s="262" customFormat="1" x14ac:dyDescent="0.2">
      <c r="D901" s="286"/>
    </row>
    <row r="902" spans="4:4" s="262" customFormat="1" x14ac:dyDescent="0.2">
      <c r="D902" s="286"/>
    </row>
    <row r="903" spans="4:4" s="262" customFormat="1" x14ac:dyDescent="0.2">
      <c r="D903" s="286"/>
    </row>
    <row r="904" spans="4:4" s="262" customFormat="1" x14ac:dyDescent="0.2">
      <c r="D904" s="286"/>
    </row>
    <row r="905" spans="4:4" s="262" customFormat="1" x14ac:dyDescent="0.2">
      <c r="D905" s="286"/>
    </row>
    <row r="906" spans="4:4" s="262" customFormat="1" x14ac:dyDescent="0.2">
      <c r="D906" s="286"/>
    </row>
    <row r="907" spans="4:4" s="262" customFormat="1" x14ac:dyDescent="0.2">
      <c r="D907" s="286"/>
    </row>
    <row r="908" spans="4:4" s="262" customFormat="1" x14ac:dyDescent="0.2">
      <c r="D908" s="286"/>
    </row>
    <row r="909" spans="4:4" s="262" customFormat="1" x14ac:dyDescent="0.2">
      <c r="D909" s="286"/>
    </row>
    <row r="910" spans="4:4" s="262" customFormat="1" x14ac:dyDescent="0.2">
      <c r="D910" s="286"/>
    </row>
    <row r="911" spans="4:4" s="262" customFormat="1" x14ac:dyDescent="0.2">
      <c r="D911" s="286"/>
    </row>
    <row r="912" spans="4:4" s="262" customFormat="1" x14ac:dyDescent="0.2">
      <c r="D912" s="286"/>
    </row>
    <row r="913" spans="4:4" s="262" customFormat="1" x14ac:dyDescent="0.2">
      <c r="D913" s="286"/>
    </row>
    <row r="914" spans="4:4" s="262" customFormat="1" x14ac:dyDescent="0.2">
      <c r="D914" s="286"/>
    </row>
    <row r="915" spans="4:4" s="262" customFormat="1" x14ac:dyDescent="0.2">
      <c r="D915" s="286"/>
    </row>
    <row r="916" spans="4:4" s="262" customFormat="1" x14ac:dyDescent="0.2">
      <c r="D916" s="286"/>
    </row>
    <row r="917" spans="4:4" s="262" customFormat="1" x14ac:dyDescent="0.2">
      <c r="D917" s="286"/>
    </row>
    <row r="918" spans="4:4" s="262" customFormat="1" x14ac:dyDescent="0.2">
      <c r="D918" s="286"/>
    </row>
    <row r="919" spans="4:4" s="262" customFormat="1" x14ac:dyDescent="0.2">
      <c r="D919" s="286"/>
    </row>
    <row r="920" spans="4:4" s="262" customFormat="1" x14ac:dyDescent="0.2">
      <c r="D920" s="286"/>
    </row>
    <row r="921" spans="4:4" s="262" customFormat="1" x14ac:dyDescent="0.2">
      <c r="D921" s="286"/>
    </row>
    <row r="922" spans="4:4" s="262" customFormat="1" x14ac:dyDescent="0.2">
      <c r="D922" s="286"/>
    </row>
    <row r="923" spans="4:4" s="262" customFormat="1" x14ac:dyDescent="0.2">
      <c r="D923" s="286"/>
    </row>
    <row r="924" spans="4:4" s="262" customFormat="1" x14ac:dyDescent="0.2">
      <c r="D924" s="286"/>
    </row>
    <row r="925" spans="4:4" s="262" customFormat="1" x14ac:dyDescent="0.2">
      <c r="D925" s="286"/>
    </row>
    <row r="926" spans="4:4" s="262" customFormat="1" x14ac:dyDescent="0.2">
      <c r="D926" s="286"/>
    </row>
    <row r="927" spans="4:4" s="262" customFormat="1" x14ac:dyDescent="0.2">
      <c r="D927" s="286"/>
    </row>
    <row r="928" spans="4:4" s="262" customFormat="1" x14ac:dyDescent="0.2">
      <c r="D928" s="286"/>
    </row>
    <row r="929" spans="4:4" s="262" customFormat="1" x14ac:dyDescent="0.2">
      <c r="D929" s="286"/>
    </row>
    <row r="930" spans="4:4" s="262" customFormat="1" x14ac:dyDescent="0.2">
      <c r="D930" s="286"/>
    </row>
    <row r="931" spans="4:4" s="262" customFormat="1" x14ac:dyDescent="0.2">
      <c r="D931" s="286"/>
    </row>
    <row r="932" spans="4:4" s="262" customFormat="1" x14ac:dyDescent="0.2">
      <c r="D932" s="286"/>
    </row>
    <row r="933" spans="4:4" s="262" customFormat="1" x14ac:dyDescent="0.2">
      <c r="D933" s="286"/>
    </row>
    <row r="934" spans="4:4" s="262" customFormat="1" x14ac:dyDescent="0.2">
      <c r="D934" s="286"/>
    </row>
    <row r="935" spans="4:4" s="262" customFormat="1" x14ac:dyDescent="0.2">
      <c r="D935" s="286"/>
    </row>
    <row r="936" spans="4:4" s="262" customFormat="1" x14ac:dyDescent="0.2">
      <c r="D936" s="286"/>
    </row>
    <row r="937" spans="4:4" s="262" customFormat="1" x14ac:dyDescent="0.2">
      <c r="D937" s="286"/>
    </row>
    <row r="938" spans="4:4" s="262" customFormat="1" x14ac:dyDescent="0.2">
      <c r="D938" s="286"/>
    </row>
    <row r="939" spans="4:4" s="262" customFormat="1" x14ac:dyDescent="0.2">
      <c r="D939" s="286"/>
    </row>
    <row r="940" spans="4:4" s="262" customFormat="1" x14ac:dyDescent="0.2">
      <c r="D940" s="286"/>
    </row>
    <row r="941" spans="4:4" s="262" customFormat="1" x14ac:dyDescent="0.2">
      <c r="D941" s="286"/>
    </row>
    <row r="942" spans="4:4" s="262" customFormat="1" x14ac:dyDescent="0.2">
      <c r="D942" s="286"/>
    </row>
    <row r="943" spans="4:4" s="262" customFormat="1" x14ac:dyDescent="0.2">
      <c r="D943" s="286"/>
    </row>
    <row r="944" spans="4:4" s="262" customFormat="1" x14ac:dyDescent="0.2">
      <c r="D944" s="286"/>
    </row>
    <row r="945" spans="4:4" s="262" customFormat="1" x14ac:dyDescent="0.2">
      <c r="D945" s="286"/>
    </row>
    <row r="946" spans="4:4" s="262" customFormat="1" x14ac:dyDescent="0.2">
      <c r="D946" s="286"/>
    </row>
    <row r="947" spans="4:4" s="262" customFormat="1" x14ac:dyDescent="0.2">
      <c r="D947" s="286"/>
    </row>
    <row r="948" spans="4:4" s="262" customFormat="1" x14ac:dyDescent="0.2">
      <c r="D948" s="286"/>
    </row>
    <row r="949" spans="4:4" s="262" customFormat="1" x14ac:dyDescent="0.2">
      <c r="D949" s="286"/>
    </row>
    <row r="950" spans="4:4" s="262" customFormat="1" x14ac:dyDescent="0.2">
      <c r="D950" s="286"/>
    </row>
    <row r="951" spans="4:4" s="262" customFormat="1" x14ac:dyDescent="0.2">
      <c r="D951" s="286"/>
    </row>
    <row r="952" spans="4:4" s="262" customFormat="1" x14ac:dyDescent="0.2">
      <c r="D952" s="286"/>
    </row>
    <row r="953" spans="4:4" s="262" customFormat="1" x14ac:dyDescent="0.2">
      <c r="D953" s="286"/>
    </row>
    <row r="954" spans="4:4" s="262" customFormat="1" x14ac:dyDescent="0.2">
      <c r="D954" s="286"/>
    </row>
    <row r="955" spans="4:4" s="262" customFormat="1" x14ac:dyDescent="0.2">
      <c r="D955" s="286"/>
    </row>
    <row r="956" spans="4:4" s="262" customFormat="1" x14ac:dyDescent="0.2">
      <c r="D956" s="286"/>
    </row>
    <row r="957" spans="4:4" s="262" customFormat="1" x14ac:dyDescent="0.2">
      <c r="D957" s="286"/>
    </row>
    <row r="958" spans="4:4" s="262" customFormat="1" x14ac:dyDescent="0.2">
      <c r="D958" s="286"/>
    </row>
    <row r="959" spans="4:4" s="262" customFormat="1" x14ac:dyDescent="0.2">
      <c r="D959" s="286"/>
    </row>
    <row r="960" spans="4:4" s="262" customFormat="1" x14ac:dyDescent="0.2">
      <c r="D960" s="286"/>
    </row>
    <row r="961" spans="4:4" s="262" customFormat="1" x14ac:dyDescent="0.2">
      <c r="D961" s="286"/>
    </row>
    <row r="962" spans="4:4" s="262" customFormat="1" x14ac:dyDescent="0.2">
      <c r="D962" s="286"/>
    </row>
    <row r="963" spans="4:4" s="262" customFormat="1" x14ac:dyDescent="0.2">
      <c r="D963" s="286"/>
    </row>
    <row r="964" spans="4:4" s="262" customFormat="1" x14ac:dyDescent="0.2">
      <c r="D964" s="286"/>
    </row>
    <row r="965" spans="4:4" s="262" customFormat="1" x14ac:dyDescent="0.2">
      <c r="D965" s="286"/>
    </row>
    <row r="966" spans="4:4" s="262" customFormat="1" x14ac:dyDescent="0.2">
      <c r="D966" s="286"/>
    </row>
    <row r="967" spans="4:4" s="262" customFormat="1" x14ac:dyDescent="0.2">
      <c r="D967" s="286"/>
    </row>
    <row r="968" spans="4:4" s="262" customFormat="1" x14ac:dyDescent="0.2">
      <c r="D968" s="286"/>
    </row>
    <row r="969" spans="4:4" s="262" customFormat="1" x14ac:dyDescent="0.2">
      <c r="D969" s="286"/>
    </row>
    <row r="970" spans="4:4" s="262" customFormat="1" x14ac:dyDescent="0.2">
      <c r="D970" s="286"/>
    </row>
    <row r="971" spans="4:4" s="262" customFormat="1" x14ac:dyDescent="0.2">
      <c r="D971" s="286"/>
    </row>
    <row r="972" spans="4:4" s="262" customFormat="1" x14ac:dyDescent="0.2">
      <c r="D972" s="286"/>
    </row>
    <row r="973" spans="4:4" s="262" customFormat="1" x14ac:dyDescent="0.2">
      <c r="D973" s="286"/>
    </row>
    <row r="974" spans="4:4" s="262" customFormat="1" x14ac:dyDescent="0.2">
      <c r="D974" s="286"/>
    </row>
    <row r="975" spans="4:4" s="262" customFormat="1" x14ac:dyDescent="0.2">
      <c r="D975" s="286"/>
    </row>
    <row r="976" spans="4:4" s="262" customFormat="1" x14ac:dyDescent="0.2">
      <c r="D976" s="286"/>
    </row>
    <row r="977" spans="4:4" s="262" customFormat="1" x14ac:dyDescent="0.2">
      <c r="D977" s="286"/>
    </row>
    <row r="978" spans="4:4" s="262" customFormat="1" x14ac:dyDescent="0.2">
      <c r="D978" s="286"/>
    </row>
    <row r="979" spans="4:4" s="262" customFormat="1" x14ac:dyDescent="0.2">
      <c r="D979" s="286"/>
    </row>
    <row r="980" spans="4:4" s="262" customFormat="1" x14ac:dyDescent="0.2">
      <c r="D980" s="286"/>
    </row>
    <row r="981" spans="4:4" s="262" customFormat="1" x14ac:dyDescent="0.2">
      <c r="D981" s="286"/>
    </row>
    <row r="982" spans="4:4" s="262" customFormat="1" x14ac:dyDescent="0.2">
      <c r="D982" s="286"/>
    </row>
    <row r="983" spans="4:4" s="262" customFormat="1" x14ac:dyDescent="0.2">
      <c r="D983" s="286"/>
    </row>
    <row r="984" spans="4:4" s="262" customFormat="1" x14ac:dyDescent="0.2">
      <c r="D984" s="286"/>
    </row>
    <row r="985" spans="4:4" s="262" customFormat="1" x14ac:dyDescent="0.2">
      <c r="D985" s="286"/>
    </row>
    <row r="986" spans="4:4" s="262" customFormat="1" x14ac:dyDescent="0.2">
      <c r="D986" s="286"/>
    </row>
    <row r="987" spans="4:4" s="262" customFormat="1" x14ac:dyDescent="0.2">
      <c r="D987" s="286"/>
    </row>
    <row r="988" spans="4:4" s="262" customFormat="1" x14ac:dyDescent="0.2">
      <c r="D988" s="286"/>
    </row>
    <row r="989" spans="4:4" s="262" customFormat="1" x14ac:dyDescent="0.2">
      <c r="D989" s="286"/>
    </row>
    <row r="990" spans="4:4" s="262" customFormat="1" x14ac:dyDescent="0.2">
      <c r="D990" s="286"/>
    </row>
    <row r="991" spans="4:4" s="262" customFormat="1" x14ac:dyDescent="0.2">
      <c r="D991" s="286"/>
    </row>
    <row r="992" spans="4:4" s="262" customFormat="1" x14ac:dyDescent="0.2">
      <c r="D992" s="286"/>
    </row>
    <row r="993" spans="4:4" s="262" customFormat="1" x14ac:dyDescent="0.2">
      <c r="D993" s="286"/>
    </row>
    <row r="994" spans="4:4" s="262" customFormat="1" x14ac:dyDescent="0.2">
      <c r="D994" s="286"/>
    </row>
    <row r="995" spans="4:4" s="262" customFormat="1" x14ac:dyDescent="0.2">
      <c r="D995" s="286"/>
    </row>
    <row r="996" spans="4:4" s="262" customFormat="1" x14ac:dyDescent="0.2">
      <c r="D996" s="286"/>
    </row>
    <row r="997" spans="4:4" s="262" customFormat="1" x14ac:dyDescent="0.2">
      <c r="D997" s="286"/>
    </row>
    <row r="998" spans="4:4" s="262" customFormat="1" x14ac:dyDescent="0.2">
      <c r="D998" s="286"/>
    </row>
    <row r="999" spans="4:4" s="262" customFormat="1" x14ac:dyDescent="0.2">
      <c r="D999" s="286"/>
    </row>
    <row r="1000" spans="4:4" s="262" customFormat="1" x14ac:dyDescent="0.2">
      <c r="D1000" s="286"/>
    </row>
    <row r="1001" spans="4:4" s="262" customFormat="1" x14ac:dyDescent="0.2">
      <c r="D1001" s="286"/>
    </row>
    <row r="1002" spans="4:4" s="262" customFormat="1" x14ac:dyDescent="0.2">
      <c r="D1002" s="286"/>
    </row>
    <row r="1003" spans="4:4" s="262" customFormat="1" x14ac:dyDescent="0.2">
      <c r="D1003" s="286"/>
    </row>
    <row r="1004" spans="4:4" s="262" customFormat="1" x14ac:dyDescent="0.2">
      <c r="D1004" s="286"/>
    </row>
    <row r="1005" spans="4:4" s="262" customFormat="1" x14ac:dyDescent="0.2">
      <c r="D1005" s="286"/>
    </row>
    <row r="1006" spans="4:4" s="262" customFormat="1" x14ac:dyDescent="0.2">
      <c r="D1006" s="286"/>
    </row>
    <row r="1007" spans="4:4" s="262" customFormat="1" x14ac:dyDescent="0.2">
      <c r="D1007" s="286"/>
    </row>
    <row r="1008" spans="4:4" s="262" customFormat="1" x14ac:dyDescent="0.2">
      <c r="D1008" s="286"/>
    </row>
    <row r="1009" spans="4:4" s="262" customFormat="1" x14ac:dyDescent="0.2">
      <c r="D1009" s="286"/>
    </row>
    <row r="1010" spans="4:4" s="262" customFormat="1" x14ac:dyDescent="0.2">
      <c r="D1010" s="286"/>
    </row>
    <row r="1011" spans="4:4" s="262" customFormat="1" x14ac:dyDescent="0.2">
      <c r="D1011" s="286"/>
    </row>
    <row r="1012" spans="4:4" s="262" customFormat="1" x14ac:dyDescent="0.2">
      <c r="D1012" s="286"/>
    </row>
    <row r="1013" spans="4:4" s="262" customFormat="1" x14ac:dyDescent="0.2">
      <c r="D1013" s="286"/>
    </row>
    <row r="1014" spans="4:4" s="262" customFormat="1" x14ac:dyDescent="0.2">
      <c r="D1014" s="286"/>
    </row>
    <row r="1015" spans="4:4" s="262" customFormat="1" x14ac:dyDescent="0.2">
      <c r="D1015" s="286"/>
    </row>
    <row r="1016" spans="4:4" s="262" customFormat="1" x14ac:dyDescent="0.2">
      <c r="D1016" s="286"/>
    </row>
    <row r="1017" spans="4:4" s="262" customFormat="1" x14ac:dyDescent="0.2">
      <c r="D1017" s="286"/>
    </row>
    <row r="1018" spans="4:4" s="262" customFormat="1" x14ac:dyDescent="0.2">
      <c r="D1018" s="286"/>
    </row>
    <row r="1019" spans="4:4" s="262" customFormat="1" x14ac:dyDescent="0.2">
      <c r="D1019" s="286"/>
    </row>
    <row r="1020" spans="4:4" s="262" customFormat="1" x14ac:dyDescent="0.2">
      <c r="D1020" s="286"/>
    </row>
    <row r="1021" spans="4:4" s="262" customFormat="1" x14ac:dyDescent="0.2">
      <c r="D1021" s="286"/>
    </row>
    <row r="1022" spans="4:4" s="262" customFormat="1" x14ac:dyDescent="0.2">
      <c r="D1022" s="286"/>
    </row>
    <row r="1023" spans="4:4" s="262" customFormat="1" x14ac:dyDescent="0.2">
      <c r="D1023" s="286"/>
    </row>
    <row r="1024" spans="4:4" s="262" customFormat="1" x14ac:dyDescent="0.2">
      <c r="D1024" s="286"/>
    </row>
    <row r="1025" spans="4:4" s="262" customFormat="1" x14ac:dyDescent="0.2">
      <c r="D1025" s="286"/>
    </row>
    <row r="1026" spans="4:4" s="262" customFormat="1" x14ac:dyDescent="0.2">
      <c r="D1026" s="286"/>
    </row>
    <row r="1027" spans="4:4" s="262" customFormat="1" x14ac:dyDescent="0.2">
      <c r="D1027" s="286"/>
    </row>
    <row r="1028" spans="4:4" s="262" customFormat="1" x14ac:dyDescent="0.2">
      <c r="D1028" s="286"/>
    </row>
    <row r="1029" spans="4:4" s="262" customFormat="1" x14ac:dyDescent="0.2">
      <c r="D1029" s="286"/>
    </row>
    <row r="1030" spans="4:4" s="262" customFormat="1" x14ac:dyDescent="0.2">
      <c r="D1030" s="286"/>
    </row>
    <row r="1031" spans="4:4" s="262" customFormat="1" x14ac:dyDescent="0.2">
      <c r="D1031" s="286"/>
    </row>
    <row r="1032" spans="4:4" s="262" customFormat="1" x14ac:dyDescent="0.2">
      <c r="D1032" s="286"/>
    </row>
    <row r="1033" spans="4:4" s="262" customFormat="1" x14ac:dyDescent="0.2">
      <c r="D1033" s="286"/>
    </row>
    <row r="1034" spans="4:4" s="262" customFormat="1" x14ac:dyDescent="0.2">
      <c r="D1034" s="286"/>
    </row>
    <row r="1035" spans="4:4" s="262" customFormat="1" x14ac:dyDescent="0.2">
      <c r="D1035" s="286"/>
    </row>
    <row r="1036" spans="4:4" s="262" customFormat="1" x14ac:dyDescent="0.2">
      <c r="D1036" s="286"/>
    </row>
    <row r="1037" spans="4:4" s="262" customFormat="1" x14ac:dyDescent="0.2">
      <c r="D1037" s="286"/>
    </row>
    <row r="1038" spans="4:4" s="262" customFormat="1" x14ac:dyDescent="0.2">
      <c r="D1038" s="286"/>
    </row>
    <row r="1039" spans="4:4" s="262" customFormat="1" x14ac:dyDescent="0.2">
      <c r="D1039" s="286"/>
    </row>
    <row r="1040" spans="4:4" s="262" customFormat="1" x14ac:dyDescent="0.2">
      <c r="D1040" s="286"/>
    </row>
    <row r="1041" spans="4:4" s="262" customFormat="1" x14ac:dyDescent="0.2">
      <c r="D1041" s="286"/>
    </row>
    <row r="1042" spans="4:4" s="262" customFormat="1" x14ac:dyDescent="0.2">
      <c r="D1042" s="286"/>
    </row>
    <row r="1043" spans="4:4" s="262" customFormat="1" x14ac:dyDescent="0.2">
      <c r="D1043" s="286"/>
    </row>
    <row r="1044" spans="4:4" s="262" customFormat="1" x14ac:dyDescent="0.2">
      <c r="D1044" s="286"/>
    </row>
    <row r="1045" spans="4:4" s="262" customFormat="1" x14ac:dyDescent="0.2">
      <c r="D1045" s="286"/>
    </row>
    <row r="1046" spans="4:4" s="262" customFormat="1" x14ac:dyDescent="0.2">
      <c r="D1046" s="286"/>
    </row>
    <row r="1047" spans="4:4" s="262" customFormat="1" x14ac:dyDescent="0.2">
      <c r="D1047" s="286"/>
    </row>
    <row r="1048" spans="4:4" s="262" customFormat="1" x14ac:dyDescent="0.2">
      <c r="D1048" s="286"/>
    </row>
    <row r="1049" spans="4:4" s="262" customFormat="1" x14ac:dyDescent="0.2">
      <c r="D1049" s="286"/>
    </row>
    <row r="1050" spans="4:4" s="262" customFormat="1" x14ac:dyDescent="0.2">
      <c r="D1050" s="286"/>
    </row>
    <row r="1051" spans="4:4" s="262" customFormat="1" x14ac:dyDescent="0.2">
      <c r="D1051" s="286"/>
    </row>
    <row r="1052" spans="4:4" s="262" customFormat="1" x14ac:dyDescent="0.2">
      <c r="D1052" s="286"/>
    </row>
    <row r="1053" spans="4:4" s="262" customFormat="1" x14ac:dyDescent="0.2">
      <c r="D1053" s="286"/>
    </row>
    <row r="1054" spans="4:4" s="262" customFormat="1" x14ac:dyDescent="0.2">
      <c r="D1054" s="286"/>
    </row>
    <row r="1055" spans="4:4" s="262" customFormat="1" x14ac:dyDescent="0.2">
      <c r="D1055" s="286"/>
    </row>
    <row r="1056" spans="4:4" s="262" customFormat="1" x14ac:dyDescent="0.2">
      <c r="D1056" s="286"/>
    </row>
    <row r="1057" spans="4:4" s="262" customFormat="1" x14ac:dyDescent="0.2">
      <c r="D1057" s="286"/>
    </row>
    <row r="1058" spans="4:4" s="262" customFormat="1" x14ac:dyDescent="0.2">
      <c r="D1058" s="286"/>
    </row>
    <row r="1059" spans="4:4" s="262" customFormat="1" x14ac:dyDescent="0.2">
      <c r="D1059" s="286"/>
    </row>
    <row r="1060" spans="4:4" s="262" customFormat="1" x14ac:dyDescent="0.2">
      <c r="D1060" s="286"/>
    </row>
    <row r="1061" spans="4:4" s="262" customFormat="1" x14ac:dyDescent="0.2">
      <c r="D1061" s="286"/>
    </row>
    <row r="1062" spans="4:4" s="262" customFormat="1" x14ac:dyDescent="0.2">
      <c r="D1062" s="286"/>
    </row>
    <row r="1063" spans="4:4" s="262" customFormat="1" x14ac:dyDescent="0.2">
      <c r="D1063" s="286"/>
    </row>
    <row r="1064" spans="4:4" s="262" customFormat="1" x14ac:dyDescent="0.2">
      <c r="D1064" s="286"/>
    </row>
    <row r="1065" spans="4:4" s="262" customFormat="1" x14ac:dyDescent="0.2">
      <c r="D1065" s="286"/>
    </row>
    <row r="1066" spans="4:4" s="262" customFormat="1" x14ac:dyDescent="0.2">
      <c r="D1066" s="286"/>
    </row>
    <row r="1067" spans="4:4" s="262" customFormat="1" x14ac:dyDescent="0.2">
      <c r="D1067" s="286"/>
    </row>
    <row r="1068" spans="4:4" s="262" customFormat="1" x14ac:dyDescent="0.2">
      <c r="D1068" s="286"/>
    </row>
    <row r="1069" spans="4:4" s="262" customFormat="1" x14ac:dyDescent="0.2">
      <c r="D1069" s="286"/>
    </row>
    <row r="1070" spans="4:4" s="262" customFormat="1" x14ac:dyDescent="0.2">
      <c r="D1070" s="286"/>
    </row>
    <row r="1071" spans="4:4" s="262" customFormat="1" x14ac:dyDescent="0.2">
      <c r="D1071" s="286"/>
    </row>
    <row r="1072" spans="4:4" s="262" customFormat="1" x14ac:dyDescent="0.2">
      <c r="D1072" s="286"/>
    </row>
    <row r="1073" spans="4:4" s="262" customFormat="1" x14ac:dyDescent="0.2">
      <c r="D1073" s="286"/>
    </row>
    <row r="1074" spans="4:4" s="262" customFormat="1" x14ac:dyDescent="0.2">
      <c r="D1074" s="286"/>
    </row>
    <row r="1075" spans="4:4" s="262" customFormat="1" x14ac:dyDescent="0.2">
      <c r="D1075" s="286"/>
    </row>
    <row r="1076" spans="4:4" s="262" customFormat="1" x14ac:dyDescent="0.2">
      <c r="D1076" s="286"/>
    </row>
    <row r="1077" spans="4:4" s="262" customFormat="1" x14ac:dyDescent="0.2">
      <c r="D1077" s="286"/>
    </row>
    <row r="1078" spans="4:4" s="262" customFormat="1" x14ac:dyDescent="0.2">
      <c r="D1078" s="286"/>
    </row>
    <row r="1079" spans="4:4" s="262" customFormat="1" x14ac:dyDescent="0.2">
      <c r="D1079" s="286"/>
    </row>
    <row r="1080" spans="4:4" s="262" customFormat="1" x14ac:dyDescent="0.2">
      <c r="D1080" s="286"/>
    </row>
    <row r="1081" spans="4:4" s="262" customFormat="1" x14ac:dyDescent="0.2">
      <c r="D1081" s="286"/>
    </row>
    <row r="1082" spans="4:4" s="262" customFormat="1" x14ac:dyDescent="0.2">
      <c r="D1082" s="286"/>
    </row>
    <row r="1083" spans="4:4" s="262" customFormat="1" x14ac:dyDescent="0.2">
      <c r="D1083" s="286"/>
    </row>
    <row r="1084" spans="4:4" s="262" customFormat="1" x14ac:dyDescent="0.2">
      <c r="D1084" s="286"/>
    </row>
    <row r="1085" spans="4:4" s="262" customFormat="1" x14ac:dyDescent="0.2">
      <c r="D1085" s="286"/>
    </row>
    <row r="1086" spans="4:4" s="262" customFormat="1" x14ac:dyDescent="0.2">
      <c r="D1086" s="286"/>
    </row>
    <row r="1087" spans="4:4" s="262" customFormat="1" x14ac:dyDescent="0.2">
      <c r="D1087" s="286"/>
    </row>
    <row r="1088" spans="4:4" s="262" customFormat="1" x14ac:dyDescent="0.2">
      <c r="D1088" s="286"/>
    </row>
    <row r="1089" spans="4:4" s="262" customFormat="1" x14ac:dyDescent="0.2">
      <c r="D1089" s="286"/>
    </row>
    <row r="1090" spans="4:4" s="262" customFormat="1" x14ac:dyDescent="0.2">
      <c r="D1090" s="286"/>
    </row>
    <row r="1091" spans="4:4" s="262" customFormat="1" x14ac:dyDescent="0.2">
      <c r="D1091" s="286"/>
    </row>
    <row r="1092" spans="4:4" s="262" customFormat="1" x14ac:dyDescent="0.2">
      <c r="D1092" s="286"/>
    </row>
    <row r="1093" spans="4:4" s="262" customFormat="1" x14ac:dyDescent="0.2">
      <c r="D1093" s="286"/>
    </row>
    <row r="1094" spans="4:4" s="262" customFormat="1" x14ac:dyDescent="0.2">
      <c r="D1094" s="286"/>
    </row>
    <row r="1095" spans="4:4" s="262" customFormat="1" x14ac:dyDescent="0.2">
      <c r="D1095" s="286"/>
    </row>
    <row r="1096" spans="4:4" s="262" customFormat="1" x14ac:dyDescent="0.2">
      <c r="D1096" s="286"/>
    </row>
    <row r="1097" spans="4:4" s="262" customFormat="1" x14ac:dyDescent="0.2">
      <c r="D1097" s="286"/>
    </row>
    <row r="1098" spans="4:4" s="262" customFormat="1" x14ac:dyDescent="0.2">
      <c r="D1098" s="286"/>
    </row>
    <row r="1099" spans="4:4" s="262" customFormat="1" x14ac:dyDescent="0.2">
      <c r="D1099" s="286"/>
    </row>
    <row r="1100" spans="4:4" s="262" customFormat="1" x14ac:dyDescent="0.2">
      <c r="D1100" s="286"/>
    </row>
    <row r="1101" spans="4:4" s="262" customFormat="1" x14ac:dyDescent="0.2">
      <c r="D1101" s="286"/>
    </row>
    <row r="1102" spans="4:4" s="262" customFormat="1" x14ac:dyDescent="0.2">
      <c r="D1102" s="286"/>
    </row>
    <row r="1103" spans="4:4" s="262" customFormat="1" x14ac:dyDescent="0.2">
      <c r="D1103" s="286"/>
    </row>
    <row r="1104" spans="4:4" s="262" customFormat="1" x14ac:dyDescent="0.2">
      <c r="D1104" s="286"/>
    </row>
    <row r="1105" spans="4:4" s="262" customFormat="1" x14ac:dyDescent="0.2">
      <c r="D1105" s="286"/>
    </row>
    <row r="1106" spans="4:4" s="262" customFormat="1" x14ac:dyDescent="0.2">
      <c r="D1106" s="286"/>
    </row>
    <row r="1107" spans="4:4" s="262" customFormat="1" x14ac:dyDescent="0.2">
      <c r="D1107" s="286"/>
    </row>
    <row r="1108" spans="4:4" s="262" customFormat="1" x14ac:dyDescent="0.2">
      <c r="D1108" s="286"/>
    </row>
    <row r="1109" spans="4:4" s="262" customFormat="1" x14ac:dyDescent="0.2">
      <c r="D1109" s="286"/>
    </row>
    <row r="1110" spans="4:4" s="262" customFormat="1" x14ac:dyDescent="0.2">
      <c r="D1110" s="286"/>
    </row>
    <row r="1111" spans="4:4" s="262" customFormat="1" x14ac:dyDescent="0.2">
      <c r="D1111" s="286"/>
    </row>
    <row r="1112" spans="4:4" s="262" customFormat="1" x14ac:dyDescent="0.2">
      <c r="D1112" s="286"/>
    </row>
    <row r="1113" spans="4:4" s="262" customFormat="1" x14ac:dyDescent="0.2">
      <c r="D1113" s="286"/>
    </row>
    <row r="1114" spans="4:4" s="262" customFormat="1" x14ac:dyDescent="0.2">
      <c r="D1114" s="286"/>
    </row>
    <row r="1115" spans="4:4" s="262" customFormat="1" x14ac:dyDescent="0.2">
      <c r="D1115" s="286"/>
    </row>
    <row r="1116" spans="4:4" s="262" customFormat="1" x14ac:dyDescent="0.2">
      <c r="D1116" s="286"/>
    </row>
    <row r="1117" spans="4:4" s="262" customFormat="1" x14ac:dyDescent="0.2">
      <c r="D1117" s="286"/>
    </row>
    <row r="1118" spans="4:4" s="262" customFormat="1" x14ac:dyDescent="0.2">
      <c r="D1118" s="286"/>
    </row>
    <row r="1119" spans="4:4" s="262" customFormat="1" x14ac:dyDescent="0.2">
      <c r="D1119" s="286"/>
    </row>
    <row r="1120" spans="4:4" s="262" customFormat="1" x14ac:dyDescent="0.2">
      <c r="D1120" s="286"/>
    </row>
    <row r="1121" spans="4:4" s="262" customFormat="1" x14ac:dyDescent="0.2">
      <c r="D1121" s="286"/>
    </row>
    <row r="1122" spans="4:4" s="262" customFormat="1" x14ac:dyDescent="0.2">
      <c r="D1122" s="286"/>
    </row>
    <row r="1123" spans="4:4" s="262" customFormat="1" x14ac:dyDescent="0.2">
      <c r="D1123" s="286"/>
    </row>
    <row r="1124" spans="4:4" s="262" customFormat="1" x14ac:dyDescent="0.2">
      <c r="D1124" s="286"/>
    </row>
    <row r="1125" spans="4:4" s="262" customFormat="1" x14ac:dyDescent="0.2">
      <c r="D1125" s="286"/>
    </row>
    <row r="1126" spans="4:4" s="262" customFormat="1" x14ac:dyDescent="0.2">
      <c r="D1126" s="286"/>
    </row>
    <row r="1127" spans="4:4" s="262" customFormat="1" x14ac:dyDescent="0.2">
      <c r="D1127" s="286"/>
    </row>
    <row r="1128" spans="4:4" s="262" customFormat="1" x14ac:dyDescent="0.2">
      <c r="D1128" s="286"/>
    </row>
    <row r="1129" spans="4:4" s="262" customFormat="1" x14ac:dyDescent="0.2">
      <c r="D1129" s="286"/>
    </row>
    <row r="1130" spans="4:4" s="262" customFormat="1" x14ac:dyDescent="0.2">
      <c r="D1130" s="286"/>
    </row>
    <row r="1131" spans="4:4" s="262" customFormat="1" x14ac:dyDescent="0.2">
      <c r="D1131" s="286"/>
    </row>
    <row r="1132" spans="4:4" s="262" customFormat="1" x14ac:dyDescent="0.2">
      <c r="D1132" s="286"/>
    </row>
    <row r="1133" spans="4:4" s="262" customFormat="1" x14ac:dyDescent="0.2">
      <c r="D1133" s="286"/>
    </row>
    <row r="1134" spans="4:4" s="262" customFormat="1" x14ac:dyDescent="0.2">
      <c r="D1134" s="286"/>
    </row>
    <row r="1135" spans="4:4" s="262" customFormat="1" x14ac:dyDescent="0.2">
      <c r="D1135" s="286"/>
    </row>
    <row r="1136" spans="4:4" s="262" customFormat="1" x14ac:dyDescent="0.2">
      <c r="D1136" s="286"/>
    </row>
    <row r="1137" spans="4:4" s="262" customFormat="1" x14ac:dyDescent="0.2">
      <c r="D1137" s="286"/>
    </row>
    <row r="1138" spans="4:4" s="262" customFormat="1" x14ac:dyDescent="0.2">
      <c r="D1138" s="286"/>
    </row>
    <row r="1139" spans="4:4" s="262" customFormat="1" x14ac:dyDescent="0.2">
      <c r="D1139" s="286"/>
    </row>
    <row r="1140" spans="4:4" s="262" customFormat="1" x14ac:dyDescent="0.2">
      <c r="D1140" s="286"/>
    </row>
    <row r="1141" spans="4:4" s="262" customFormat="1" x14ac:dyDescent="0.2">
      <c r="D1141" s="286"/>
    </row>
    <row r="1142" spans="4:4" s="262" customFormat="1" x14ac:dyDescent="0.2">
      <c r="D1142" s="286"/>
    </row>
    <row r="1143" spans="4:4" s="262" customFormat="1" x14ac:dyDescent="0.2">
      <c r="D1143" s="286"/>
    </row>
    <row r="1144" spans="4:4" s="262" customFormat="1" x14ac:dyDescent="0.2">
      <c r="D1144" s="286"/>
    </row>
    <row r="1145" spans="4:4" s="262" customFormat="1" x14ac:dyDescent="0.2">
      <c r="D1145" s="286"/>
    </row>
    <row r="1146" spans="4:4" s="262" customFormat="1" x14ac:dyDescent="0.2">
      <c r="D1146" s="286"/>
    </row>
    <row r="1147" spans="4:4" s="262" customFormat="1" x14ac:dyDescent="0.2">
      <c r="D1147" s="286"/>
    </row>
    <row r="1148" spans="4:4" s="262" customFormat="1" x14ac:dyDescent="0.2">
      <c r="D1148" s="286"/>
    </row>
    <row r="1149" spans="4:4" s="262" customFormat="1" x14ac:dyDescent="0.2">
      <c r="D1149" s="286"/>
    </row>
    <row r="1150" spans="4:4" s="262" customFormat="1" x14ac:dyDescent="0.2">
      <c r="D1150" s="286"/>
    </row>
    <row r="1151" spans="4:4" s="262" customFormat="1" x14ac:dyDescent="0.2">
      <c r="D1151" s="286"/>
    </row>
    <row r="1152" spans="4:4" s="262" customFormat="1" x14ac:dyDescent="0.2">
      <c r="D1152" s="286"/>
    </row>
    <row r="1153" spans="4:4" s="262" customFormat="1" x14ac:dyDescent="0.2">
      <c r="D1153" s="286"/>
    </row>
    <row r="1154" spans="4:4" s="262" customFormat="1" x14ac:dyDescent="0.2">
      <c r="D1154" s="286"/>
    </row>
    <row r="1155" spans="4:4" s="262" customFormat="1" x14ac:dyDescent="0.2">
      <c r="D1155" s="286"/>
    </row>
    <row r="1156" spans="4:4" s="262" customFormat="1" x14ac:dyDescent="0.2">
      <c r="D1156" s="286"/>
    </row>
    <row r="1157" spans="4:4" s="262" customFormat="1" x14ac:dyDescent="0.2">
      <c r="D1157" s="286"/>
    </row>
    <row r="1158" spans="4:4" s="262" customFormat="1" x14ac:dyDescent="0.2">
      <c r="D1158" s="286"/>
    </row>
    <row r="1159" spans="4:4" s="262" customFormat="1" x14ac:dyDescent="0.2">
      <c r="D1159" s="286"/>
    </row>
    <row r="1160" spans="4:4" s="262" customFormat="1" x14ac:dyDescent="0.2">
      <c r="D1160" s="286"/>
    </row>
    <row r="1161" spans="4:4" s="262" customFormat="1" x14ac:dyDescent="0.2">
      <c r="D1161" s="286"/>
    </row>
    <row r="1162" spans="4:4" s="262" customFormat="1" x14ac:dyDescent="0.2">
      <c r="D1162" s="286"/>
    </row>
    <row r="1163" spans="4:4" s="262" customFormat="1" x14ac:dyDescent="0.2">
      <c r="D1163" s="286"/>
    </row>
    <row r="1164" spans="4:4" s="262" customFormat="1" x14ac:dyDescent="0.2">
      <c r="D1164" s="286"/>
    </row>
    <row r="1165" spans="4:4" s="262" customFormat="1" x14ac:dyDescent="0.2">
      <c r="D1165" s="286"/>
    </row>
    <row r="1166" spans="4:4" s="262" customFormat="1" x14ac:dyDescent="0.2">
      <c r="D1166" s="286"/>
    </row>
    <row r="1167" spans="4:4" s="262" customFormat="1" x14ac:dyDescent="0.2">
      <c r="D1167" s="286"/>
    </row>
    <row r="1168" spans="4:4" s="262" customFormat="1" x14ac:dyDescent="0.2">
      <c r="D1168" s="286"/>
    </row>
    <row r="1169" spans="4:4" s="262" customFormat="1" x14ac:dyDescent="0.2">
      <c r="D1169" s="286"/>
    </row>
    <row r="1170" spans="4:4" s="262" customFormat="1" x14ac:dyDescent="0.2">
      <c r="D1170" s="286"/>
    </row>
    <row r="1171" spans="4:4" s="262" customFormat="1" x14ac:dyDescent="0.2">
      <c r="D1171" s="286"/>
    </row>
    <row r="1172" spans="4:4" s="262" customFormat="1" x14ac:dyDescent="0.2">
      <c r="D1172" s="286"/>
    </row>
    <row r="1173" spans="4:4" s="262" customFormat="1" x14ac:dyDescent="0.2">
      <c r="D1173" s="286"/>
    </row>
    <row r="1174" spans="4:4" s="262" customFormat="1" x14ac:dyDescent="0.2">
      <c r="D1174" s="286"/>
    </row>
    <row r="1175" spans="4:4" s="262" customFormat="1" x14ac:dyDescent="0.2">
      <c r="D1175" s="286"/>
    </row>
    <row r="1176" spans="4:4" s="262" customFormat="1" x14ac:dyDescent="0.2">
      <c r="D1176" s="286"/>
    </row>
    <row r="1177" spans="4:4" s="262" customFormat="1" x14ac:dyDescent="0.2">
      <c r="D1177" s="286"/>
    </row>
    <row r="1178" spans="4:4" s="262" customFormat="1" x14ac:dyDescent="0.2">
      <c r="D1178" s="286"/>
    </row>
    <row r="1179" spans="4:4" s="262" customFormat="1" x14ac:dyDescent="0.2">
      <c r="D1179" s="286"/>
    </row>
    <row r="1180" spans="4:4" s="262" customFormat="1" x14ac:dyDescent="0.2">
      <c r="D1180" s="286"/>
    </row>
    <row r="1181" spans="4:4" s="262" customFormat="1" x14ac:dyDescent="0.2">
      <c r="D1181" s="286"/>
    </row>
    <row r="1182" spans="4:4" s="262" customFormat="1" x14ac:dyDescent="0.2">
      <c r="D1182" s="286"/>
    </row>
    <row r="1183" spans="4:4" s="262" customFormat="1" x14ac:dyDescent="0.2">
      <c r="D1183" s="286"/>
    </row>
    <row r="1184" spans="4:4" s="262" customFormat="1" x14ac:dyDescent="0.2">
      <c r="D1184" s="286"/>
    </row>
    <row r="1185" spans="4:4" s="262" customFormat="1" x14ac:dyDescent="0.2">
      <c r="D1185" s="286"/>
    </row>
    <row r="1186" spans="4:4" s="262" customFormat="1" x14ac:dyDescent="0.2">
      <c r="D1186" s="286"/>
    </row>
    <row r="1187" spans="4:4" s="262" customFormat="1" x14ac:dyDescent="0.2">
      <c r="D1187" s="286"/>
    </row>
    <row r="1188" spans="4:4" s="262" customFormat="1" x14ac:dyDescent="0.2">
      <c r="D1188" s="286"/>
    </row>
    <row r="1189" spans="4:4" s="262" customFormat="1" x14ac:dyDescent="0.2">
      <c r="D1189" s="286"/>
    </row>
    <row r="1190" spans="4:4" s="262" customFormat="1" x14ac:dyDescent="0.2">
      <c r="D1190" s="286"/>
    </row>
    <row r="1191" spans="4:4" s="262" customFormat="1" x14ac:dyDescent="0.2">
      <c r="D1191" s="286"/>
    </row>
    <row r="1192" spans="4:4" s="262" customFormat="1" x14ac:dyDescent="0.2">
      <c r="D1192" s="286"/>
    </row>
    <row r="1193" spans="4:4" s="262" customFormat="1" x14ac:dyDescent="0.2">
      <c r="D1193" s="286"/>
    </row>
    <row r="1194" spans="4:4" s="262" customFormat="1" x14ac:dyDescent="0.2">
      <c r="D1194" s="286"/>
    </row>
    <row r="1195" spans="4:4" s="262" customFormat="1" x14ac:dyDescent="0.2">
      <c r="D1195" s="286"/>
    </row>
    <row r="1196" spans="4:4" s="262" customFormat="1" x14ac:dyDescent="0.2">
      <c r="D1196" s="286"/>
    </row>
    <row r="1197" spans="4:4" s="262" customFormat="1" x14ac:dyDescent="0.2">
      <c r="D1197" s="286"/>
    </row>
    <row r="1198" spans="4:4" s="262" customFormat="1" x14ac:dyDescent="0.2">
      <c r="D1198" s="286"/>
    </row>
    <row r="1199" spans="4:4" s="262" customFormat="1" x14ac:dyDescent="0.2">
      <c r="D1199" s="286"/>
    </row>
    <row r="1200" spans="4:4" s="262" customFormat="1" x14ac:dyDescent="0.2">
      <c r="D1200" s="286"/>
    </row>
    <row r="1201" spans="4:4" s="262" customFormat="1" x14ac:dyDescent="0.2">
      <c r="D1201" s="286"/>
    </row>
    <row r="1202" spans="4:4" s="262" customFormat="1" x14ac:dyDescent="0.2">
      <c r="D1202" s="286"/>
    </row>
    <row r="1203" spans="4:4" s="262" customFormat="1" x14ac:dyDescent="0.2">
      <c r="D1203" s="286"/>
    </row>
    <row r="1204" spans="4:4" s="262" customFormat="1" x14ac:dyDescent="0.2">
      <c r="D1204" s="286"/>
    </row>
    <row r="1205" spans="4:4" s="262" customFormat="1" x14ac:dyDescent="0.2">
      <c r="D1205" s="286"/>
    </row>
    <row r="1206" spans="4:4" s="262" customFormat="1" x14ac:dyDescent="0.2">
      <c r="D1206" s="286"/>
    </row>
    <row r="1207" spans="4:4" s="262" customFormat="1" x14ac:dyDescent="0.2">
      <c r="D1207" s="286"/>
    </row>
    <row r="1208" spans="4:4" s="262" customFormat="1" x14ac:dyDescent="0.2">
      <c r="D1208" s="286"/>
    </row>
    <row r="1209" spans="4:4" s="262" customFormat="1" x14ac:dyDescent="0.2">
      <c r="D1209" s="286"/>
    </row>
    <row r="1210" spans="4:4" s="262" customFormat="1" x14ac:dyDescent="0.2">
      <c r="D1210" s="286"/>
    </row>
    <row r="1211" spans="4:4" s="262" customFormat="1" x14ac:dyDescent="0.2">
      <c r="D1211" s="286"/>
    </row>
    <row r="1212" spans="4:4" s="262" customFormat="1" x14ac:dyDescent="0.2">
      <c r="D1212" s="286"/>
    </row>
    <row r="1213" spans="4:4" s="262" customFormat="1" x14ac:dyDescent="0.2">
      <c r="D1213" s="286"/>
    </row>
    <row r="1214" spans="4:4" s="262" customFormat="1" x14ac:dyDescent="0.2">
      <c r="D1214" s="286"/>
    </row>
    <row r="1215" spans="4:4" s="262" customFormat="1" x14ac:dyDescent="0.2">
      <c r="D1215" s="286"/>
    </row>
    <row r="1216" spans="4:4" s="262" customFormat="1" x14ac:dyDescent="0.2">
      <c r="D1216" s="286"/>
    </row>
    <row r="1217" spans="4:4" s="262" customFormat="1" x14ac:dyDescent="0.2">
      <c r="D1217" s="286"/>
    </row>
    <row r="1218" spans="4:4" s="262" customFormat="1" x14ac:dyDescent="0.2">
      <c r="D1218" s="286"/>
    </row>
    <row r="1219" spans="4:4" s="262" customFormat="1" x14ac:dyDescent="0.2">
      <c r="D1219" s="286"/>
    </row>
    <row r="1220" spans="4:4" s="262" customFormat="1" x14ac:dyDescent="0.2">
      <c r="D1220" s="286"/>
    </row>
    <row r="1221" spans="4:4" s="262" customFormat="1" x14ac:dyDescent="0.2">
      <c r="D1221" s="286"/>
    </row>
    <row r="1222" spans="4:4" s="262" customFormat="1" x14ac:dyDescent="0.2">
      <c r="D1222" s="286"/>
    </row>
    <row r="1223" spans="4:4" s="262" customFormat="1" x14ac:dyDescent="0.2">
      <c r="D1223" s="286"/>
    </row>
    <row r="1224" spans="4:4" s="262" customFormat="1" x14ac:dyDescent="0.2">
      <c r="D1224" s="286"/>
    </row>
    <row r="1225" spans="4:4" s="262" customFormat="1" x14ac:dyDescent="0.2">
      <c r="D1225" s="286"/>
    </row>
    <row r="1226" spans="4:4" s="262" customFormat="1" x14ac:dyDescent="0.2">
      <c r="D1226" s="286"/>
    </row>
    <row r="1227" spans="4:4" s="262" customFormat="1" x14ac:dyDescent="0.2">
      <c r="D1227" s="286"/>
    </row>
    <row r="1228" spans="4:4" s="262" customFormat="1" x14ac:dyDescent="0.2">
      <c r="D1228" s="286"/>
    </row>
    <row r="1229" spans="4:4" s="262" customFormat="1" x14ac:dyDescent="0.2">
      <c r="D1229" s="286"/>
    </row>
    <row r="1230" spans="4:4" s="262" customFormat="1" x14ac:dyDescent="0.2">
      <c r="D1230" s="286"/>
    </row>
    <row r="1231" spans="4:4" s="262" customFormat="1" x14ac:dyDescent="0.2">
      <c r="D1231" s="286"/>
    </row>
    <row r="1232" spans="4:4" s="262" customFormat="1" x14ac:dyDescent="0.2">
      <c r="D1232" s="286"/>
    </row>
    <row r="1233" spans="4:4" s="262" customFormat="1" x14ac:dyDescent="0.2">
      <c r="D1233" s="286"/>
    </row>
    <row r="1234" spans="4:4" s="262" customFormat="1" x14ac:dyDescent="0.2">
      <c r="D1234" s="286"/>
    </row>
    <row r="1235" spans="4:4" s="262" customFormat="1" x14ac:dyDescent="0.2">
      <c r="D1235" s="286"/>
    </row>
    <row r="1236" spans="4:4" s="262" customFormat="1" x14ac:dyDescent="0.2">
      <c r="D1236" s="286"/>
    </row>
    <row r="1237" spans="4:4" s="262" customFormat="1" x14ac:dyDescent="0.2">
      <c r="D1237" s="286"/>
    </row>
    <row r="1238" spans="4:4" s="262" customFormat="1" x14ac:dyDescent="0.2">
      <c r="D1238" s="286"/>
    </row>
    <row r="1239" spans="4:4" s="262" customFormat="1" x14ac:dyDescent="0.2">
      <c r="D1239" s="286"/>
    </row>
    <row r="1240" spans="4:4" s="262" customFormat="1" x14ac:dyDescent="0.2">
      <c r="D1240" s="286"/>
    </row>
    <row r="1241" spans="4:4" s="262" customFormat="1" x14ac:dyDescent="0.2">
      <c r="D1241" s="286"/>
    </row>
    <row r="1242" spans="4:4" s="262" customFormat="1" x14ac:dyDescent="0.2">
      <c r="D1242" s="286"/>
    </row>
    <row r="1243" spans="4:4" s="262" customFormat="1" x14ac:dyDescent="0.2">
      <c r="D1243" s="286"/>
    </row>
    <row r="1244" spans="4:4" s="262" customFormat="1" x14ac:dyDescent="0.2">
      <c r="D1244" s="286"/>
    </row>
    <row r="1245" spans="4:4" s="262" customFormat="1" x14ac:dyDescent="0.2">
      <c r="D1245" s="286"/>
    </row>
    <row r="1246" spans="4:4" s="262" customFormat="1" x14ac:dyDescent="0.2">
      <c r="D1246" s="286"/>
    </row>
    <row r="1247" spans="4:4" s="262" customFormat="1" x14ac:dyDescent="0.2">
      <c r="D1247" s="286"/>
    </row>
    <row r="1248" spans="4:4" s="262" customFormat="1" x14ac:dyDescent="0.2">
      <c r="D1248" s="286"/>
    </row>
    <row r="1249" spans="4:4" s="262" customFormat="1" x14ac:dyDescent="0.2">
      <c r="D1249" s="286"/>
    </row>
    <row r="1250" spans="4:4" s="262" customFormat="1" x14ac:dyDescent="0.2">
      <c r="D1250" s="286"/>
    </row>
    <row r="1251" spans="4:4" s="262" customFormat="1" x14ac:dyDescent="0.2">
      <c r="D1251" s="286"/>
    </row>
    <row r="1252" spans="4:4" s="262" customFormat="1" x14ac:dyDescent="0.2">
      <c r="D1252" s="286"/>
    </row>
    <row r="1253" spans="4:4" s="262" customFormat="1" x14ac:dyDescent="0.2">
      <c r="D1253" s="286"/>
    </row>
    <row r="1254" spans="4:4" s="262" customFormat="1" x14ac:dyDescent="0.2">
      <c r="D1254" s="286"/>
    </row>
    <row r="1255" spans="4:4" s="262" customFormat="1" x14ac:dyDescent="0.2">
      <c r="D1255" s="286"/>
    </row>
    <row r="1256" spans="4:4" s="262" customFormat="1" x14ac:dyDescent="0.2">
      <c r="D1256" s="286"/>
    </row>
    <row r="1257" spans="4:4" s="262" customFormat="1" x14ac:dyDescent="0.2">
      <c r="D1257" s="286"/>
    </row>
    <row r="1258" spans="4:4" s="262" customFormat="1" x14ac:dyDescent="0.2">
      <c r="D1258" s="286"/>
    </row>
    <row r="1259" spans="4:4" s="262" customFormat="1" x14ac:dyDescent="0.2">
      <c r="D1259" s="286"/>
    </row>
    <row r="1260" spans="4:4" s="262" customFormat="1" x14ac:dyDescent="0.2">
      <c r="D1260" s="286"/>
    </row>
    <row r="1261" spans="4:4" s="262" customFormat="1" x14ac:dyDescent="0.2">
      <c r="D1261" s="286"/>
    </row>
    <row r="1262" spans="4:4" s="262" customFormat="1" x14ac:dyDescent="0.2">
      <c r="D1262" s="286"/>
    </row>
    <row r="1263" spans="4:4" s="262" customFormat="1" x14ac:dyDescent="0.2">
      <c r="D1263" s="286"/>
    </row>
    <row r="1264" spans="4:4" s="262" customFormat="1" x14ac:dyDescent="0.2">
      <c r="D1264" s="286"/>
    </row>
    <row r="1265" spans="4:4" s="262" customFormat="1" x14ac:dyDescent="0.2">
      <c r="D1265" s="286"/>
    </row>
    <row r="1266" spans="4:4" s="262" customFormat="1" x14ac:dyDescent="0.2">
      <c r="D1266" s="286"/>
    </row>
    <row r="1267" spans="4:4" s="262" customFormat="1" x14ac:dyDescent="0.2">
      <c r="D1267" s="286"/>
    </row>
    <row r="1268" spans="4:4" s="262" customFormat="1" x14ac:dyDescent="0.2">
      <c r="D1268" s="286"/>
    </row>
    <row r="1269" spans="4:4" s="262" customFormat="1" x14ac:dyDescent="0.2">
      <c r="D1269" s="286"/>
    </row>
    <row r="1270" spans="4:4" s="262" customFormat="1" x14ac:dyDescent="0.2">
      <c r="D1270" s="286"/>
    </row>
    <row r="1271" spans="4:4" s="262" customFormat="1" x14ac:dyDescent="0.2">
      <c r="D1271" s="286"/>
    </row>
    <row r="1272" spans="4:4" s="262" customFormat="1" x14ac:dyDescent="0.2">
      <c r="D1272" s="286"/>
    </row>
    <row r="1273" spans="4:4" s="262" customFormat="1" x14ac:dyDescent="0.2">
      <c r="D1273" s="286"/>
    </row>
    <row r="1274" spans="4:4" s="262" customFormat="1" x14ac:dyDescent="0.2">
      <c r="D1274" s="286"/>
    </row>
    <row r="1275" spans="4:4" s="262" customFormat="1" x14ac:dyDescent="0.2">
      <c r="D1275" s="286"/>
    </row>
    <row r="1276" spans="4:4" s="262" customFormat="1" x14ac:dyDescent="0.2">
      <c r="D1276" s="286"/>
    </row>
    <row r="1277" spans="4:4" s="262" customFormat="1" x14ac:dyDescent="0.2">
      <c r="D1277" s="286"/>
    </row>
    <row r="1278" spans="4:4" s="262" customFormat="1" x14ac:dyDescent="0.2">
      <c r="D1278" s="286"/>
    </row>
    <row r="1279" spans="4:4" s="262" customFormat="1" x14ac:dyDescent="0.2">
      <c r="D1279" s="286"/>
    </row>
    <row r="1280" spans="4:4" s="262" customFormat="1" x14ac:dyDescent="0.2">
      <c r="D1280" s="286"/>
    </row>
    <row r="1281" spans="4:4" s="262" customFormat="1" x14ac:dyDescent="0.2">
      <c r="D1281" s="286"/>
    </row>
    <row r="1282" spans="4:4" s="262" customFormat="1" x14ac:dyDescent="0.2">
      <c r="D1282" s="286"/>
    </row>
    <row r="1283" spans="4:4" s="262" customFormat="1" x14ac:dyDescent="0.2">
      <c r="D1283" s="286"/>
    </row>
    <row r="1284" spans="4:4" s="262" customFormat="1" x14ac:dyDescent="0.2">
      <c r="D1284" s="286"/>
    </row>
    <row r="1285" spans="4:4" s="262" customFormat="1" x14ac:dyDescent="0.2">
      <c r="D1285" s="286"/>
    </row>
    <row r="1286" spans="4:4" s="262" customFormat="1" x14ac:dyDescent="0.2">
      <c r="D1286" s="286"/>
    </row>
    <row r="1287" spans="4:4" s="262" customFormat="1" x14ac:dyDescent="0.2">
      <c r="D1287" s="286"/>
    </row>
    <row r="1288" spans="4:4" s="262" customFormat="1" x14ac:dyDescent="0.2">
      <c r="D1288" s="286"/>
    </row>
    <row r="1289" spans="4:4" s="262" customFormat="1" x14ac:dyDescent="0.2">
      <c r="D1289" s="286"/>
    </row>
    <row r="1290" spans="4:4" s="262" customFormat="1" x14ac:dyDescent="0.2">
      <c r="D1290" s="286"/>
    </row>
    <row r="1291" spans="4:4" s="262" customFormat="1" x14ac:dyDescent="0.2">
      <c r="D1291" s="286"/>
    </row>
    <row r="1292" spans="4:4" s="262" customFormat="1" x14ac:dyDescent="0.2">
      <c r="D1292" s="286"/>
    </row>
    <row r="1293" spans="4:4" s="262" customFormat="1" x14ac:dyDescent="0.2">
      <c r="D1293" s="286"/>
    </row>
    <row r="1294" spans="4:4" s="262" customFormat="1" x14ac:dyDescent="0.2">
      <c r="D1294" s="286"/>
    </row>
    <row r="1295" spans="4:4" s="262" customFormat="1" x14ac:dyDescent="0.2">
      <c r="D1295" s="286"/>
    </row>
    <row r="1296" spans="4:4" s="262" customFormat="1" x14ac:dyDescent="0.2">
      <c r="D1296" s="286"/>
    </row>
    <row r="1297" spans="4:4" s="262" customFormat="1" x14ac:dyDescent="0.2">
      <c r="D1297" s="286"/>
    </row>
    <row r="1298" spans="4:4" s="262" customFormat="1" x14ac:dyDescent="0.2">
      <c r="D1298" s="286"/>
    </row>
    <row r="1299" spans="4:4" s="262" customFormat="1" x14ac:dyDescent="0.2">
      <c r="D1299" s="286"/>
    </row>
    <row r="1300" spans="4:4" s="262" customFormat="1" x14ac:dyDescent="0.2">
      <c r="D1300" s="286"/>
    </row>
    <row r="1301" spans="4:4" s="262" customFormat="1" x14ac:dyDescent="0.2">
      <c r="D1301" s="286"/>
    </row>
    <row r="1302" spans="4:4" s="262" customFormat="1" x14ac:dyDescent="0.2">
      <c r="D1302" s="286"/>
    </row>
    <row r="1303" spans="4:4" s="262" customFormat="1" x14ac:dyDescent="0.2">
      <c r="D1303" s="286"/>
    </row>
    <row r="1304" spans="4:4" s="262" customFormat="1" x14ac:dyDescent="0.2">
      <c r="D1304" s="286"/>
    </row>
    <row r="1305" spans="4:4" s="262" customFormat="1" x14ac:dyDescent="0.2">
      <c r="D1305" s="286"/>
    </row>
    <row r="1306" spans="4:4" s="262" customFormat="1" x14ac:dyDescent="0.2">
      <c r="D1306" s="286"/>
    </row>
    <row r="1307" spans="4:4" s="262" customFormat="1" x14ac:dyDescent="0.2">
      <c r="D1307" s="286"/>
    </row>
    <row r="1308" spans="4:4" s="262" customFormat="1" x14ac:dyDescent="0.2">
      <c r="D1308" s="286"/>
    </row>
    <row r="1309" spans="4:4" s="262" customFormat="1" x14ac:dyDescent="0.2">
      <c r="D1309" s="286"/>
    </row>
    <row r="1310" spans="4:4" s="262" customFormat="1" x14ac:dyDescent="0.2">
      <c r="D1310" s="286"/>
    </row>
    <row r="1311" spans="4:4" s="262" customFormat="1" x14ac:dyDescent="0.2">
      <c r="D1311" s="286"/>
    </row>
    <row r="1312" spans="4:4" s="262" customFormat="1" x14ac:dyDescent="0.2">
      <c r="D1312" s="286"/>
    </row>
    <row r="1313" spans="4:4" s="262" customFormat="1" x14ac:dyDescent="0.2">
      <c r="D1313" s="286"/>
    </row>
    <row r="1314" spans="4:4" s="262" customFormat="1" x14ac:dyDescent="0.2">
      <c r="D1314" s="286"/>
    </row>
    <row r="1315" spans="4:4" s="262" customFormat="1" x14ac:dyDescent="0.2">
      <c r="D1315" s="286"/>
    </row>
    <row r="1316" spans="4:4" s="262" customFormat="1" x14ac:dyDescent="0.2">
      <c r="D1316" s="286"/>
    </row>
    <row r="1317" spans="4:4" s="262" customFormat="1" x14ac:dyDescent="0.2">
      <c r="D1317" s="286"/>
    </row>
    <row r="1318" spans="4:4" s="262" customFormat="1" x14ac:dyDescent="0.2">
      <c r="D1318" s="286"/>
    </row>
    <row r="1319" spans="4:4" s="262" customFormat="1" x14ac:dyDescent="0.2">
      <c r="D1319" s="286"/>
    </row>
    <row r="1320" spans="4:4" s="262" customFormat="1" x14ac:dyDescent="0.2">
      <c r="D1320" s="286"/>
    </row>
    <row r="1321" spans="4:4" s="262" customFormat="1" x14ac:dyDescent="0.2">
      <c r="D1321" s="286"/>
    </row>
    <row r="1322" spans="4:4" s="262" customFormat="1" x14ac:dyDescent="0.2">
      <c r="D1322" s="286"/>
    </row>
    <row r="1323" spans="4:4" s="262" customFormat="1" x14ac:dyDescent="0.2">
      <c r="D1323" s="286"/>
    </row>
    <row r="1324" spans="4:4" s="262" customFormat="1" x14ac:dyDescent="0.2">
      <c r="D1324" s="286"/>
    </row>
    <row r="1325" spans="4:4" s="262" customFormat="1" x14ac:dyDescent="0.2">
      <c r="D1325" s="286"/>
    </row>
    <row r="1326" spans="4:4" s="262" customFormat="1" x14ac:dyDescent="0.2">
      <c r="D1326" s="286"/>
    </row>
    <row r="1327" spans="4:4" s="262" customFormat="1" x14ac:dyDescent="0.2">
      <c r="D1327" s="286"/>
    </row>
    <row r="1328" spans="4:4" s="262" customFormat="1" x14ac:dyDescent="0.2">
      <c r="D1328" s="286"/>
    </row>
    <row r="1329" spans="4:4" s="262" customFormat="1" x14ac:dyDescent="0.2">
      <c r="D1329" s="286"/>
    </row>
    <row r="1330" spans="4:4" s="262" customFormat="1" x14ac:dyDescent="0.2">
      <c r="D1330" s="286"/>
    </row>
    <row r="1331" spans="4:4" s="262" customFormat="1" x14ac:dyDescent="0.2">
      <c r="D1331" s="286"/>
    </row>
    <row r="1332" spans="4:4" s="262" customFormat="1" x14ac:dyDescent="0.2">
      <c r="D1332" s="286"/>
    </row>
    <row r="1333" spans="4:4" s="262" customFormat="1" x14ac:dyDescent="0.2">
      <c r="D1333" s="286"/>
    </row>
    <row r="1334" spans="4:4" s="262" customFormat="1" x14ac:dyDescent="0.2">
      <c r="D1334" s="286"/>
    </row>
    <row r="1335" spans="4:4" s="262" customFormat="1" x14ac:dyDescent="0.2">
      <c r="D1335" s="286"/>
    </row>
    <row r="1336" spans="4:4" s="262" customFormat="1" x14ac:dyDescent="0.2">
      <c r="D1336" s="286"/>
    </row>
    <row r="1337" spans="4:4" s="262" customFormat="1" x14ac:dyDescent="0.2">
      <c r="D1337" s="286"/>
    </row>
    <row r="1338" spans="4:4" s="262" customFormat="1" x14ac:dyDescent="0.2">
      <c r="D1338" s="286"/>
    </row>
    <row r="1339" spans="4:4" s="262" customFormat="1" x14ac:dyDescent="0.2">
      <c r="D1339" s="286"/>
    </row>
    <row r="1340" spans="4:4" s="262" customFormat="1" x14ac:dyDescent="0.2">
      <c r="D1340" s="286"/>
    </row>
    <row r="1341" spans="4:4" s="262" customFormat="1" x14ac:dyDescent="0.2">
      <c r="D1341" s="286"/>
    </row>
    <row r="1342" spans="4:4" s="262" customFormat="1" x14ac:dyDescent="0.2">
      <c r="D1342" s="286"/>
    </row>
    <row r="1343" spans="4:4" s="262" customFormat="1" x14ac:dyDescent="0.2">
      <c r="D1343" s="286"/>
    </row>
    <row r="1344" spans="4:4" s="262" customFormat="1" x14ac:dyDescent="0.2">
      <c r="D1344" s="286"/>
    </row>
    <row r="1345" spans="4:4" s="262" customFormat="1" x14ac:dyDescent="0.2">
      <c r="D1345" s="286"/>
    </row>
    <row r="1346" spans="4:4" s="262" customFormat="1" x14ac:dyDescent="0.2">
      <c r="D1346" s="286"/>
    </row>
    <row r="1347" spans="4:4" s="262" customFormat="1" x14ac:dyDescent="0.2">
      <c r="D1347" s="286"/>
    </row>
    <row r="1348" spans="4:4" s="262" customFormat="1" x14ac:dyDescent="0.2">
      <c r="D1348" s="286"/>
    </row>
    <row r="1349" spans="4:4" s="262" customFormat="1" x14ac:dyDescent="0.2">
      <c r="D1349" s="286"/>
    </row>
    <row r="1350" spans="4:4" s="262" customFormat="1" x14ac:dyDescent="0.2">
      <c r="D1350" s="286"/>
    </row>
    <row r="1351" spans="4:4" s="262" customFormat="1" x14ac:dyDescent="0.2">
      <c r="D1351" s="286"/>
    </row>
    <row r="1352" spans="4:4" s="262" customFormat="1" x14ac:dyDescent="0.2">
      <c r="D1352" s="286"/>
    </row>
    <row r="1353" spans="4:4" s="262" customFormat="1" x14ac:dyDescent="0.2">
      <c r="D1353" s="286"/>
    </row>
    <row r="1354" spans="4:4" s="262" customFormat="1" x14ac:dyDescent="0.2">
      <c r="D1354" s="286"/>
    </row>
    <row r="1355" spans="4:4" s="262" customFormat="1" x14ac:dyDescent="0.2">
      <c r="D1355" s="286"/>
    </row>
    <row r="1356" spans="4:4" s="262" customFormat="1" x14ac:dyDescent="0.2">
      <c r="D1356" s="286"/>
    </row>
    <row r="1357" spans="4:4" s="262" customFormat="1" x14ac:dyDescent="0.2">
      <c r="D1357" s="286"/>
    </row>
    <row r="1358" spans="4:4" s="262" customFormat="1" x14ac:dyDescent="0.2">
      <c r="D1358" s="286"/>
    </row>
    <row r="1359" spans="4:4" s="262" customFormat="1" x14ac:dyDescent="0.2">
      <c r="D1359" s="286"/>
    </row>
    <row r="1360" spans="4:4" s="262" customFormat="1" x14ac:dyDescent="0.2">
      <c r="D1360" s="286"/>
    </row>
    <row r="1361" spans="4:4" s="262" customFormat="1" x14ac:dyDescent="0.2">
      <c r="D1361" s="286"/>
    </row>
    <row r="1362" spans="4:4" s="262" customFormat="1" x14ac:dyDescent="0.2">
      <c r="D1362" s="286"/>
    </row>
    <row r="1363" spans="4:4" s="262" customFormat="1" x14ac:dyDescent="0.2">
      <c r="D1363" s="286"/>
    </row>
    <row r="1364" spans="4:4" s="262" customFormat="1" x14ac:dyDescent="0.2">
      <c r="D1364" s="286"/>
    </row>
    <row r="1365" spans="4:4" s="262" customFormat="1" x14ac:dyDescent="0.2">
      <c r="D1365" s="286"/>
    </row>
    <row r="1366" spans="4:4" s="262" customFormat="1" x14ac:dyDescent="0.2">
      <c r="D1366" s="286"/>
    </row>
    <row r="1367" spans="4:4" s="262" customFormat="1" x14ac:dyDescent="0.2">
      <c r="D1367" s="286"/>
    </row>
    <row r="1368" spans="4:4" s="262" customFormat="1" x14ac:dyDescent="0.2">
      <c r="D1368" s="286"/>
    </row>
    <row r="1369" spans="4:4" s="262" customFormat="1" x14ac:dyDescent="0.2">
      <c r="D1369" s="286"/>
    </row>
    <row r="1370" spans="4:4" s="262" customFormat="1" x14ac:dyDescent="0.2">
      <c r="D1370" s="286"/>
    </row>
    <row r="1371" spans="4:4" s="262" customFormat="1" x14ac:dyDescent="0.2">
      <c r="D1371" s="286"/>
    </row>
    <row r="1372" spans="4:4" s="262" customFormat="1" x14ac:dyDescent="0.2">
      <c r="D1372" s="286"/>
    </row>
    <row r="1373" spans="4:4" s="262" customFormat="1" x14ac:dyDescent="0.2">
      <c r="D1373" s="286"/>
    </row>
    <row r="1374" spans="4:4" s="262" customFormat="1" x14ac:dyDescent="0.2">
      <c r="D1374" s="286"/>
    </row>
    <row r="1375" spans="4:4" s="262" customFormat="1" x14ac:dyDescent="0.2">
      <c r="D1375" s="286"/>
    </row>
    <row r="1376" spans="4:4" s="262" customFormat="1" x14ac:dyDescent="0.2">
      <c r="D1376" s="286"/>
    </row>
    <row r="1377" spans="4:4" s="262" customFormat="1" x14ac:dyDescent="0.2">
      <c r="D1377" s="286"/>
    </row>
    <row r="1378" spans="4:4" s="262" customFormat="1" x14ac:dyDescent="0.2">
      <c r="D1378" s="286"/>
    </row>
    <row r="1379" spans="4:4" s="262" customFormat="1" x14ac:dyDescent="0.2">
      <c r="D1379" s="286"/>
    </row>
    <row r="1380" spans="4:4" s="262" customFormat="1" x14ac:dyDescent="0.2">
      <c r="D1380" s="286"/>
    </row>
    <row r="1381" spans="4:4" s="262" customFormat="1" x14ac:dyDescent="0.2">
      <c r="D1381" s="286"/>
    </row>
    <row r="1382" spans="4:4" s="262" customFormat="1" x14ac:dyDescent="0.2">
      <c r="D1382" s="286"/>
    </row>
    <row r="1383" spans="4:4" s="262" customFormat="1" x14ac:dyDescent="0.2">
      <c r="D1383" s="286"/>
    </row>
    <row r="1384" spans="4:4" s="262" customFormat="1" x14ac:dyDescent="0.2">
      <c r="D1384" s="286"/>
    </row>
    <row r="1385" spans="4:4" s="262" customFormat="1" x14ac:dyDescent="0.2">
      <c r="D1385" s="286"/>
    </row>
    <row r="1386" spans="4:4" s="262" customFormat="1" x14ac:dyDescent="0.2">
      <c r="D1386" s="286"/>
    </row>
    <row r="1387" spans="4:4" s="262" customFormat="1" x14ac:dyDescent="0.2">
      <c r="D1387" s="286"/>
    </row>
    <row r="1388" spans="4:4" s="262" customFormat="1" x14ac:dyDescent="0.2">
      <c r="D1388" s="286"/>
    </row>
    <row r="1389" spans="4:4" s="262" customFormat="1" x14ac:dyDescent="0.2">
      <c r="D1389" s="286"/>
    </row>
    <row r="1390" spans="4:4" s="262" customFormat="1" x14ac:dyDescent="0.2">
      <c r="D1390" s="286"/>
    </row>
    <row r="1391" spans="4:4" s="262" customFormat="1" x14ac:dyDescent="0.2">
      <c r="D1391" s="286"/>
    </row>
    <row r="1392" spans="4:4" s="262" customFormat="1" x14ac:dyDescent="0.2">
      <c r="D1392" s="286"/>
    </row>
    <row r="1393" spans="4:4" s="262" customFormat="1" x14ac:dyDescent="0.2">
      <c r="D1393" s="286"/>
    </row>
    <row r="1394" spans="4:4" s="262" customFormat="1" x14ac:dyDescent="0.2">
      <c r="D1394" s="286"/>
    </row>
    <row r="1395" spans="4:4" s="262" customFormat="1" x14ac:dyDescent="0.2">
      <c r="D1395" s="286"/>
    </row>
    <row r="1396" spans="4:4" s="262" customFormat="1" x14ac:dyDescent="0.2">
      <c r="D1396" s="286"/>
    </row>
    <row r="1397" spans="4:4" s="262" customFormat="1" x14ac:dyDescent="0.2">
      <c r="D1397" s="286"/>
    </row>
    <row r="1398" spans="4:4" s="262" customFormat="1" x14ac:dyDescent="0.2">
      <c r="D1398" s="286"/>
    </row>
    <row r="1399" spans="4:4" s="262" customFormat="1" x14ac:dyDescent="0.2">
      <c r="D1399" s="286"/>
    </row>
    <row r="1400" spans="4:4" s="262" customFormat="1" x14ac:dyDescent="0.2">
      <c r="D1400" s="286"/>
    </row>
    <row r="1401" spans="4:4" s="262" customFormat="1" x14ac:dyDescent="0.2">
      <c r="D1401" s="286"/>
    </row>
    <row r="1402" spans="4:4" s="262" customFormat="1" x14ac:dyDescent="0.2">
      <c r="D1402" s="286"/>
    </row>
    <row r="1403" spans="4:4" s="262" customFormat="1" x14ac:dyDescent="0.2">
      <c r="D1403" s="286"/>
    </row>
    <row r="1404" spans="4:4" s="262" customFormat="1" x14ac:dyDescent="0.2">
      <c r="D1404" s="286"/>
    </row>
    <row r="1405" spans="4:4" s="262" customFormat="1" x14ac:dyDescent="0.2">
      <c r="D1405" s="286"/>
    </row>
    <row r="1406" spans="4:4" s="262" customFormat="1" x14ac:dyDescent="0.2">
      <c r="D1406" s="286"/>
    </row>
    <row r="1407" spans="4:4" s="262" customFormat="1" x14ac:dyDescent="0.2">
      <c r="D1407" s="286"/>
    </row>
    <row r="1408" spans="4:4" s="262" customFormat="1" x14ac:dyDescent="0.2">
      <c r="D1408" s="286"/>
    </row>
    <row r="1409" spans="4:4" s="262" customFormat="1" x14ac:dyDescent="0.2">
      <c r="D1409" s="286"/>
    </row>
    <row r="1410" spans="4:4" s="262" customFormat="1" x14ac:dyDescent="0.2">
      <c r="D1410" s="286"/>
    </row>
    <row r="1411" spans="4:4" s="262" customFormat="1" x14ac:dyDescent="0.2">
      <c r="D1411" s="286"/>
    </row>
    <row r="1412" spans="4:4" s="262" customFormat="1" x14ac:dyDescent="0.2">
      <c r="D1412" s="286"/>
    </row>
    <row r="1413" spans="4:4" s="262" customFormat="1" x14ac:dyDescent="0.2">
      <c r="D1413" s="286"/>
    </row>
    <row r="1414" spans="4:4" s="262" customFormat="1" x14ac:dyDescent="0.2">
      <c r="D1414" s="286"/>
    </row>
    <row r="1415" spans="4:4" s="262" customFormat="1" x14ac:dyDescent="0.2">
      <c r="D1415" s="286"/>
    </row>
    <row r="1416" spans="4:4" s="262" customFormat="1" x14ac:dyDescent="0.2">
      <c r="D1416" s="286"/>
    </row>
    <row r="1417" spans="4:4" s="262" customFormat="1" x14ac:dyDescent="0.2">
      <c r="D1417" s="286"/>
    </row>
    <row r="1418" spans="4:4" s="262" customFormat="1" x14ac:dyDescent="0.2">
      <c r="D1418" s="286"/>
    </row>
    <row r="1419" spans="4:4" s="262" customFormat="1" x14ac:dyDescent="0.2">
      <c r="D1419" s="286"/>
    </row>
    <row r="1420" spans="4:4" s="262" customFormat="1" x14ac:dyDescent="0.2">
      <c r="D1420" s="286"/>
    </row>
    <row r="1421" spans="4:4" s="262" customFormat="1" x14ac:dyDescent="0.2">
      <c r="D1421" s="286"/>
    </row>
    <row r="1422" spans="4:4" s="262" customFormat="1" x14ac:dyDescent="0.2">
      <c r="D1422" s="286"/>
    </row>
    <row r="1423" spans="4:4" s="262" customFormat="1" x14ac:dyDescent="0.2">
      <c r="D1423" s="286"/>
    </row>
    <row r="1424" spans="4:4" s="262" customFormat="1" x14ac:dyDescent="0.2">
      <c r="D1424" s="286"/>
    </row>
    <row r="1425" spans="4:4" s="262" customFormat="1" x14ac:dyDescent="0.2">
      <c r="D1425" s="286"/>
    </row>
    <row r="1426" spans="4:4" s="262" customFormat="1" x14ac:dyDescent="0.2">
      <c r="D1426" s="286"/>
    </row>
    <row r="1427" spans="4:4" s="262" customFormat="1" x14ac:dyDescent="0.2">
      <c r="D1427" s="286"/>
    </row>
    <row r="1428" spans="4:4" s="262" customFormat="1" x14ac:dyDescent="0.2">
      <c r="D1428" s="286"/>
    </row>
    <row r="1429" spans="4:4" s="262" customFormat="1" x14ac:dyDescent="0.2">
      <c r="D1429" s="286"/>
    </row>
    <row r="1430" spans="4:4" s="262" customFormat="1" x14ac:dyDescent="0.2">
      <c r="D1430" s="286"/>
    </row>
    <row r="1431" spans="4:4" s="262" customFormat="1" x14ac:dyDescent="0.2">
      <c r="D1431" s="286"/>
    </row>
    <row r="1432" spans="4:4" s="262" customFormat="1" x14ac:dyDescent="0.2">
      <c r="D1432" s="286"/>
    </row>
    <row r="1433" spans="4:4" s="262" customFormat="1" x14ac:dyDescent="0.2">
      <c r="D1433" s="286"/>
    </row>
    <row r="1434" spans="4:4" s="262" customFormat="1" x14ac:dyDescent="0.2">
      <c r="D1434" s="286"/>
    </row>
    <row r="1435" spans="4:4" s="262" customFormat="1" x14ac:dyDescent="0.2">
      <c r="D1435" s="286"/>
    </row>
    <row r="1436" spans="4:4" s="262" customFormat="1" x14ac:dyDescent="0.2">
      <c r="D1436" s="286"/>
    </row>
    <row r="1437" spans="4:4" s="262" customFormat="1" x14ac:dyDescent="0.2">
      <c r="D1437" s="286"/>
    </row>
    <row r="1438" spans="4:4" s="262" customFormat="1" x14ac:dyDescent="0.2">
      <c r="D1438" s="286"/>
    </row>
    <row r="1439" spans="4:4" s="262" customFormat="1" x14ac:dyDescent="0.2">
      <c r="D1439" s="286"/>
    </row>
    <row r="1440" spans="4:4" s="262" customFormat="1" x14ac:dyDescent="0.2">
      <c r="D1440" s="286"/>
    </row>
    <row r="1441" spans="4:4" s="262" customFormat="1" x14ac:dyDescent="0.2">
      <c r="D1441" s="286"/>
    </row>
    <row r="1442" spans="4:4" s="262" customFormat="1" x14ac:dyDescent="0.2">
      <c r="D1442" s="286"/>
    </row>
    <row r="1443" spans="4:4" s="262" customFormat="1" x14ac:dyDescent="0.2">
      <c r="D1443" s="286"/>
    </row>
    <row r="1444" spans="4:4" s="262" customFormat="1" x14ac:dyDescent="0.2">
      <c r="D1444" s="286"/>
    </row>
    <row r="1445" spans="4:4" s="262" customFormat="1" x14ac:dyDescent="0.2">
      <c r="D1445" s="286"/>
    </row>
    <row r="1446" spans="4:4" s="262" customFormat="1" x14ac:dyDescent="0.2">
      <c r="D1446" s="286"/>
    </row>
    <row r="1447" spans="4:4" s="262" customFormat="1" x14ac:dyDescent="0.2">
      <c r="D1447" s="286"/>
    </row>
    <row r="1448" spans="4:4" s="262" customFormat="1" x14ac:dyDescent="0.2">
      <c r="D1448" s="286"/>
    </row>
    <row r="1449" spans="4:4" s="262" customFormat="1" x14ac:dyDescent="0.2">
      <c r="D1449" s="286"/>
    </row>
    <row r="1450" spans="4:4" s="262" customFormat="1" x14ac:dyDescent="0.2">
      <c r="D1450" s="286"/>
    </row>
    <row r="1451" spans="4:4" s="262" customFormat="1" x14ac:dyDescent="0.2">
      <c r="D1451" s="286"/>
    </row>
    <row r="1452" spans="4:4" s="262" customFormat="1" x14ac:dyDescent="0.2">
      <c r="D1452" s="286"/>
    </row>
    <row r="1453" spans="4:4" s="262" customFormat="1" x14ac:dyDescent="0.2">
      <c r="D1453" s="286"/>
    </row>
    <row r="1454" spans="4:4" s="262" customFormat="1" x14ac:dyDescent="0.2">
      <c r="D1454" s="286"/>
    </row>
    <row r="1455" spans="4:4" s="262" customFormat="1" x14ac:dyDescent="0.2">
      <c r="D1455" s="286"/>
    </row>
    <row r="1456" spans="4:4" s="262" customFormat="1" x14ac:dyDescent="0.2">
      <c r="D1456" s="286"/>
    </row>
    <row r="1457" spans="4:4" s="262" customFormat="1" x14ac:dyDescent="0.2">
      <c r="D1457" s="286"/>
    </row>
    <row r="1458" spans="4:4" s="262" customFormat="1" x14ac:dyDescent="0.2">
      <c r="D1458" s="286"/>
    </row>
    <row r="1459" spans="4:4" s="262" customFormat="1" x14ac:dyDescent="0.2">
      <c r="D1459" s="286"/>
    </row>
    <row r="1460" spans="4:4" s="262" customFormat="1" x14ac:dyDescent="0.2">
      <c r="D1460" s="286"/>
    </row>
    <row r="1461" spans="4:4" s="262" customFormat="1" x14ac:dyDescent="0.2">
      <c r="D1461" s="286"/>
    </row>
    <row r="1462" spans="4:4" s="262" customFormat="1" x14ac:dyDescent="0.2">
      <c r="D1462" s="286"/>
    </row>
    <row r="1463" spans="4:4" s="262" customFormat="1" x14ac:dyDescent="0.2">
      <c r="D1463" s="286"/>
    </row>
    <row r="1464" spans="4:4" s="262" customFormat="1" x14ac:dyDescent="0.2">
      <c r="D1464" s="286"/>
    </row>
    <row r="1465" spans="4:4" s="262" customFormat="1" x14ac:dyDescent="0.2">
      <c r="D1465" s="286"/>
    </row>
    <row r="1466" spans="4:4" s="262" customFormat="1" x14ac:dyDescent="0.2">
      <c r="D1466" s="286"/>
    </row>
    <row r="1467" spans="4:4" s="262" customFormat="1" x14ac:dyDescent="0.2">
      <c r="D1467" s="286"/>
    </row>
    <row r="1468" spans="4:4" s="262" customFormat="1" x14ac:dyDescent="0.2">
      <c r="D1468" s="286"/>
    </row>
    <row r="1469" spans="4:4" s="262" customFormat="1" x14ac:dyDescent="0.2">
      <c r="D1469" s="286"/>
    </row>
    <row r="1470" spans="4:4" s="262" customFormat="1" x14ac:dyDescent="0.2">
      <c r="D1470" s="286"/>
    </row>
    <row r="1471" spans="4:4" s="262" customFormat="1" x14ac:dyDescent="0.2">
      <c r="D1471" s="286"/>
    </row>
    <row r="1472" spans="4:4" s="262" customFormat="1" x14ac:dyDescent="0.2">
      <c r="D1472" s="286"/>
    </row>
    <row r="1473" spans="4:4" s="262" customFormat="1" x14ac:dyDescent="0.2">
      <c r="D1473" s="286"/>
    </row>
    <row r="1474" spans="4:4" s="262" customFormat="1" x14ac:dyDescent="0.2">
      <c r="D1474" s="286"/>
    </row>
    <row r="1475" spans="4:4" s="262" customFormat="1" x14ac:dyDescent="0.2">
      <c r="D1475" s="286"/>
    </row>
    <row r="1476" spans="4:4" s="262" customFormat="1" x14ac:dyDescent="0.2">
      <c r="D1476" s="286"/>
    </row>
    <row r="1477" spans="4:4" s="262" customFormat="1" x14ac:dyDescent="0.2">
      <c r="D1477" s="286"/>
    </row>
    <row r="1478" spans="4:4" s="262" customFormat="1" x14ac:dyDescent="0.2">
      <c r="D1478" s="286"/>
    </row>
    <row r="1479" spans="4:4" s="262" customFormat="1" x14ac:dyDescent="0.2">
      <c r="D1479" s="286"/>
    </row>
    <row r="1480" spans="4:4" s="262" customFormat="1" x14ac:dyDescent="0.2">
      <c r="D1480" s="286"/>
    </row>
    <row r="1481" spans="4:4" s="262" customFormat="1" x14ac:dyDescent="0.2">
      <c r="D1481" s="286"/>
    </row>
    <row r="1482" spans="4:4" s="262" customFormat="1" x14ac:dyDescent="0.2">
      <c r="D1482" s="286"/>
    </row>
    <row r="1483" spans="4:4" s="262" customFormat="1" x14ac:dyDescent="0.2">
      <c r="D1483" s="286"/>
    </row>
    <row r="1484" spans="4:4" s="262" customFormat="1" x14ac:dyDescent="0.2">
      <c r="D1484" s="286"/>
    </row>
    <row r="1485" spans="4:4" s="262" customFormat="1" x14ac:dyDescent="0.2">
      <c r="D1485" s="286"/>
    </row>
    <row r="1486" spans="4:4" s="262" customFormat="1" x14ac:dyDescent="0.2">
      <c r="D1486" s="286"/>
    </row>
    <row r="1487" spans="4:4" s="262" customFormat="1" x14ac:dyDescent="0.2">
      <c r="D1487" s="286"/>
    </row>
    <row r="1488" spans="4:4" s="262" customFormat="1" x14ac:dyDescent="0.2">
      <c r="D1488" s="286"/>
    </row>
    <row r="1489" spans="4:4" s="262" customFormat="1" x14ac:dyDescent="0.2">
      <c r="D1489" s="286"/>
    </row>
    <row r="1490" spans="4:4" s="262" customFormat="1" x14ac:dyDescent="0.2">
      <c r="D1490" s="286"/>
    </row>
    <row r="1491" spans="4:4" s="262" customFormat="1" x14ac:dyDescent="0.2">
      <c r="D1491" s="286"/>
    </row>
    <row r="1492" spans="4:4" s="262" customFormat="1" x14ac:dyDescent="0.2">
      <c r="D1492" s="286"/>
    </row>
    <row r="1493" spans="4:4" s="262" customFormat="1" x14ac:dyDescent="0.2">
      <c r="D1493" s="286"/>
    </row>
    <row r="1494" spans="4:4" s="262" customFormat="1" x14ac:dyDescent="0.2">
      <c r="D1494" s="286"/>
    </row>
    <row r="1495" spans="4:4" s="262" customFormat="1" x14ac:dyDescent="0.2">
      <c r="D1495" s="286"/>
    </row>
    <row r="1496" spans="4:4" s="262" customFormat="1" x14ac:dyDescent="0.2">
      <c r="D1496" s="286"/>
    </row>
    <row r="1497" spans="4:4" s="262" customFormat="1" x14ac:dyDescent="0.2">
      <c r="D1497" s="286"/>
    </row>
    <row r="1498" spans="4:4" s="262" customFormat="1" x14ac:dyDescent="0.2">
      <c r="D1498" s="286"/>
    </row>
    <row r="1499" spans="4:4" s="262" customFormat="1" x14ac:dyDescent="0.2">
      <c r="D1499" s="286"/>
    </row>
    <row r="1500" spans="4:4" s="262" customFormat="1" x14ac:dyDescent="0.2">
      <c r="D1500" s="286"/>
    </row>
    <row r="1501" spans="4:4" s="262" customFormat="1" x14ac:dyDescent="0.2">
      <c r="D1501" s="286"/>
    </row>
    <row r="1502" spans="4:4" s="262" customFormat="1" x14ac:dyDescent="0.2">
      <c r="D1502" s="286"/>
    </row>
    <row r="1503" spans="4:4" s="262" customFormat="1" x14ac:dyDescent="0.2">
      <c r="D1503" s="286"/>
    </row>
    <row r="1504" spans="4:4" s="262" customFormat="1" x14ac:dyDescent="0.2">
      <c r="D1504" s="286"/>
    </row>
    <row r="1505" spans="4:4" s="262" customFormat="1" x14ac:dyDescent="0.2">
      <c r="D1505" s="286"/>
    </row>
    <row r="1506" spans="4:4" s="262" customFormat="1" x14ac:dyDescent="0.2">
      <c r="D1506" s="286"/>
    </row>
    <row r="1507" spans="4:4" s="262" customFormat="1" x14ac:dyDescent="0.2">
      <c r="D1507" s="286"/>
    </row>
    <row r="1508" spans="4:4" s="262" customFormat="1" x14ac:dyDescent="0.2">
      <c r="D1508" s="286"/>
    </row>
    <row r="1509" spans="4:4" s="262" customFormat="1" x14ac:dyDescent="0.2">
      <c r="D1509" s="286"/>
    </row>
    <row r="1510" spans="4:4" s="262" customFormat="1" x14ac:dyDescent="0.2">
      <c r="D1510" s="286"/>
    </row>
    <row r="1511" spans="4:4" s="262" customFormat="1" x14ac:dyDescent="0.2">
      <c r="D1511" s="286"/>
    </row>
    <row r="1512" spans="4:4" s="262" customFormat="1" x14ac:dyDescent="0.2">
      <c r="D1512" s="286"/>
    </row>
    <row r="1513" spans="4:4" s="262" customFormat="1" x14ac:dyDescent="0.2">
      <c r="D1513" s="286"/>
    </row>
    <row r="1514" spans="4:4" s="262" customFormat="1" x14ac:dyDescent="0.2">
      <c r="D1514" s="286"/>
    </row>
    <row r="1515" spans="4:4" s="262" customFormat="1" x14ac:dyDescent="0.2">
      <c r="D1515" s="286"/>
    </row>
    <row r="1516" spans="4:4" s="262" customFormat="1" x14ac:dyDescent="0.2">
      <c r="D1516" s="286"/>
    </row>
    <row r="1517" spans="4:4" s="262" customFormat="1" x14ac:dyDescent="0.2">
      <c r="D1517" s="286"/>
    </row>
    <row r="1518" spans="4:4" s="262" customFormat="1" x14ac:dyDescent="0.2">
      <c r="D1518" s="286"/>
    </row>
    <row r="1519" spans="4:4" s="262" customFormat="1" x14ac:dyDescent="0.2">
      <c r="D1519" s="286"/>
    </row>
    <row r="1520" spans="4:4" s="262" customFormat="1" x14ac:dyDescent="0.2">
      <c r="D1520" s="286"/>
    </row>
    <row r="1521" spans="4:4" s="262" customFormat="1" x14ac:dyDescent="0.2">
      <c r="D1521" s="286"/>
    </row>
    <row r="1522" spans="4:4" s="262" customFormat="1" x14ac:dyDescent="0.2">
      <c r="D1522" s="286"/>
    </row>
    <row r="1523" spans="4:4" s="262" customFormat="1" x14ac:dyDescent="0.2">
      <c r="D1523" s="286"/>
    </row>
    <row r="1524" spans="4:4" s="262" customFormat="1" x14ac:dyDescent="0.2">
      <c r="D1524" s="286"/>
    </row>
    <row r="1525" spans="4:4" s="262" customFormat="1" x14ac:dyDescent="0.2">
      <c r="D1525" s="286"/>
    </row>
    <row r="1526" spans="4:4" s="262" customFormat="1" x14ac:dyDescent="0.2">
      <c r="D1526" s="286"/>
    </row>
    <row r="1527" spans="4:4" s="262" customFormat="1" x14ac:dyDescent="0.2">
      <c r="D1527" s="286"/>
    </row>
    <row r="1528" spans="4:4" s="262" customFormat="1" x14ac:dyDescent="0.2">
      <c r="D1528" s="286"/>
    </row>
    <row r="1529" spans="4:4" s="262" customFormat="1" x14ac:dyDescent="0.2">
      <c r="D1529" s="286"/>
    </row>
    <row r="1530" spans="4:4" s="262" customFormat="1" x14ac:dyDescent="0.2">
      <c r="D1530" s="286"/>
    </row>
    <row r="1531" spans="4:4" s="262" customFormat="1" x14ac:dyDescent="0.2">
      <c r="D1531" s="286"/>
    </row>
    <row r="1532" spans="4:4" s="262" customFormat="1" x14ac:dyDescent="0.2">
      <c r="D1532" s="286"/>
    </row>
    <row r="1533" spans="4:4" s="262" customFormat="1" x14ac:dyDescent="0.2">
      <c r="D1533" s="286"/>
    </row>
    <row r="1534" spans="4:4" s="262" customFormat="1" x14ac:dyDescent="0.2">
      <c r="D1534" s="286"/>
    </row>
    <row r="1535" spans="4:4" s="262" customFormat="1" x14ac:dyDescent="0.2">
      <c r="D1535" s="286"/>
    </row>
    <row r="1536" spans="4:4" s="262" customFormat="1" x14ac:dyDescent="0.2">
      <c r="D1536" s="286"/>
    </row>
    <row r="1537" spans="4:4" s="262" customFormat="1" x14ac:dyDescent="0.2">
      <c r="D1537" s="286"/>
    </row>
    <row r="1538" spans="4:4" s="262" customFormat="1" x14ac:dyDescent="0.2">
      <c r="D1538" s="286"/>
    </row>
    <row r="1539" spans="4:4" s="262" customFormat="1" x14ac:dyDescent="0.2">
      <c r="D1539" s="286"/>
    </row>
    <row r="1540" spans="4:4" s="262" customFormat="1" x14ac:dyDescent="0.2">
      <c r="D1540" s="286"/>
    </row>
    <row r="1541" spans="4:4" s="262" customFormat="1" x14ac:dyDescent="0.2">
      <c r="D1541" s="286"/>
    </row>
    <row r="1542" spans="4:4" s="262" customFormat="1" x14ac:dyDescent="0.2">
      <c r="D1542" s="286"/>
    </row>
    <row r="1543" spans="4:4" s="262" customFormat="1" x14ac:dyDescent="0.2">
      <c r="D1543" s="286"/>
    </row>
    <row r="1544" spans="4:4" s="262" customFormat="1" x14ac:dyDescent="0.2">
      <c r="D1544" s="286"/>
    </row>
    <row r="1545" spans="4:4" s="262" customFormat="1" x14ac:dyDescent="0.2">
      <c r="D1545" s="286"/>
    </row>
    <row r="1546" spans="4:4" s="262" customFormat="1" x14ac:dyDescent="0.2">
      <c r="D1546" s="286"/>
    </row>
    <row r="1547" spans="4:4" s="262" customFormat="1" x14ac:dyDescent="0.2">
      <c r="D1547" s="286"/>
    </row>
    <row r="1548" spans="4:4" s="262" customFormat="1" x14ac:dyDescent="0.2">
      <c r="D1548" s="286"/>
    </row>
    <row r="1549" spans="4:4" s="262" customFormat="1" x14ac:dyDescent="0.2">
      <c r="D1549" s="286"/>
    </row>
    <row r="1550" spans="4:4" s="262" customFormat="1" x14ac:dyDescent="0.2">
      <c r="D1550" s="286"/>
    </row>
    <row r="1551" spans="4:4" s="262" customFormat="1" x14ac:dyDescent="0.2">
      <c r="D1551" s="286"/>
    </row>
    <row r="1552" spans="4:4" s="262" customFormat="1" x14ac:dyDescent="0.2">
      <c r="D1552" s="286"/>
    </row>
    <row r="1553" spans="4:4" s="262" customFormat="1" x14ac:dyDescent="0.2">
      <c r="D1553" s="286"/>
    </row>
    <row r="1554" spans="4:4" s="262" customFormat="1" x14ac:dyDescent="0.2">
      <c r="D1554" s="286"/>
    </row>
    <row r="1555" spans="4:4" s="262" customFormat="1" x14ac:dyDescent="0.2">
      <c r="D1555" s="286"/>
    </row>
    <row r="1556" spans="4:4" s="262" customFormat="1" x14ac:dyDescent="0.2">
      <c r="D1556" s="286"/>
    </row>
    <row r="1557" spans="4:4" s="262" customFormat="1" x14ac:dyDescent="0.2">
      <c r="D1557" s="286"/>
    </row>
    <row r="1558" spans="4:4" s="262" customFormat="1" x14ac:dyDescent="0.2">
      <c r="D1558" s="286"/>
    </row>
    <row r="1559" spans="4:4" s="262" customFormat="1" x14ac:dyDescent="0.2">
      <c r="D1559" s="286"/>
    </row>
    <row r="1560" spans="4:4" s="262" customFormat="1" x14ac:dyDescent="0.2">
      <c r="D1560" s="286"/>
    </row>
    <row r="1561" spans="4:4" s="262" customFormat="1" x14ac:dyDescent="0.2">
      <c r="D1561" s="286"/>
    </row>
    <row r="1562" spans="4:4" s="262" customFormat="1" x14ac:dyDescent="0.2">
      <c r="D1562" s="286"/>
    </row>
    <row r="1563" spans="4:4" s="262" customFormat="1" x14ac:dyDescent="0.2">
      <c r="D1563" s="286"/>
    </row>
    <row r="1564" spans="4:4" s="262" customFormat="1" x14ac:dyDescent="0.2">
      <c r="D1564" s="286"/>
    </row>
    <row r="1565" spans="4:4" s="262" customFormat="1" x14ac:dyDescent="0.2">
      <c r="D1565" s="286"/>
    </row>
    <row r="1566" spans="4:4" s="262" customFormat="1" x14ac:dyDescent="0.2">
      <c r="D1566" s="286"/>
    </row>
    <row r="1567" spans="4:4" s="262" customFormat="1" x14ac:dyDescent="0.2">
      <c r="D1567" s="286"/>
    </row>
    <row r="1568" spans="4:4" s="262" customFormat="1" x14ac:dyDescent="0.2">
      <c r="D1568" s="286"/>
    </row>
    <row r="1569" spans="4:4" s="262" customFormat="1" x14ac:dyDescent="0.2">
      <c r="D1569" s="286"/>
    </row>
    <row r="1570" spans="4:4" s="262" customFormat="1" x14ac:dyDescent="0.2">
      <c r="D1570" s="286"/>
    </row>
    <row r="1571" spans="4:4" s="262" customFormat="1" x14ac:dyDescent="0.2">
      <c r="D1571" s="286"/>
    </row>
    <row r="1572" spans="4:4" s="262" customFormat="1" x14ac:dyDescent="0.2">
      <c r="D1572" s="286"/>
    </row>
    <row r="1573" spans="4:4" s="262" customFormat="1" x14ac:dyDescent="0.2">
      <c r="D1573" s="286"/>
    </row>
    <row r="1574" spans="4:4" s="262" customFormat="1" x14ac:dyDescent="0.2">
      <c r="D1574" s="286"/>
    </row>
    <row r="1575" spans="4:4" s="262" customFormat="1" x14ac:dyDescent="0.2">
      <c r="D1575" s="286"/>
    </row>
    <row r="1576" spans="4:4" s="262" customFormat="1" x14ac:dyDescent="0.2">
      <c r="D1576" s="286"/>
    </row>
    <row r="1577" spans="4:4" s="262" customFormat="1" x14ac:dyDescent="0.2">
      <c r="D1577" s="286"/>
    </row>
    <row r="1578" spans="4:4" s="262" customFormat="1" x14ac:dyDescent="0.2">
      <c r="D1578" s="286"/>
    </row>
    <row r="1579" spans="4:4" s="262" customFormat="1" x14ac:dyDescent="0.2">
      <c r="D1579" s="286"/>
    </row>
    <row r="1580" spans="4:4" s="262" customFormat="1" x14ac:dyDescent="0.2">
      <c r="D1580" s="286"/>
    </row>
    <row r="1581" spans="4:4" s="262" customFormat="1" x14ac:dyDescent="0.2">
      <c r="D1581" s="286"/>
    </row>
    <row r="1582" spans="4:4" s="262" customFormat="1" x14ac:dyDescent="0.2">
      <c r="D1582" s="286"/>
    </row>
    <row r="1583" spans="4:4" s="262" customFormat="1" x14ac:dyDescent="0.2">
      <c r="D1583" s="286"/>
    </row>
    <row r="1584" spans="4:4" s="262" customFormat="1" x14ac:dyDescent="0.2">
      <c r="D1584" s="286"/>
    </row>
    <row r="1585" spans="4:4" s="262" customFormat="1" x14ac:dyDescent="0.2">
      <c r="D1585" s="286"/>
    </row>
    <row r="1586" spans="4:4" s="262" customFormat="1" x14ac:dyDescent="0.2">
      <c r="D1586" s="286"/>
    </row>
    <row r="1587" spans="4:4" s="262" customFormat="1" x14ac:dyDescent="0.2">
      <c r="D1587" s="286"/>
    </row>
    <row r="1588" spans="4:4" s="262" customFormat="1" x14ac:dyDescent="0.2">
      <c r="D1588" s="286"/>
    </row>
    <row r="1589" spans="4:4" s="262" customFormat="1" x14ac:dyDescent="0.2">
      <c r="D1589" s="286"/>
    </row>
    <row r="1590" spans="4:4" s="262" customFormat="1" x14ac:dyDescent="0.2">
      <c r="D1590" s="286"/>
    </row>
    <row r="1591" spans="4:4" s="262" customFormat="1" x14ac:dyDescent="0.2">
      <c r="D1591" s="286"/>
    </row>
    <row r="1592" spans="4:4" s="262" customFormat="1" x14ac:dyDescent="0.2">
      <c r="D1592" s="286"/>
    </row>
    <row r="1593" spans="4:4" s="262" customFormat="1" x14ac:dyDescent="0.2">
      <c r="D1593" s="286"/>
    </row>
    <row r="1594" spans="4:4" s="262" customFormat="1" x14ac:dyDescent="0.2">
      <c r="D1594" s="286"/>
    </row>
    <row r="1595" spans="4:4" s="262" customFormat="1" x14ac:dyDescent="0.2">
      <c r="D1595" s="286"/>
    </row>
    <row r="1596" spans="4:4" s="262" customFormat="1" x14ac:dyDescent="0.2">
      <c r="D1596" s="286"/>
    </row>
    <row r="1597" spans="4:4" s="262" customFormat="1" x14ac:dyDescent="0.2">
      <c r="D1597" s="286"/>
    </row>
    <row r="1598" spans="4:4" s="262" customFormat="1" x14ac:dyDescent="0.2">
      <c r="D1598" s="286"/>
    </row>
    <row r="1599" spans="4:4" s="262" customFormat="1" x14ac:dyDescent="0.2">
      <c r="D1599" s="286"/>
    </row>
    <row r="1600" spans="4:4" s="262" customFormat="1" x14ac:dyDescent="0.2">
      <c r="D1600" s="286"/>
    </row>
    <row r="1601" spans="4:4" s="262" customFormat="1" x14ac:dyDescent="0.2">
      <c r="D1601" s="286"/>
    </row>
    <row r="1602" spans="4:4" s="262" customFormat="1" x14ac:dyDescent="0.2">
      <c r="D1602" s="286"/>
    </row>
    <row r="1603" spans="4:4" s="262" customFormat="1" x14ac:dyDescent="0.2">
      <c r="D1603" s="286"/>
    </row>
    <row r="1604" spans="4:4" s="262" customFormat="1" x14ac:dyDescent="0.2">
      <c r="D1604" s="286"/>
    </row>
    <row r="1605" spans="4:4" s="262" customFormat="1" x14ac:dyDescent="0.2">
      <c r="D1605" s="286"/>
    </row>
    <row r="1606" spans="4:4" s="262" customFormat="1" x14ac:dyDescent="0.2">
      <c r="D1606" s="286"/>
    </row>
    <row r="1607" spans="4:4" s="262" customFormat="1" x14ac:dyDescent="0.2">
      <c r="D1607" s="286"/>
    </row>
    <row r="1608" spans="4:4" s="262" customFormat="1" x14ac:dyDescent="0.2">
      <c r="D1608" s="286"/>
    </row>
    <row r="1609" spans="4:4" s="262" customFormat="1" x14ac:dyDescent="0.2">
      <c r="D1609" s="286"/>
    </row>
    <row r="1610" spans="4:4" s="262" customFormat="1" x14ac:dyDescent="0.2">
      <c r="D1610" s="286"/>
    </row>
    <row r="1611" spans="4:4" s="262" customFormat="1" x14ac:dyDescent="0.2">
      <c r="D1611" s="286"/>
    </row>
    <row r="1612" spans="4:4" s="262" customFormat="1" x14ac:dyDescent="0.2">
      <c r="D1612" s="286"/>
    </row>
    <row r="1613" spans="4:4" s="262" customFormat="1" x14ac:dyDescent="0.2">
      <c r="D1613" s="286"/>
    </row>
    <row r="1614" spans="4:4" s="262" customFormat="1" x14ac:dyDescent="0.2">
      <c r="D1614" s="286"/>
    </row>
    <row r="1615" spans="4:4" s="262" customFormat="1" x14ac:dyDescent="0.2">
      <c r="D1615" s="286"/>
    </row>
    <row r="1616" spans="4:4" s="262" customFormat="1" x14ac:dyDescent="0.2">
      <c r="D1616" s="286"/>
    </row>
    <row r="1617" spans="4:4" s="262" customFormat="1" x14ac:dyDescent="0.2">
      <c r="D1617" s="286"/>
    </row>
    <row r="1618" spans="4:4" s="262" customFormat="1" x14ac:dyDescent="0.2">
      <c r="D1618" s="286"/>
    </row>
    <row r="1619" spans="4:4" s="262" customFormat="1" x14ac:dyDescent="0.2">
      <c r="D1619" s="286"/>
    </row>
    <row r="1620" spans="4:4" s="262" customFormat="1" x14ac:dyDescent="0.2">
      <c r="D1620" s="286"/>
    </row>
    <row r="1621" spans="4:4" s="262" customFormat="1" x14ac:dyDescent="0.2">
      <c r="D1621" s="286"/>
    </row>
    <row r="1622" spans="4:4" s="262" customFormat="1" x14ac:dyDescent="0.2">
      <c r="D1622" s="286"/>
    </row>
    <row r="1623" spans="4:4" s="262" customFormat="1" x14ac:dyDescent="0.2">
      <c r="D1623" s="286"/>
    </row>
    <row r="1624" spans="4:4" s="262" customFormat="1" x14ac:dyDescent="0.2">
      <c r="D1624" s="286"/>
    </row>
    <row r="1625" spans="4:4" s="262" customFormat="1" x14ac:dyDescent="0.2">
      <c r="D1625" s="286"/>
    </row>
    <row r="1626" spans="4:4" s="262" customFormat="1" x14ac:dyDescent="0.2">
      <c r="D1626" s="286"/>
    </row>
    <row r="1627" spans="4:4" s="262" customFormat="1" x14ac:dyDescent="0.2">
      <c r="D1627" s="286"/>
    </row>
    <row r="1628" spans="4:4" s="262" customFormat="1" x14ac:dyDescent="0.2">
      <c r="D1628" s="286"/>
    </row>
    <row r="1629" spans="4:4" s="262" customFormat="1" x14ac:dyDescent="0.2">
      <c r="D1629" s="286"/>
    </row>
    <row r="1630" spans="4:4" s="262" customFormat="1" x14ac:dyDescent="0.2">
      <c r="D1630" s="286"/>
    </row>
    <row r="1631" spans="4:4" s="262" customFormat="1" x14ac:dyDescent="0.2">
      <c r="D1631" s="286"/>
    </row>
    <row r="1632" spans="4:4" s="262" customFormat="1" x14ac:dyDescent="0.2">
      <c r="D1632" s="286"/>
    </row>
    <row r="1633" spans="4:4" s="262" customFormat="1" x14ac:dyDescent="0.2">
      <c r="D1633" s="286"/>
    </row>
    <row r="1634" spans="4:4" s="262" customFormat="1" x14ac:dyDescent="0.2">
      <c r="D1634" s="286"/>
    </row>
    <row r="1635" spans="4:4" s="262" customFormat="1" x14ac:dyDescent="0.2">
      <c r="D1635" s="286"/>
    </row>
    <row r="1636" spans="4:4" s="262" customFormat="1" x14ac:dyDescent="0.2">
      <c r="D1636" s="286"/>
    </row>
    <row r="1637" spans="4:4" s="262" customFormat="1" x14ac:dyDescent="0.2">
      <c r="D1637" s="286"/>
    </row>
    <row r="1638" spans="4:4" s="262" customFormat="1" x14ac:dyDescent="0.2">
      <c r="D1638" s="286"/>
    </row>
    <row r="1639" spans="4:4" s="262" customFormat="1" x14ac:dyDescent="0.2">
      <c r="D1639" s="286"/>
    </row>
    <row r="1640" spans="4:4" s="262" customFormat="1" x14ac:dyDescent="0.2">
      <c r="D1640" s="286"/>
    </row>
    <row r="1641" spans="4:4" s="262" customFormat="1" x14ac:dyDescent="0.2">
      <c r="D1641" s="286"/>
    </row>
    <row r="1642" spans="4:4" s="262" customFormat="1" x14ac:dyDescent="0.2">
      <c r="D1642" s="286"/>
    </row>
    <row r="1643" spans="4:4" s="262" customFormat="1" x14ac:dyDescent="0.2">
      <c r="D1643" s="286"/>
    </row>
    <row r="1644" spans="4:4" s="262" customFormat="1" x14ac:dyDescent="0.2">
      <c r="D1644" s="286"/>
    </row>
    <row r="1645" spans="4:4" s="262" customFormat="1" x14ac:dyDescent="0.2">
      <c r="D1645" s="286"/>
    </row>
    <row r="1646" spans="4:4" s="262" customFormat="1" x14ac:dyDescent="0.2">
      <c r="D1646" s="286"/>
    </row>
    <row r="1647" spans="4:4" s="262" customFormat="1" x14ac:dyDescent="0.2">
      <c r="D1647" s="286"/>
    </row>
    <row r="1648" spans="4:4" s="262" customFormat="1" x14ac:dyDescent="0.2">
      <c r="D1648" s="286"/>
    </row>
    <row r="1649" spans="4:4" s="262" customFormat="1" x14ac:dyDescent="0.2">
      <c r="D1649" s="286"/>
    </row>
    <row r="1650" spans="4:4" s="262" customFormat="1" x14ac:dyDescent="0.2">
      <c r="D1650" s="286"/>
    </row>
    <row r="1651" spans="4:4" s="262" customFormat="1" x14ac:dyDescent="0.2">
      <c r="D1651" s="286"/>
    </row>
    <row r="1652" spans="4:4" s="262" customFormat="1" x14ac:dyDescent="0.2">
      <c r="D1652" s="286"/>
    </row>
    <row r="1653" spans="4:4" s="262" customFormat="1" x14ac:dyDescent="0.2">
      <c r="D1653" s="286"/>
    </row>
    <row r="1654" spans="4:4" s="262" customFormat="1" x14ac:dyDescent="0.2">
      <c r="D1654" s="286"/>
    </row>
    <row r="1655" spans="4:4" s="262" customFormat="1" x14ac:dyDescent="0.2">
      <c r="D1655" s="286"/>
    </row>
    <row r="1656" spans="4:4" s="262" customFormat="1" x14ac:dyDescent="0.2">
      <c r="D1656" s="286"/>
    </row>
    <row r="1657" spans="4:4" s="262" customFormat="1" x14ac:dyDescent="0.2">
      <c r="D1657" s="286"/>
    </row>
    <row r="1658" spans="4:4" s="262" customFormat="1" x14ac:dyDescent="0.2">
      <c r="D1658" s="286"/>
    </row>
    <row r="1659" spans="4:4" s="262" customFormat="1" x14ac:dyDescent="0.2">
      <c r="D1659" s="286"/>
    </row>
    <row r="1660" spans="4:4" s="262" customFormat="1" x14ac:dyDescent="0.2">
      <c r="D1660" s="286"/>
    </row>
    <row r="1661" spans="4:4" s="262" customFormat="1" x14ac:dyDescent="0.2">
      <c r="D1661" s="286"/>
    </row>
    <row r="1662" spans="4:4" s="262" customFormat="1" x14ac:dyDescent="0.2">
      <c r="D1662" s="286"/>
    </row>
    <row r="1663" spans="4:4" s="262" customFormat="1" x14ac:dyDescent="0.2">
      <c r="D1663" s="286"/>
    </row>
    <row r="1664" spans="4:4" s="262" customFormat="1" x14ac:dyDescent="0.2">
      <c r="D1664" s="286"/>
    </row>
    <row r="1665" spans="4:4" s="262" customFormat="1" x14ac:dyDescent="0.2">
      <c r="D1665" s="286"/>
    </row>
    <row r="1666" spans="4:4" s="262" customFormat="1" x14ac:dyDescent="0.2">
      <c r="D1666" s="286"/>
    </row>
    <row r="1667" spans="4:4" s="262" customFormat="1" x14ac:dyDescent="0.2">
      <c r="D1667" s="286"/>
    </row>
    <row r="1668" spans="4:4" s="262" customFormat="1" x14ac:dyDescent="0.2">
      <c r="D1668" s="286"/>
    </row>
    <row r="1669" spans="4:4" s="262" customFormat="1" x14ac:dyDescent="0.2">
      <c r="D1669" s="286"/>
    </row>
    <row r="1670" spans="4:4" s="262" customFormat="1" x14ac:dyDescent="0.2">
      <c r="D1670" s="286"/>
    </row>
    <row r="1671" spans="4:4" s="262" customFormat="1" x14ac:dyDescent="0.2">
      <c r="D1671" s="286"/>
    </row>
    <row r="1672" spans="4:4" s="262" customFormat="1" x14ac:dyDescent="0.2">
      <c r="D1672" s="286"/>
    </row>
    <row r="1673" spans="4:4" s="262" customFormat="1" x14ac:dyDescent="0.2">
      <c r="D1673" s="286"/>
    </row>
    <row r="1674" spans="4:4" s="262" customFormat="1" x14ac:dyDescent="0.2">
      <c r="D1674" s="286"/>
    </row>
    <row r="1675" spans="4:4" s="262" customFormat="1" x14ac:dyDescent="0.2">
      <c r="D1675" s="286"/>
    </row>
    <row r="1676" spans="4:4" s="262" customFormat="1" x14ac:dyDescent="0.2">
      <c r="D1676" s="286"/>
    </row>
    <row r="1677" spans="4:4" s="262" customFormat="1" x14ac:dyDescent="0.2">
      <c r="D1677" s="286"/>
    </row>
    <row r="1678" spans="4:4" s="262" customFormat="1" x14ac:dyDescent="0.2">
      <c r="D1678" s="286"/>
    </row>
    <row r="1679" spans="4:4" s="262" customFormat="1" x14ac:dyDescent="0.2">
      <c r="D1679" s="286"/>
    </row>
    <row r="1680" spans="4:4" s="262" customFormat="1" x14ac:dyDescent="0.2">
      <c r="D1680" s="286"/>
    </row>
    <row r="1681" spans="4:4" s="262" customFormat="1" x14ac:dyDescent="0.2">
      <c r="D1681" s="286"/>
    </row>
    <row r="1682" spans="4:4" s="262" customFormat="1" x14ac:dyDescent="0.2">
      <c r="D1682" s="286"/>
    </row>
    <row r="1683" spans="4:4" s="262" customFormat="1" x14ac:dyDescent="0.2">
      <c r="D1683" s="286"/>
    </row>
    <row r="1684" spans="4:4" s="262" customFormat="1" x14ac:dyDescent="0.2">
      <c r="D1684" s="286"/>
    </row>
    <row r="1685" spans="4:4" s="262" customFormat="1" x14ac:dyDescent="0.2">
      <c r="D1685" s="286"/>
    </row>
    <row r="1686" spans="4:4" s="262" customFormat="1" x14ac:dyDescent="0.2">
      <c r="D1686" s="286"/>
    </row>
    <row r="1687" spans="4:4" s="262" customFormat="1" x14ac:dyDescent="0.2">
      <c r="D1687" s="286"/>
    </row>
    <row r="1688" spans="4:4" s="262" customFormat="1" x14ac:dyDescent="0.2">
      <c r="D1688" s="286"/>
    </row>
    <row r="1689" spans="4:4" s="262" customFormat="1" x14ac:dyDescent="0.2">
      <c r="D1689" s="286"/>
    </row>
    <row r="1690" spans="4:4" s="262" customFormat="1" x14ac:dyDescent="0.2">
      <c r="D1690" s="286"/>
    </row>
    <row r="1691" spans="4:4" s="262" customFormat="1" x14ac:dyDescent="0.2">
      <c r="D1691" s="286"/>
    </row>
    <row r="1692" spans="4:4" s="262" customFormat="1" x14ac:dyDescent="0.2">
      <c r="D1692" s="286"/>
    </row>
    <row r="1693" spans="4:4" s="262" customFormat="1" x14ac:dyDescent="0.2">
      <c r="D1693" s="286"/>
    </row>
    <row r="1694" spans="4:4" s="262" customFormat="1" x14ac:dyDescent="0.2">
      <c r="D1694" s="286"/>
    </row>
    <row r="1695" spans="4:4" s="262" customFormat="1" x14ac:dyDescent="0.2">
      <c r="D1695" s="286"/>
    </row>
    <row r="1696" spans="4:4" s="262" customFormat="1" x14ac:dyDescent="0.2">
      <c r="D1696" s="286"/>
    </row>
    <row r="1697" spans="4:4" s="262" customFormat="1" x14ac:dyDescent="0.2">
      <c r="D1697" s="286"/>
    </row>
    <row r="1698" spans="4:4" s="262" customFormat="1" x14ac:dyDescent="0.2">
      <c r="D1698" s="286"/>
    </row>
    <row r="1699" spans="4:4" s="262" customFormat="1" x14ac:dyDescent="0.2">
      <c r="D1699" s="286"/>
    </row>
    <row r="1700" spans="4:4" s="262" customFormat="1" x14ac:dyDescent="0.2">
      <c r="D1700" s="286"/>
    </row>
    <row r="1701" spans="4:4" s="262" customFormat="1" x14ac:dyDescent="0.2">
      <c r="D1701" s="286"/>
    </row>
    <row r="1702" spans="4:4" s="262" customFormat="1" x14ac:dyDescent="0.2">
      <c r="D1702" s="286"/>
    </row>
    <row r="1703" spans="4:4" s="262" customFormat="1" x14ac:dyDescent="0.2">
      <c r="D1703" s="286"/>
    </row>
    <row r="1704" spans="4:4" s="262" customFormat="1" x14ac:dyDescent="0.2">
      <c r="D1704" s="286"/>
    </row>
    <row r="1705" spans="4:4" s="262" customFormat="1" x14ac:dyDescent="0.2">
      <c r="D1705" s="286"/>
    </row>
    <row r="1706" spans="4:4" s="262" customFormat="1" x14ac:dyDescent="0.2">
      <c r="D1706" s="286"/>
    </row>
    <row r="1707" spans="4:4" s="262" customFormat="1" x14ac:dyDescent="0.2">
      <c r="D1707" s="286"/>
    </row>
    <row r="1708" spans="4:4" s="262" customFormat="1" x14ac:dyDescent="0.2">
      <c r="D1708" s="286"/>
    </row>
    <row r="1709" spans="4:4" s="262" customFormat="1" x14ac:dyDescent="0.2">
      <c r="D1709" s="286"/>
    </row>
    <row r="1710" spans="4:4" s="262" customFormat="1" x14ac:dyDescent="0.2">
      <c r="D1710" s="286"/>
    </row>
    <row r="1711" spans="4:4" s="262" customFormat="1" x14ac:dyDescent="0.2">
      <c r="D1711" s="286"/>
    </row>
    <row r="1712" spans="4:4" s="262" customFormat="1" x14ac:dyDescent="0.2">
      <c r="D1712" s="286"/>
    </row>
    <row r="1713" spans="4:4" s="262" customFormat="1" x14ac:dyDescent="0.2">
      <c r="D1713" s="286"/>
    </row>
    <row r="1714" spans="4:4" s="262" customFormat="1" x14ac:dyDescent="0.2">
      <c r="D1714" s="286"/>
    </row>
    <row r="1715" spans="4:4" s="262" customFormat="1" x14ac:dyDescent="0.2">
      <c r="D1715" s="286"/>
    </row>
    <row r="1716" spans="4:4" s="262" customFormat="1" x14ac:dyDescent="0.2">
      <c r="D1716" s="286"/>
    </row>
    <row r="1717" spans="4:4" s="262" customFormat="1" x14ac:dyDescent="0.2">
      <c r="D1717" s="286"/>
    </row>
    <row r="1718" spans="4:4" s="262" customFormat="1" x14ac:dyDescent="0.2">
      <c r="D1718" s="286"/>
    </row>
    <row r="1719" spans="4:4" s="262" customFormat="1" x14ac:dyDescent="0.2">
      <c r="D1719" s="286"/>
    </row>
    <row r="1720" spans="4:4" s="262" customFormat="1" x14ac:dyDescent="0.2">
      <c r="D1720" s="286"/>
    </row>
    <row r="1721" spans="4:4" s="262" customFormat="1" x14ac:dyDescent="0.2">
      <c r="D1721" s="286"/>
    </row>
    <row r="1722" spans="4:4" s="262" customFormat="1" x14ac:dyDescent="0.2">
      <c r="D1722" s="286"/>
    </row>
    <row r="1723" spans="4:4" s="262" customFormat="1" x14ac:dyDescent="0.2">
      <c r="D1723" s="286"/>
    </row>
    <row r="1724" spans="4:4" s="262" customFormat="1" x14ac:dyDescent="0.2">
      <c r="D1724" s="286"/>
    </row>
    <row r="1725" spans="4:4" s="262" customFormat="1" x14ac:dyDescent="0.2">
      <c r="D1725" s="286"/>
    </row>
    <row r="1726" spans="4:4" s="262" customFormat="1" x14ac:dyDescent="0.2">
      <c r="D1726" s="286"/>
    </row>
    <row r="1727" spans="4:4" s="262" customFormat="1" x14ac:dyDescent="0.2">
      <c r="D1727" s="286"/>
    </row>
    <row r="1728" spans="4:4" s="262" customFormat="1" x14ac:dyDescent="0.2">
      <c r="D1728" s="286"/>
    </row>
    <row r="1729" spans="4:4" s="262" customFormat="1" x14ac:dyDescent="0.2">
      <c r="D1729" s="286"/>
    </row>
    <row r="1730" spans="4:4" s="262" customFormat="1" x14ac:dyDescent="0.2">
      <c r="D1730" s="286"/>
    </row>
    <row r="1731" spans="4:4" s="262" customFormat="1" x14ac:dyDescent="0.2">
      <c r="D1731" s="286"/>
    </row>
    <row r="1732" spans="4:4" s="262" customFormat="1" x14ac:dyDescent="0.2">
      <c r="D1732" s="286"/>
    </row>
    <row r="1733" spans="4:4" s="262" customFormat="1" x14ac:dyDescent="0.2">
      <c r="D1733" s="286"/>
    </row>
    <row r="1734" spans="4:4" s="262" customFormat="1" x14ac:dyDescent="0.2">
      <c r="D1734" s="286"/>
    </row>
    <row r="1735" spans="4:4" s="262" customFormat="1" x14ac:dyDescent="0.2">
      <c r="D1735" s="286"/>
    </row>
    <row r="1736" spans="4:4" s="262" customFormat="1" x14ac:dyDescent="0.2">
      <c r="D1736" s="286"/>
    </row>
    <row r="1737" spans="4:4" s="262" customFormat="1" x14ac:dyDescent="0.2">
      <c r="D1737" s="286"/>
    </row>
    <row r="1738" spans="4:4" s="262" customFormat="1" x14ac:dyDescent="0.2">
      <c r="D1738" s="286"/>
    </row>
    <row r="1739" spans="4:4" s="262" customFormat="1" x14ac:dyDescent="0.2">
      <c r="D1739" s="286"/>
    </row>
    <row r="1740" spans="4:4" s="262" customFormat="1" x14ac:dyDescent="0.2">
      <c r="D1740" s="286"/>
    </row>
    <row r="1741" spans="4:4" s="262" customFormat="1" x14ac:dyDescent="0.2">
      <c r="D1741" s="286"/>
    </row>
    <row r="1742" spans="4:4" s="262" customFormat="1" x14ac:dyDescent="0.2">
      <c r="D1742" s="286"/>
    </row>
    <row r="1743" spans="4:4" s="262" customFormat="1" x14ac:dyDescent="0.2">
      <c r="D1743" s="286"/>
    </row>
    <row r="1744" spans="4:4" s="262" customFormat="1" x14ac:dyDescent="0.2">
      <c r="D1744" s="286"/>
    </row>
    <row r="1745" spans="4:4" s="262" customFormat="1" x14ac:dyDescent="0.2">
      <c r="D1745" s="286"/>
    </row>
    <row r="1746" spans="4:4" s="262" customFormat="1" x14ac:dyDescent="0.2">
      <c r="D1746" s="286"/>
    </row>
    <row r="1747" spans="4:4" s="262" customFormat="1" x14ac:dyDescent="0.2">
      <c r="D1747" s="286"/>
    </row>
    <row r="1748" spans="4:4" s="262" customFormat="1" x14ac:dyDescent="0.2">
      <c r="D1748" s="286"/>
    </row>
    <row r="1749" spans="4:4" s="262" customFormat="1" x14ac:dyDescent="0.2">
      <c r="D1749" s="286"/>
    </row>
    <row r="1750" spans="4:4" s="262" customFormat="1" x14ac:dyDescent="0.2">
      <c r="D1750" s="286"/>
    </row>
    <row r="1751" spans="4:4" s="262" customFormat="1" x14ac:dyDescent="0.2">
      <c r="D1751" s="286"/>
    </row>
    <row r="1752" spans="4:4" s="262" customFormat="1" x14ac:dyDescent="0.2">
      <c r="D1752" s="286"/>
    </row>
    <row r="1753" spans="4:4" s="262" customFormat="1" x14ac:dyDescent="0.2">
      <c r="D1753" s="286"/>
    </row>
    <row r="1754" spans="4:4" s="262" customFormat="1" x14ac:dyDescent="0.2">
      <c r="D1754" s="286"/>
    </row>
    <row r="1755" spans="4:4" s="262" customFormat="1" x14ac:dyDescent="0.2">
      <c r="D1755" s="286"/>
    </row>
    <row r="1756" spans="4:4" s="262" customFormat="1" x14ac:dyDescent="0.2">
      <c r="D1756" s="286"/>
    </row>
    <row r="1757" spans="4:4" s="262" customFormat="1" x14ac:dyDescent="0.2">
      <c r="D1757" s="286"/>
    </row>
    <row r="1758" spans="4:4" s="262" customFormat="1" x14ac:dyDescent="0.2">
      <c r="D1758" s="286"/>
    </row>
    <row r="1759" spans="4:4" s="262" customFormat="1" x14ac:dyDescent="0.2">
      <c r="D1759" s="286"/>
    </row>
    <row r="1760" spans="4:4" s="262" customFormat="1" x14ac:dyDescent="0.2">
      <c r="D1760" s="286"/>
    </row>
    <row r="1761" spans="4:4" s="262" customFormat="1" x14ac:dyDescent="0.2">
      <c r="D1761" s="286"/>
    </row>
    <row r="1762" spans="4:4" s="262" customFormat="1" x14ac:dyDescent="0.2">
      <c r="D1762" s="286"/>
    </row>
    <row r="1763" spans="4:4" s="262" customFormat="1" x14ac:dyDescent="0.2">
      <c r="D1763" s="286"/>
    </row>
    <row r="1764" spans="4:4" s="262" customFormat="1" x14ac:dyDescent="0.2">
      <c r="D1764" s="286"/>
    </row>
    <row r="1765" spans="4:4" s="262" customFormat="1" x14ac:dyDescent="0.2">
      <c r="D1765" s="286"/>
    </row>
    <row r="1766" spans="4:4" s="262" customFormat="1" x14ac:dyDescent="0.2">
      <c r="D1766" s="286"/>
    </row>
    <row r="1767" spans="4:4" s="262" customFormat="1" x14ac:dyDescent="0.2">
      <c r="D1767" s="286"/>
    </row>
    <row r="1768" spans="4:4" s="262" customFormat="1" x14ac:dyDescent="0.2">
      <c r="D1768" s="286"/>
    </row>
    <row r="1769" spans="4:4" s="262" customFormat="1" x14ac:dyDescent="0.2">
      <c r="D1769" s="286"/>
    </row>
    <row r="1770" spans="4:4" s="262" customFormat="1" x14ac:dyDescent="0.2">
      <c r="D1770" s="286"/>
    </row>
    <row r="1771" spans="4:4" s="262" customFormat="1" x14ac:dyDescent="0.2">
      <c r="D1771" s="286"/>
    </row>
    <row r="1772" spans="4:4" s="262" customFormat="1" x14ac:dyDescent="0.2">
      <c r="D1772" s="286"/>
    </row>
    <row r="1773" spans="4:4" s="262" customFormat="1" x14ac:dyDescent="0.2">
      <c r="D1773" s="286"/>
    </row>
    <row r="1774" spans="4:4" s="262" customFormat="1" x14ac:dyDescent="0.2">
      <c r="D1774" s="286"/>
    </row>
    <row r="1775" spans="4:4" s="262" customFormat="1" x14ac:dyDescent="0.2">
      <c r="D1775" s="286"/>
    </row>
    <row r="1776" spans="4:4" s="262" customFormat="1" x14ac:dyDescent="0.2">
      <c r="D1776" s="286"/>
    </row>
    <row r="1777" spans="4:4" s="262" customFormat="1" x14ac:dyDescent="0.2">
      <c r="D1777" s="286"/>
    </row>
    <row r="1778" spans="4:4" s="262" customFormat="1" x14ac:dyDescent="0.2">
      <c r="D1778" s="286"/>
    </row>
    <row r="1779" spans="4:4" s="262" customFormat="1" x14ac:dyDescent="0.2">
      <c r="D1779" s="286"/>
    </row>
    <row r="1780" spans="4:4" s="262" customFormat="1" x14ac:dyDescent="0.2">
      <c r="D1780" s="286"/>
    </row>
    <row r="1781" spans="4:4" s="262" customFormat="1" x14ac:dyDescent="0.2">
      <c r="D1781" s="286"/>
    </row>
    <row r="1782" spans="4:4" s="262" customFormat="1" x14ac:dyDescent="0.2">
      <c r="D1782" s="286"/>
    </row>
    <row r="1783" spans="4:4" s="262" customFormat="1" x14ac:dyDescent="0.2">
      <c r="D1783" s="286"/>
    </row>
    <row r="1784" spans="4:4" s="262" customFormat="1" x14ac:dyDescent="0.2">
      <c r="D1784" s="286"/>
    </row>
    <row r="1785" spans="4:4" s="262" customFormat="1" x14ac:dyDescent="0.2">
      <c r="D1785" s="286"/>
    </row>
    <row r="1786" spans="4:4" s="262" customFormat="1" x14ac:dyDescent="0.2">
      <c r="D1786" s="286"/>
    </row>
    <row r="1787" spans="4:4" s="262" customFormat="1" x14ac:dyDescent="0.2">
      <c r="D1787" s="286"/>
    </row>
    <row r="1788" spans="4:4" s="262" customFormat="1" x14ac:dyDescent="0.2">
      <c r="D1788" s="286"/>
    </row>
    <row r="1789" spans="4:4" s="262" customFormat="1" x14ac:dyDescent="0.2">
      <c r="D1789" s="286"/>
    </row>
    <row r="1790" spans="4:4" s="262" customFormat="1" x14ac:dyDescent="0.2">
      <c r="D1790" s="286"/>
    </row>
    <row r="1791" spans="4:4" s="262" customFormat="1" x14ac:dyDescent="0.2">
      <c r="D1791" s="286"/>
    </row>
    <row r="1792" spans="4:4" s="262" customFormat="1" x14ac:dyDescent="0.2">
      <c r="D1792" s="286"/>
    </row>
    <row r="1793" spans="4:4" s="262" customFormat="1" x14ac:dyDescent="0.2">
      <c r="D1793" s="286"/>
    </row>
    <row r="1794" spans="4:4" s="262" customFormat="1" x14ac:dyDescent="0.2">
      <c r="D1794" s="286"/>
    </row>
    <row r="1795" spans="4:4" s="262" customFormat="1" x14ac:dyDescent="0.2">
      <c r="D1795" s="286"/>
    </row>
    <row r="1796" spans="4:4" s="262" customFormat="1" x14ac:dyDescent="0.2">
      <c r="D1796" s="286"/>
    </row>
    <row r="1797" spans="4:4" s="262" customFormat="1" x14ac:dyDescent="0.2">
      <c r="D1797" s="286"/>
    </row>
    <row r="1798" spans="4:4" s="262" customFormat="1" x14ac:dyDescent="0.2">
      <c r="D1798" s="286"/>
    </row>
    <row r="1799" spans="4:4" s="262" customFormat="1" x14ac:dyDescent="0.2">
      <c r="D1799" s="286"/>
    </row>
    <row r="1800" spans="4:4" s="262" customFormat="1" x14ac:dyDescent="0.2">
      <c r="D1800" s="286"/>
    </row>
    <row r="1801" spans="4:4" s="262" customFormat="1" x14ac:dyDescent="0.2">
      <c r="D1801" s="286"/>
    </row>
    <row r="1802" spans="4:4" s="262" customFormat="1" x14ac:dyDescent="0.2">
      <c r="D1802" s="286"/>
    </row>
    <row r="1803" spans="4:4" s="262" customFormat="1" x14ac:dyDescent="0.2">
      <c r="D1803" s="286"/>
    </row>
    <row r="1804" spans="4:4" s="262" customFormat="1" x14ac:dyDescent="0.2">
      <c r="D1804" s="286"/>
    </row>
    <row r="1805" spans="4:4" s="262" customFormat="1" x14ac:dyDescent="0.2">
      <c r="D1805" s="286"/>
    </row>
    <row r="1806" spans="4:4" s="262" customFormat="1" x14ac:dyDescent="0.2">
      <c r="D1806" s="286"/>
    </row>
    <row r="1807" spans="4:4" s="262" customFormat="1" x14ac:dyDescent="0.2">
      <c r="D1807" s="286"/>
    </row>
    <row r="1808" spans="4:4" s="262" customFormat="1" x14ac:dyDescent="0.2">
      <c r="D1808" s="286"/>
    </row>
    <row r="1809" spans="4:4" s="262" customFormat="1" x14ac:dyDescent="0.2">
      <c r="D1809" s="286"/>
    </row>
    <row r="1810" spans="4:4" s="262" customFormat="1" x14ac:dyDescent="0.2">
      <c r="D1810" s="286"/>
    </row>
    <row r="1811" spans="4:4" s="262" customFormat="1" x14ac:dyDescent="0.2">
      <c r="D1811" s="286"/>
    </row>
    <row r="1812" spans="4:4" s="262" customFormat="1" x14ac:dyDescent="0.2">
      <c r="D1812" s="286"/>
    </row>
    <row r="1813" spans="4:4" s="262" customFormat="1" x14ac:dyDescent="0.2">
      <c r="D1813" s="286"/>
    </row>
    <row r="1814" spans="4:4" s="262" customFormat="1" x14ac:dyDescent="0.2">
      <c r="D1814" s="286"/>
    </row>
    <row r="1815" spans="4:4" s="262" customFormat="1" x14ac:dyDescent="0.2">
      <c r="D1815" s="286"/>
    </row>
    <row r="1816" spans="4:4" s="262" customFormat="1" x14ac:dyDescent="0.2">
      <c r="D1816" s="286"/>
    </row>
    <row r="1817" spans="4:4" s="262" customFormat="1" x14ac:dyDescent="0.2">
      <c r="D1817" s="286"/>
    </row>
    <row r="1818" spans="4:4" s="262" customFormat="1" x14ac:dyDescent="0.2">
      <c r="D1818" s="286"/>
    </row>
    <row r="1819" spans="4:4" s="262" customFormat="1" x14ac:dyDescent="0.2">
      <c r="D1819" s="286"/>
    </row>
    <row r="1820" spans="4:4" s="262" customFormat="1" x14ac:dyDescent="0.2">
      <c r="D1820" s="286"/>
    </row>
    <row r="1821" spans="4:4" s="262" customFormat="1" x14ac:dyDescent="0.2">
      <c r="D1821" s="286"/>
    </row>
    <row r="1822" spans="4:4" s="262" customFormat="1" x14ac:dyDescent="0.2">
      <c r="D1822" s="286"/>
    </row>
    <row r="1823" spans="4:4" s="262" customFormat="1" x14ac:dyDescent="0.2">
      <c r="D1823" s="286"/>
    </row>
    <row r="1824" spans="4:4" s="262" customFormat="1" x14ac:dyDescent="0.2">
      <c r="D1824" s="286"/>
    </row>
    <row r="1825" spans="4:4" s="262" customFormat="1" x14ac:dyDescent="0.2">
      <c r="D1825" s="286"/>
    </row>
    <row r="1826" spans="4:4" s="262" customFormat="1" x14ac:dyDescent="0.2">
      <c r="D1826" s="286"/>
    </row>
    <row r="1827" spans="4:4" s="262" customFormat="1" x14ac:dyDescent="0.2">
      <c r="D1827" s="286"/>
    </row>
    <row r="1828" spans="4:4" s="262" customFormat="1" x14ac:dyDescent="0.2">
      <c r="D1828" s="286"/>
    </row>
    <row r="1829" spans="4:4" s="262" customFormat="1" x14ac:dyDescent="0.2">
      <c r="D1829" s="286"/>
    </row>
    <row r="1830" spans="4:4" s="262" customFormat="1" x14ac:dyDescent="0.2">
      <c r="D1830" s="286"/>
    </row>
    <row r="1831" spans="4:4" s="262" customFormat="1" x14ac:dyDescent="0.2">
      <c r="D1831" s="286"/>
    </row>
    <row r="1832" spans="4:4" s="262" customFormat="1" x14ac:dyDescent="0.2">
      <c r="D1832" s="286"/>
    </row>
    <row r="1833" spans="4:4" s="262" customFormat="1" x14ac:dyDescent="0.2">
      <c r="D1833" s="286"/>
    </row>
    <row r="1834" spans="4:4" s="262" customFormat="1" x14ac:dyDescent="0.2">
      <c r="D1834" s="286"/>
    </row>
    <row r="1835" spans="4:4" s="262" customFormat="1" x14ac:dyDescent="0.2">
      <c r="D1835" s="286"/>
    </row>
    <row r="1836" spans="4:4" s="262" customFormat="1" x14ac:dyDescent="0.2">
      <c r="D1836" s="286"/>
    </row>
    <row r="1837" spans="4:4" s="262" customFormat="1" x14ac:dyDescent="0.2">
      <c r="D1837" s="286"/>
    </row>
    <row r="1838" spans="4:4" s="262" customFormat="1" x14ac:dyDescent="0.2">
      <c r="D1838" s="286"/>
    </row>
    <row r="1839" spans="4:4" s="262" customFormat="1" x14ac:dyDescent="0.2">
      <c r="D1839" s="286"/>
    </row>
    <row r="1840" spans="4:4" s="262" customFormat="1" x14ac:dyDescent="0.2">
      <c r="D1840" s="286"/>
    </row>
    <row r="1841" spans="4:4" s="262" customFormat="1" x14ac:dyDescent="0.2">
      <c r="D1841" s="286"/>
    </row>
    <row r="1842" spans="4:4" s="262" customFormat="1" x14ac:dyDescent="0.2">
      <c r="D1842" s="286"/>
    </row>
    <row r="1843" spans="4:4" s="262" customFormat="1" x14ac:dyDescent="0.2">
      <c r="D1843" s="286"/>
    </row>
    <row r="1844" spans="4:4" s="262" customFormat="1" x14ac:dyDescent="0.2">
      <c r="D1844" s="286"/>
    </row>
    <row r="1845" spans="4:4" s="262" customFormat="1" x14ac:dyDescent="0.2">
      <c r="D1845" s="286"/>
    </row>
    <row r="1846" spans="4:4" s="262" customFormat="1" x14ac:dyDescent="0.2">
      <c r="D1846" s="286"/>
    </row>
    <row r="1847" spans="4:4" s="262" customFormat="1" x14ac:dyDescent="0.2">
      <c r="D1847" s="286"/>
    </row>
    <row r="1848" spans="4:4" s="262" customFormat="1" x14ac:dyDescent="0.2">
      <c r="D1848" s="286"/>
    </row>
    <row r="1849" spans="4:4" s="262" customFormat="1" x14ac:dyDescent="0.2">
      <c r="D1849" s="286"/>
    </row>
    <row r="1850" spans="4:4" s="262" customFormat="1" x14ac:dyDescent="0.2">
      <c r="D1850" s="286"/>
    </row>
    <row r="1851" spans="4:4" s="262" customFormat="1" x14ac:dyDescent="0.2">
      <c r="D1851" s="286"/>
    </row>
    <row r="1852" spans="4:4" s="262" customFormat="1" x14ac:dyDescent="0.2">
      <c r="D1852" s="286"/>
    </row>
    <row r="1853" spans="4:4" s="262" customFormat="1" x14ac:dyDescent="0.2">
      <c r="D1853" s="286"/>
    </row>
    <row r="1854" spans="4:4" s="262" customFormat="1" x14ac:dyDescent="0.2">
      <c r="D1854" s="286"/>
    </row>
    <row r="1855" spans="4:4" s="262" customFormat="1" x14ac:dyDescent="0.2">
      <c r="D1855" s="286"/>
    </row>
    <row r="1856" spans="4:4" s="262" customFormat="1" x14ac:dyDescent="0.2">
      <c r="D1856" s="286"/>
    </row>
    <row r="1857" spans="4:4" s="262" customFormat="1" x14ac:dyDescent="0.2">
      <c r="D1857" s="286"/>
    </row>
    <row r="1858" spans="4:4" s="262" customFormat="1" x14ac:dyDescent="0.2">
      <c r="D1858" s="286"/>
    </row>
    <row r="1859" spans="4:4" s="262" customFormat="1" x14ac:dyDescent="0.2">
      <c r="D1859" s="286"/>
    </row>
    <row r="1860" spans="4:4" s="262" customFormat="1" x14ac:dyDescent="0.2">
      <c r="D1860" s="286"/>
    </row>
    <row r="1861" spans="4:4" s="262" customFormat="1" x14ac:dyDescent="0.2">
      <c r="D1861" s="286"/>
    </row>
    <row r="1862" spans="4:4" s="262" customFormat="1" x14ac:dyDescent="0.2">
      <c r="D1862" s="286"/>
    </row>
    <row r="1863" spans="4:4" s="262" customFormat="1" x14ac:dyDescent="0.2">
      <c r="D1863" s="286"/>
    </row>
    <row r="1864" spans="4:4" s="262" customFormat="1" x14ac:dyDescent="0.2">
      <c r="D1864" s="286"/>
    </row>
    <row r="1865" spans="4:4" s="262" customFormat="1" x14ac:dyDescent="0.2">
      <c r="D1865" s="286"/>
    </row>
    <row r="1866" spans="4:4" s="262" customFormat="1" x14ac:dyDescent="0.2">
      <c r="D1866" s="286"/>
    </row>
    <row r="1867" spans="4:4" s="262" customFormat="1" x14ac:dyDescent="0.2">
      <c r="D1867" s="286"/>
    </row>
    <row r="1868" spans="4:4" s="262" customFormat="1" x14ac:dyDescent="0.2">
      <c r="D1868" s="286"/>
    </row>
    <row r="1869" spans="4:4" s="262" customFormat="1" x14ac:dyDescent="0.2">
      <c r="D1869" s="286"/>
    </row>
    <row r="1870" spans="4:4" s="262" customFormat="1" x14ac:dyDescent="0.2">
      <c r="D1870" s="286"/>
    </row>
    <row r="1871" spans="4:4" s="262" customFormat="1" x14ac:dyDescent="0.2">
      <c r="D1871" s="286"/>
    </row>
    <row r="1872" spans="4:4" s="262" customFormat="1" x14ac:dyDescent="0.2">
      <c r="D1872" s="286"/>
    </row>
    <row r="1873" spans="4:4" s="262" customFormat="1" x14ac:dyDescent="0.2">
      <c r="D1873" s="286"/>
    </row>
    <row r="1874" spans="4:4" s="262" customFormat="1" x14ac:dyDescent="0.2">
      <c r="D1874" s="286"/>
    </row>
    <row r="1875" spans="4:4" s="262" customFormat="1" x14ac:dyDescent="0.2">
      <c r="D1875" s="286"/>
    </row>
    <row r="1876" spans="4:4" s="262" customFormat="1" x14ac:dyDescent="0.2">
      <c r="D1876" s="286"/>
    </row>
    <row r="1877" spans="4:4" s="262" customFormat="1" x14ac:dyDescent="0.2">
      <c r="D1877" s="286"/>
    </row>
    <row r="1878" spans="4:4" s="262" customFormat="1" x14ac:dyDescent="0.2">
      <c r="D1878" s="286"/>
    </row>
    <row r="1879" spans="4:4" s="262" customFormat="1" x14ac:dyDescent="0.2">
      <c r="D1879" s="286"/>
    </row>
    <row r="1880" spans="4:4" s="262" customFormat="1" x14ac:dyDescent="0.2">
      <c r="D1880" s="286"/>
    </row>
    <row r="1881" spans="4:4" s="262" customFormat="1" x14ac:dyDescent="0.2">
      <c r="D1881" s="286"/>
    </row>
    <row r="1882" spans="4:4" s="262" customFormat="1" x14ac:dyDescent="0.2">
      <c r="D1882" s="286"/>
    </row>
    <row r="1883" spans="4:4" s="262" customFormat="1" x14ac:dyDescent="0.2">
      <c r="D1883" s="286"/>
    </row>
    <row r="1884" spans="4:4" s="262" customFormat="1" x14ac:dyDescent="0.2">
      <c r="D1884" s="286"/>
    </row>
    <row r="1885" spans="4:4" s="262" customFormat="1" x14ac:dyDescent="0.2">
      <c r="D1885" s="286"/>
    </row>
    <row r="1886" spans="4:4" s="262" customFormat="1" x14ac:dyDescent="0.2">
      <c r="D1886" s="286"/>
    </row>
    <row r="1887" spans="4:4" s="262" customFormat="1" x14ac:dyDescent="0.2">
      <c r="D1887" s="286"/>
    </row>
    <row r="1888" spans="4:4" s="262" customFormat="1" x14ac:dyDescent="0.2">
      <c r="D1888" s="286"/>
    </row>
    <row r="1889" spans="4:4" s="262" customFormat="1" x14ac:dyDescent="0.2">
      <c r="D1889" s="286"/>
    </row>
    <row r="1890" spans="4:4" s="262" customFormat="1" x14ac:dyDescent="0.2">
      <c r="D1890" s="286"/>
    </row>
    <row r="1891" spans="4:4" s="262" customFormat="1" x14ac:dyDescent="0.2">
      <c r="D1891" s="286"/>
    </row>
    <row r="1892" spans="4:4" s="262" customFormat="1" x14ac:dyDescent="0.2">
      <c r="D1892" s="286"/>
    </row>
    <row r="1893" spans="4:4" s="262" customFormat="1" x14ac:dyDescent="0.2">
      <c r="D1893" s="286"/>
    </row>
    <row r="1894" spans="4:4" s="262" customFormat="1" x14ac:dyDescent="0.2">
      <c r="D1894" s="286"/>
    </row>
    <row r="1895" spans="4:4" s="262" customFormat="1" x14ac:dyDescent="0.2">
      <c r="D1895" s="286"/>
    </row>
    <row r="1896" spans="4:4" s="262" customFormat="1" x14ac:dyDescent="0.2">
      <c r="D1896" s="286"/>
    </row>
    <row r="1897" spans="4:4" s="262" customFormat="1" x14ac:dyDescent="0.2">
      <c r="D1897" s="286"/>
    </row>
    <row r="1898" spans="4:4" s="262" customFormat="1" x14ac:dyDescent="0.2">
      <c r="D1898" s="286"/>
    </row>
    <row r="1899" spans="4:4" s="262" customFormat="1" x14ac:dyDescent="0.2">
      <c r="D1899" s="286"/>
    </row>
    <row r="1900" spans="4:4" s="262" customFormat="1" x14ac:dyDescent="0.2">
      <c r="D1900" s="286"/>
    </row>
    <row r="1901" spans="4:4" s="262" customFormat="1" x14ac:dyDescent="0.2">
      <c r="D1901" s="286"/>
    </row>
    <row r="1902" spans="4:4" s="262" customFormat="1" x14ac:dyDescent="0.2">
      <c r="D1902" s="286"/>
    </row>
    <row r="1903" spans="4:4" s="262" customFormat="1" x14ac:dyDescent="0.2">
      <c r="D1903" s="286"/>
    </row>
    <row r="1904" spans="4:4" s="262" customFormat="1" x14ac:dyDescent="0.2">
      <c r="D1904" s="286"/>
    </row>
    <row r="1905" spans="4:4" s="262" customFormat="1" x14ac:dyDescent="0.2">
      <c r="D1905" s="286"/>
    </row>
    <row r="1906" spans="4:4" s="262" customFormat="1" x14ac:dyDescent="0.2">
      <c r="D1906" s="286"/>
    </row>
    <row r="1907" spans="4:4" s="262" customFormat="1" x14ac:dyDescent="0.2">
      <c r="D1907" s="286"/>
    </row>
    <row r="1908" spans="4:4" s="262" customFormat="1" x14ac:dyDescent="0.2">
      <c r="D1908" s="286"/>
    </row>
    <row r="1909" spans="4:4" s="262" customFormat="1" x14ac:dyDescent="0.2">
      <c r="D1909" s="286"/>
    </row>
    <row r="1910" spans="4:4" s="262" customFormat="1" x14ac:dyDescent="0.2">
      <c r="D1910" s="286"/>
    </row>
    <row r="1911" spans="4:4" s="262" customFormat="1" x14ac:dyDescent="0.2">
      <c r="D1911" s="286"/>
    </row>
    <row r="1912" spans="4:4" s="262" customFormat="1" x14ac:dyDescent="0.2">
      <c r="D1912" s="286"/>
    </row>
    <row r="1913" spans="4:4" s="262" customFormat="1" x14ac:dyDescent="0.2">
      <c r="D1913" s="286"/>
    </row>
    <row r="1914" spans="4:4" s="262" customFormat="1" x14ac:dyDescent="0.2">
      <c r="D1914" s="286"/>
    </row>
    <row r="1915" spans="4:4" s="262" customFormat="1" x14ac:dyDescent="0.2">
      <c r="D1915" s="286"/>
    </row>
    <row r="1916" spans="4:4" s="262" customFormat="1" x14ac:dyDescent="0.2">
      <c r="D1916" s="286"/>
    </row>
    <row r="1917" spans="4:4" s="262" customFormat="1" x14ac:dyDescent="0.2">
      <c r="D1917" s="286"/>
    </row>
    <row r="1918" spans="4:4" s="262" customFormat="1" x14ac:dyDescent="0.2">
      <c r="D1918" s="286"/>
    </row>
    <row r="1919" spans="4:4" s="262" customFormat="1" x14ac:dyDescent="0.2">
      <c r="D1919" s="286"/>
    </row>
    <row r="1920" spans="4:4" s="262" customFormat="1" x14ac:dyDescent="0.2">
      <c r="D1920" s="286"/>
    </row>
    <row r="1921" spans="4:4" s="262" customFormat="1" x14ac:dyDescent="0.2">
      <c r="D1921" s="286"/>
    </row>
    <row r="1922" spans="4:4" s="262" customFormat="1" x14ac:dyDescent="0.2">
      <c r="D1922" s="286"/>
    </row>
    <row r="1923" spans="4:4" s="262" customFormat="1" x14ac:dyDescent="0.2">
      <c r="D1923" s="286"/>
    </row>
    <row r="1924" spans="4:4" s="262" customFormat="1" x14ac:dyDescent="0.2">
      <c r="D1924" s="286"/>
    </row>
    <row r="1925" spans="4:4" s="262" customFormat="1" x14ac:dyDescent="0.2">
      <c r="D1925" s="286"/>
    </row>
    <row r="1926" spans="4:4" s="262" customFormat="1" x14ac:dyDescent="0.2">
      <c r="D1926" s="286"/>
    </row>
    <row r="1927" spans="4:4" s="262" customFormat="1" x14ac:dyDescent="0.2">
      <c r="D1927" s="286"/>
    </row>
    <row r="1928" spans="4:4" s="262" customFormat="1" x14ac:dyDescent="0.2">
      <c r="D1928" s="286"/>
    </row>
    <row r="1929" spans="4:4" s="262" customFormat="1" x14ac:dyDescent="0.2">
      <c r="D1929" s="286"/>
    </row>
    <row r="1930" spans="4:4" s="262" customFormat="1" x14ac:dyDescent="0.2">
      <c r="D1930" s="286"/>
    </row>
    <row r="1931" spans="4:4" s="262" customFormat="1" x14ac:dyDescent="0.2">
      <c r="D1931" s="286"/>
    </row>
    <row r="1932" spans="4:4" s="262" customFormat="1" x14ac:dyDescent="0.2">
      <c r="D1932" s="286"/>
    </row>
    <row r="1933" spans="4:4" s="262" customFormat="1" x14ac:dyDescent="0.2">
      <c r="D1933" s="286"/>
    </row>
    <row r="1934" spans="4:4" s="262" customFormat="1" x14ac:dyDescent="0.2">
      <c r="D1934" s="286"/>
    </row>
    <row r="1935" spans="4:4" s="262" customFormat="1" x14ac:dyDescent="0.2">
      <c r="D1935" s="286"/>
    </row>
    <row r="1936" spans="4:4" s="262" customFormat="1" x14ac:dyDescent="0.2">
      <c r="D1936" s="286"/>
    </row>
    <row r="1937" spans="4:4" s="262" customFormat="1" x14ac:dyDescent="0.2">
      <c r="D1937" s="286"/>
    </row>
    <row r="1938" spans="4:4" s="262" customFormat="1" x14ac:dyDescent="0.2">
      <c r="D1938" s="286"/>
    </row>
    <row r="1939" spans="4:4" s="262" customFormat="1" x14ac:dyDescent="0.2">
      <c r="D1939" s="286"/>
    </row>
    <row r="1940" spans="4:4" s="262" customFormat="1" x14ac:dyDescent="0.2">
      <c r="D1940" s="286"/>
    </row>
    <row r="1941" spans="4:4" s="262" customFormat="1" x14ac:dyDescent="0.2">
      <c r="D1941" s="286"/>
    </row>
    <row r="1942" spans="4:4" s="262" customFormat="1" x14ac:dyDescent="0.2">
      <c r="D1942" s="286"/>
    </row>
    <row r="1943" spans="4:4" s="262" customFormat="1" x14ac:dyDescent="0.2">
      <c r="D1943" s="286"/>
    </row>
    <row r="1944" spans="4:4" s="262" customFormat="1" x14ac:dyDescent="0.2">
      <c r="D1944" s="286"/>
    </row>
    <row r="1945" spans="4:4" s="262" customFormat="1" x14ac:dyDescent="0.2">
      <c r="D1945" s="286"/>
    </row>
    <row r="1946" spans="4:4" s="262" customFormat="1" x14ac:dyDescent="0.2">
      <c r="D1946" s="286"/>
    </row>
    <row r="1947" spans="4:4" s="262" customFormat="1" x14ac:dyDescent="0.2">
      <c r="D1947" s="286"/>
    </row>
    <row r="1948" spans="4:4" s="262" customFormat="1" x14ac:dyDescent="0.2">
      <c r="D1948" s="286"/>
    </row>
    <row r="1949" spans="4:4" s="262" customFormat="1" x14ac:dyDescent="0.2">
      <c r="D1949" s="286"/>
    </row>
    <row r="1950" spans="4:4" s="262" customFormat="1" x14ac:dyDescent="0.2">
      <c r="D1950" s="286"/>
    </row>
    <row r="1951" spans="4:4" s="262" customFormat="1" x14ac:dyDescent="0.2">
      <c r="D1951" s="286"/>
    </row>
    <row r="1952" spans="4:4" s="262" customFormat="1" x14ac:dyDescent="0.2">
      <c r="D1952" s="286"/>
    </row>
    <row r="1953" spans="4:4" s="262" customFormat="1" x14ac:dyDescent="0.2">
      <c r="D1953" s="286"/>
    </row>
    <row r="1954" spans="4:4" s="262" customFormat="1" x14ac:dyDescent="0.2">
      <c r="D1954" s="286"/>
    </row>
    <row r="1955" spans="4:4" s="262" customFormat="1" x14ac:dyDescent="0.2">
      <c r="D1955" s="286"/>
    </row>
    <row r="1956" spans="4:4" s="262" customFormat="1" x14ac:dyDescent="0.2">
      <c r="D1956" s="286"/>
    </row>
    <row r="1957" spans="4:4" s="262" customFormat="1" x14ac:dyDescent="0.2">
      <c r="D1957" s="286"/>
    </row>
    <row r="1958" spans="4:4" s="262" customFormat="1" x14ac:dyDescent="0.2">
      <c r="D1958" s="286"/>
    </row>
    <row r="1959" spans="4:4" s="262" customFormat="1" x14ac:dyDescent="0.2">
      <c r="D1959" s="286"/>
    </row>
    <row r="1960" spans="4:4" s="262" customFormat="1" x14ac:dyDescent="0.2">
      <c r="D1960" s="286"/>
    </row>
    <row r="1961" spans="4:4" s="262" customFormat="1" x14ac:dyDescent="0.2">
      <c r="D1961" s="286"/>
    </row>
    <row r="1962" spans="4:4" s="262" customFormat="1" x14ac:dyDescent="0.2">
      <c r="D1962" s="286"/>
    </row>
    <row r="1963" spans="4:4" s="262" customFormat="1" x14ac:dyDescent="0.2">
      <c r="D1963" s="286"/>
    </row>
    <row r="1964" spans="4:4" s="262" customFormat="1" x14ac:dyDescent="0.2">
      <c r="D1964" s="286"/>
    </row>
    <row r="1965" spans="4:4" s="262" customFormat="1" x14ac:dyDescent="0.2">
      <c r="D1965" s="286"/>
    </row>
    <row r="1966" spans="4:4" s="262" customFormat="1" x14ac:dyDescent="0.2">
      <c r="D1966" s="286"/>
    </row>
    <row r="1967" spans="4:4" s="262" customFormat="1" x14ac:dyDescent="0.2">
      <c r="D1967" s="286"/>
    </row>
    <row r="1968" spans="4:4" s="262" customFormat="1" x14ac:dyDescent="0.2">
      <c r="D1968" s="286"/>
    </row>
    <row r="1969" spans="4:4" s="262" customFormat="1" x14ac:dyDescent="0.2">
      <c r="D1969" s="286"/>
    </row>
    <row r="1970" spans="4:4" s="262" customFormat="1" x14ac:dyDescent="0.2">
      <c r="D1970" s="286"/>
    </row>
    <row r="1971" spans="4:4" s="262" customFormat="1" x14ac:dyDescent="0.2">
      <c r="D1971" s="286"/>
    </row>
    <row r="1972" spans="4:4" s="262" customFormat="1" x14ac:dyDescent="0.2">
      <c r="D1972" s="286"/>
    </row>
    <row r="1973" spans="4:4" s="262" customFormat="1" x14ac:dyDescent="0.2">
      <c r="D1973" s="286"/>
    </row>
    <row r="1974" spans="4:4" s="262" customFormat="1" x14ac:dyDescent="0.2">
      <c r="D1974" s="286"/>
    </row>
    <row r="1975" spans="4:4" s="262" customFormat="1" x14ac:dyDescent="0.2">
      <c r="D1975" s="286"/>
    </row>
    <row r="1976" spans="4:4" s="262" customFormat="1" x14ac:dyDescent="0.2">
      <c r="D1976" s="286"/>
    </row>
    <row r="1977" spans="4:4" s="262" customFormat="1" x14ac:dyDescent="0.2">
      <c r="D1977" s="286"/>
    </row>
    <row r="1978" spans="4:4" s="262" customFormat="1" x14ac:dyDescent="0.2">
      <c r="D1978" s="286"/>
    </row>
    <row r="1979" spans="4:4" s="262" customFormat="1" x14ac:dyDescent="0.2">
      <c r="D1979" s="286"/>
    </row>
    <row r="1980" spans="4:4" s="262" customFormat="1" x14ac:dyDescent="0.2">
      <c r="D1980" s="286"/>
    </row>
    <row r="1981" spans="4:4" s="262" customFormat="1" x14ac:dyDescent="0.2">
      <c r="D1981" s="286"/>
    </row>
    <row r="1982" spans="4:4" s="262" customFormat="1" x14ac:dyDescent="0.2">
      <c r="D1982" s="286"/>
    </row>
    <row r="1983" spans="4:4" s="262" customFormat="1" x14ac:dyDescent="0.2">
      <c r="D1983" s="286"/>
    </row>
    <row r="1984" spans="4:4" s="262" customFormat="1" x14ac:dyDescent="0.2">
      <c r="D1984" s="286"/>
    </row>
    <row r="1985" spans="4:4" s="262" customFormat="1" x14ac:dyDescent="0.2">
      <c r="D1985" s="286"/>
    </row>
    <row r="1986" spans="4:4" s="262" customFormat="1" x14ac:dyDescent="0.2">
      <c r="D1986" s="286"/>
    </row>
    <row r="1987" spans="4:4" s="262" customFormat="1" x14ac:dyDescent="0.2">
      <c r="D1987" s="286"/>
    </row>
    <row r="1988" spans="4:4" s="262" customFormat="1" x14ac:dyDescent="0.2">
      <c r="D1988" s="286"/>
    </row>
    <row r="1989" spans="4:4" s="262" customFormat="1" x14ac:dyDescent="0.2">
      <c r="D1989" s="286"/>
    </row>
    <row r="1990" spans="4:4" s="262" customFormat="1" x14ac:dyDescent="0.2">
      <c r="D1990" s="286"/>
    </row>
    <row r="1991" spans="4:4" s="262" customFormat="1" x14ac:dyDescent="0.2">
      <c r="D1991" s="286"/>
    </row>
    <row r="1992" spans="4:4" s="262" customFormat="1" x14ac:dyDescent="0.2">
      <c r="D1992" s="286"/>
    </row>
    <row r="1993" spans="4:4" s="262" customFormat="1" x14ac:dyDescent="0.2">
      <c r="D1993" s="286"/>
    </row>
    <row r="1994" spans="4:4" s="262" customFormat="1" x14ac:dyDescent="0.2">
      <c r="D1994" s="286"/>
    </row>
    <row r="1995" spans="4:4" s="262" customFormat="1" x14ac:dyDescent="0.2">
      <c r="D1995" s="286"/>
    </row>
    <row r="1996" spans="4:4" s="262" customFormat="1" x14ac:dyDescent="0.2">
      <c r="D1996" s="286"/>
    </row>
    <row r="1997" spans="4:4" s="262" customFormat="1" x14ac:dyDescent="0.2">
      <c r="D1997" s="286"/>
    </row>
    <row r="1998" spans="4:4" s="262" customFormat="1" x14ac:dyDescent="0.2">
      <c r="D1998" s="286"/>
    </row>
    <row r="1999" spans="4:4" s="262" customFormat="1" x14ac:dyDescent="0.2">
      <c r="D1999" s="286"/>
    </row>
    <row r="2000" spans="4:4" s="262" customFormat="1" x14ac:dyDescent="0.2">
      <c r="D2000" s="286"/>
    </row>
    <row r="2001" spans="4:4" s="262" customFormat="1" x14ac:dyDescent="0.2">
      <c r="D2001" s="286"/>
    </row>
    <row r="2002" spans="4:4" s="262" customFormat="1" x14ac:dyDescent="0.2">
      <c r="D2002" s="286"/>
    </row>
    <row r="2003" spans="4:4" s="262" customFormat="1" x14ac:dyDescent="0.2">
      <c r="D2003" s="286"/>
    </row>
    <row r="2004" spans="4:4" s="262" customFormat="1" x14ac:dyDescent="0.2">
      <c r="D2004" s="286"/>
    </row>
    <row r="2005" spans="4:4" s="262" customFormat="1" x14ac:dyDescent="0.2">
      <c r="D2005" s="286"/>
    </row>
    <row r="2006" spans="4:4" s="262" customFormat="1" x14ac:dyDescent="0.2">
      <c r="D2006" s="286"/>
    </row>
    <row r="2007" spans="4:4" s="262" customFormat="1" x14ac:dyDescent="0.2">
      <c r="D2007" s="286"/>
    </row>
    <row r="2008" spans="4:4" s="262" customFormat="1" x14ac:dyDescent="0.2">
      <c r="D2008" s="286"/>
    </row>
    <row r="2009" spans="4:4" s="262" customFormat="1" x14ac:dyDescent="0.2">
      <c r="D2009" s="286"/>
    </row>
    <row r="2010" spans="4:4" s="262" customFormat="1" x14ac:dyDescent="0.2">
      <c r="D2010" s="286"/>
    </row>
    <row r="2011" spans="4:4" s="262" customFormat="1" x14ac:dyDescent="0.2">
      <c r="D2011" s="286"/>
    </row>
    <row r="2012" spans="4:4" s="262" customFormat="1" x14ac:dyDescent="0.2">
      <c r="D2012" s="286"/>
    </row>
    <row r="2013" spans="4:4" s="262" customFormat="1" x14ac:dyDescent="0.2">
      <c r="D2013" s="286"/>
    </row>
    <row r="2014" spans="4:4" s="262" customFormat="1" x14ac:dyDescent="0.2">
      <c r="D2014" s="286"/>
    </row>
    <row r="2015" spans="4:4" s="262" customFormat="1" x14ac:dyDescent="0.2">
      <c r="D2015" s="286"/>
    </row>
    <row r="2016" spans="4:4" s="262" customFormat="1" x14ac:dyDescent="0.2">
      <c r="D2016" s="286"/>
    </row>
    <row r="2017" spans="4:4" s="262" customFormat="1" x14ac:dyDescent="0.2">
      <c r="D2017" s="286"/>
    </row>
    <row r="2018" spans="4:4" s="262" customFormat="1" x14ac:dyDescent="0.2">
      <c r="D2018" s="286"/>
    </row>
    <row r="2019" spans="4:4" s="262" customFormat="1" x14ac:dyDescent="0.2">
      <c r="D2019" s="286"/>
    </row>
    <row r="2020" spans="4:4" s="262" customFormat="1" x14ac:dyDescent="0.2">
      <c r="D2020" s="286"/>
    </row>
    <row r="2021" spans="4:4" s="262" customFormat="1" x14ac:dyDescent="0.2">
      <c r="D2021" s="286"/>
    </row>
    <row r="2022" spans="4:4" s="262" customFormat="1" x14ac:dyDescent="0.2">
      <c r="D2022" s="286"/>
    </row>
    <row r="2023" spans="4:4" s="262" customFormat="1" x14ac:dyDescent="0.2">
      <c r="D2023" s="286"/>
    </row>
    <row r="2024" spans="4:4" s="262" customFormat="1" x14ac:dyDescent="0.2">
      <c r="D2024" s="286"/>
    </row>
    <row r="2025" spans="4:4" s="262" customFormat="1" x14ac:dyDescent="0.2">
      <c r="D2025" s="286"/>
    </row>
    <row r="2026" spans="4:4" s="262" customFormat="1" x14ac:dyDescent="0.2">
      <c r="D2026" s="286"/>
    </row>
    <row r="2027" spans="4:4" s="262" customFormat="1" x14ac:dyDescent="0.2">
      <c r="D2027" s="286"/>
    </row>
    <row r="2028" spans="4:4" s="262" customFormat="1" x14ac:dyDescent="0.2">
      <c r="D2028" s="286"/>
    </row>
    <row r="2029" spans="4:4" s="262" customFormat="1" x14ac:dyDescent="0.2">
      <c r="D2029" s="286"/>
    </row>
    <row r="2030" spans="4:4" s="262" customFormat="1" x14ac:dyDescent="0.2">
      <c r="D2030" s="286"/>
    </row>
    <row r="2031" spans="4:4" s="262" customFormat="1" x14ac:dyDescent="0.2">
      <c r="D2031" s="286"/>
    </row>
    <row r="2032" spans="4:4" s="262" customFormat="1" x14ac:dyDescent="0.2">
      <c r="D2032" s="286"/>
    </row>
    <row r="2033" spans="4:4" s="262" customFormat="1" x14ac:dyDescent="0.2">
      <c r="D2033" s="286"/>
    </row>
    <row r="2034" spans="4:4" s="262" customFormat="1" x14ac:dyDescent="0.2">
      <c r="D2034" s="286"/>
    </row>
    <row r="2035" spans="4:4" s="262" customFormat="1" x14ac:dyDescent="0.2">
      <c r="D2035" s="286"/>
    </row>
    <row r="2036" spans="4:4" s="262" customFormat="1" x14ac:dyDescent="0.2">
      <c r="D2036" s="286"/>
    </row>
    <row r="2037" spans="4:4" s="262" customFormat="1" x14ac:dyDescent="0.2">
      <c r="D2037" s="286"/>
    </row>
    <row r="2038" spans="4:4" s="262" customFormat="1" x14ac:dyDescent="0.2">
      <c r="D2038" s="286"/>
    </row>
    <row r="2039" spans="4:4" s="262" customFormat="1" x14ac:dyDescent="0.2">
      <c r="D2039" s="286"/>
    </row>
    <row r="2040" spans="4:4" s="262" customFormat="1" x14ac:dyDescent="0.2">
      <c r="D2040" s="286"/>
    </row>
    <row r="2041" spans="4:4" s="262" customFormat="1" x14ac:dyDescent="0.2">
      <c r="D2041" s="286"/>
    </row>
    <row r="2042" spans="4:4" s="262" customFormat="1" x14ac:dyDescent="0.2">
      <c r="D2042" s="286"/>
    </row>
    <row r="2043" spans="4:4" s="262" customFormat="1" x14ac:dyDescent="0.2">
      <c r="D2043" s="286"/>
    </row>
    <row r="2044" spans="4:4" s="262" customFormat="1" x14ac:dyDescent="0.2">
      <c r="D2044" s="286"/>
    </row>
    <row r="2045" spans="4:4" s="262" customFormat="1" x14ac:dyDescent="0.2">
      <c r="D2045" s="286"/>
    </row>
    <row r="2046" spans="4:4" s="262" customFormat="1" x14ac:dyDescent="0.2">
      <c r="D2046" s="286"/>
    </row>
    <row r="2047" spans="4:4" s="262" customFormat="1" x14ac:dyDescent="0.2">
      <c r="D2047" s="286"/>
    </row>
    <row r="2048" spans="4:4" s="262" customFormat="1" x14ac:dyDescent="0.2">
      <c r="D2048" s="286"/>
    </row>
    <row r="2049" spans="4:4" s="262" customFormat="1" x14ac:dyDescent="0.2">
      <c r="D2049" s="286"/>
    </row>
    <row r="2050" spans="4:4" s="262" customFormat="1" x14ac:dyDescent="0.2">
      <c r="D2050" s="286"/>
    </row>
    <row r="2051" spans="4:4" s="262" customFormat="1" x14ac:dyDescent="0.2">
      <c r="D2051" s="286"/>
    </row>
    <row r="2052" spans="4:4" s="262" customFormat="1" x14ac:dyDescent="0.2">
      <c r="D2052" s="286"/>
    </row>
    <row r="2053" spans="4:4" s="262" customFormat="1" x14ac:dyDescent="0.2">
      <c r="D2053" s="286"/>
    </row>
    <row r="2054" spans="4:4" s="262" customFormat="1" x14ac:dyDescent="0.2">
      <c r="D2054" s="286"/>
    </row>
    <row r="2055" spans="4:4" s="262" customFormat="1" x14ac:dyDescent="0.2">
      <c r="D2055" s="286"/>
    </row>
    <row r="2056" spans="4:4" s="262" customFormat="1" x14ac:dyDescent="0.2">
      <c r="D2056" s="286"/>
    </row>
    <row r="2057" spans="4:4" s="262" customFormat="1" x14ac:dyDescent="0.2">
      <c r="D2057" s="286"/>
    </row>
    <row r="2058" spans="4:4" s="262" customFormat="1" x14ac:dyDescent="0.2">
      <c r="D2058" s="286"/>
    </row>
    <row r="2059" spans="4:4" s="262" customFormat="1" x14ac:dyDescent="0.2">
      <c r="D2059" s="286"/>
    </row>
    <row r="2060" spans="4:4" s="262" customFormat="1" x14ac:dyDescent="0.2">
      <c r="D2060" s="286"/>
    </row>
    <row r="2061" spans="4:4" s="262" customFormat="1" x14ac:dyDescent="0.2">
      <c r="D2061" s="286"/>
    </row>
    <row r="2062" spans="4:4" s="262" customFormat="1" x14ac:dyDescent="0.2">
      <c r="D2062" s="286"/>
    </row>
    <row r="2063" spans="4:4" s="262" customFormat="1" x14ac:dyDescent="0.2">
      <c r="D2063" s="286"/>
    </row>
    <row r="2064" spans="4:4" s="262" customFormat="1" x14ac:dyDescent="0.2">
      <c r="D2064" s="286"/>
    </row>
    <row r="2065" spans="4:4" s="262" customFormat="1" x14ac:dyDescent="0.2">
      <c r="D2065" s="286"/>
    </row>
    <row r="2066" spans="4:4" s="262" customFormat="1" x14ac:dyDescent="0.2">
      <c r="D2066" s="286"/>
    </row>
    <row r="2067" spans="4:4" s="262" customFormat="1" x14ac:dyDescent="0.2">
      <c r="D2067" s="286"/>
    </row>
    <row r="2068" spans="4:4" s="262" customFormat="1" x14ac:dyDescent="0.2">
      <c r="D2068" s="286"/>
    </row>
    <row r="2069" spans="4:4" s="262" customFormat="1" x14ac:dyDescent="0.2">
      <c r="D2069" s="286"/>
    </row>
    <row r="2070" spans="4:4" s="262" customFormat="1" x14ac:dyDescent="0.2">
      <c r="D2070" s="286"/>
    </row>
    <row r="2071" spans="4:4" s="262" customFormat="1" x14ac:dyDescent="0.2">
      <c r="D2071" s="286"/>
    </row>
    <row r="2072" spans="4:4" s="262" customFormat="1" x14ac:dyDescent="0.2">
      <c r="D2072" s="286"/>
    </row>
    <row r="2073" spans="4:4" s="262" customFormat="1" x14ac:dyDescent="0.2">
      <c r="D2073" s="286"/>
    </row>
    <row r="2074" spans="4:4" s="262" customFormat="1" x14ac:dyDescent="0.2">
      <c r="D2074" s="286"/>
    </row>
    <row r="2075" spans="4:4" s="262" customFormat="1" x14ac:dyDescent="0.2">
      <c r="D2075" s="286"/>
    </row>
    <row r="2076" spans="4:4" s="262" customFormat="1" x14ac:dyDescent="0.2">
      <c r="D2076" s="286"/>
    </row>
    <row r="2077" spans="4:4" s="262" customFormat="1" x14ac:dyDescent="0.2">
      <c r="D2077" s="286"/>
    </row>
    <row r="2078" spans="4:4" s="262" customFormat="1" x14ac:dyDescent="0.2">
      <c r="D2078" s="286"/>
    </row>
    <row r="2079" spans="4:4" s="262" customFormat="1" x14ac:dyDescent="0.2">
      <c r="D2079" s="286"/>
    </row>
    <row r="2080" spans="4:4" s="262" customFormat="1" x14ac:dyDescent="0.2">
      <c r="D2080" s="286"/>
    </row>
    <row r="2081" spans="4:4" s="262" customFormat="1" x14ac:dyDescent="0.2">
      <c r="D2081" s="286"/>
    </row>
    <row r="2082" spans="4:4" s="262" customFormat="1" x14ac:dyDescent="0.2">
      <c r="D2082" s="286"/>
    </row>
    <row r="2083" spans="4:4" s="262" customFormat="1" x14ac:dyDescent="0.2">
      <c r="D2083" s="286"/>
    </row>
    <row r="2084" spans="4:4" s="262" customFormat="1" x14ac:dyDescent="0.2">
      <c r="D2084" s="286"/>
    </row>
    <row r="2085" spans="4:4" s="262" customFormat="1" x14ac:dyDescent="0.2">
      <c r="D2085" s="286"/>
    </row>
    <row r="2086" spans="4:4" s="262" customFormat="1" x14ac:dyDescent="0.2">
      <c r="D2086" s="286"/>
    </row>
    <row r="2087" spans="4:4" s="262" customFormat="1" x14ac:dyDescent="0.2">
      <c r="D2087" s="286"/>
    </row>
    <row r="2088" spans="4:4" s="262" customFormat="1" x14ac:dyDescent="0.2">
      <c r="D2088" s="286"/>
    </row>
    <row r="2089" spans="4:4" s="262" customFormat="1" x14ac:dyDescent="0.2">
      <c r="D2089" s="286"/>
    </row>
    <row r="2090" spans="4:4" s="262" customFormat="1" x14ac:dyDescent="0.2">
      <c r="D2090" s="286"/>
    </row>
    <row r="2091" spans="4:4" s="262" customFormat="1" x14ac:dyDescent="0.2">
      <c r="D2091" s="286"/>
    </row>
    <row r="2092" spans="4:4" s="262" customFormat="1" x14ac:dyDescent="0.2">
      <c r="D2092" s="286"/>
    </row>
    <row r="2093" spans="4:4" s="262" customFormat="1" x14ac:dyDescent="0.2">
      <c r="D2093" s="286"/>
    </row>
    <row r="2094" spans="4:4" s="262" customFormat="1" x14ac:dyDescent="0.2">
      <c r="D2094" s="286"/>
    </row>
    <row r="2095" spans="4:4" s="262" customFormat="1" x14ac:dyDescent="0.2">
      <c r="D2095" s="286"/>
    </row>
    <row r="2096" spans="4:4" s="262" customFormat="1" x14ac:dyDescent="0.2">
      <c r="D2096" s="286"/>
    </row>
    <row r="2097" spans="4:4" s="262" customFormat="1" x14ac:dyDescent="0.2">
      <c r="D2097" s="286"/>
    </row>
    <row r="2098" spans="4:4" s="262" customFormat="1" x14ac:dyDescent="0.2">
      <c r="D2098" s="286"/>
    </row>
    <row r="2099" spans="4:4" s="262" customFormat="1" x14ac:dyDescent="0.2">
      <c r="D2099" s="286"/>
    </row>
    <row r="2100" spans="4:4" s="262" customFormat="1" x14ac:dyDescent="0.2">
      <c r="D2100" s="286"/>
    </row>
    <row r="2101" spans="4:4" s="262" customFormat="1" x14ac:dyDescent="0.2">
      <c r="D2101" s="286"/>
    </row>
    <row r="2102" spans="4:4" s="262" customFormat="1" x14ac:dyDescent="0.2">
      <c r="D2102" s="286"/>
    </row>
    <row r="2103" spans="4:4" s="262" customFormat="1" x14ac:dyDescent="0.2">
      <c r="D2103" s="286"/>
    </row>
    <row r="2104" spans="4:4" s="262" customFormat="1" x14ac:dyDescent="0.2">
      <c r="D2104" s="286"/>
    </row>
    <row r="2105" spans="4:4" s="262" customFormat="1" x14ac:dyDescent="0.2">
      <c r="D2105" s="286"/>
    </row>
    <row r="2106" spans="4:4" s="262" customFormat="1" x14ac:dyDescent="0.2">
      <c r="D2106" s="286"/>
    </row>
    <row r="2107" spans="4:4" s="262" customFormat="1" x14ac:dyDescent="0.2">
      <c r="D2107" s="286"/>
    </row>
    <row r="2108" spans="4:4" s="262" customFormat="1" x14ac:dyDescent="0.2">
      <c r="D2108" s="286"/>
    </row>
    <row r="2109" spans="4:4" s="262" customFormat="1" x14ac:dyDescent="0.2">
      <c r="D2109" s="286"/>
    </row>
    <row r="2110" spans="4:4" s="262" customFormat="1" x14ac:dyDescent="0.2">
      <c r="D2110" s="286"/>
    </row>
    <row r="2111" spans="4:4" s="262" customFormat="1" x14ac:dyDescent="0.2">
      <c r="D2111" s="286"/>
    </row>
    <row r="2112" spans="4:4" s="262" customFormat="1" x14ac:dyDescent="0.2">
      <c r="D2112" s="286"/>
    </row>
    <row r="2113" spans="4:4" s="262" customFormat="1" x14ac:dyDescent="0.2">
      <c r="D2113" s="286"/>
    </row>
    <row r="2114" spans="4:4" s="262" customFormat="1" x14ac:dyDescent="0.2">
      <c r="D2114" s="286"/>
    </row>
    <row r="2115" spans="4:4" s="262" customFormat="1" x14ac:dyDescent="0.2">
      <c r="D2115" s="286"/>
    </row>
    <row r="2116" spans="4:4" s="262" customFormat="1" x14ac:dyDescent="0.2">
      <c r="D2116" s="286"/>
    </row>
    <row r="2117" spans="4:4" s="262" customFormat="1" x14ac:dyDescent="0.2">
      <c r="D2117" s="286"/>
    </row>
    <row r="2118" spans="4:4" s="262" customFormat="1" x14ac:dyDescent="0.2">
      <c r="D2118" s="286"/>
    </row>
    <row r="2119" spans="4:4" s="262" customFormat="1" x14ac:dyDescent="0.2">
      <c r="D2119" s="286"/>
    </row>
    <row r="2120" spans="4:4" s="262" customFormat="1" x14ac:dyDescent="0.2">
      <c r="D2120" s="286"/>
    </row>
    <row r="2121" spans="4:4" s="262" customFormat="1" x14ac:dyDescent="0.2">
      <c r="D2121" s="286"/>
    </row>
    <row r="2122" spans="4:4" s="262" customFormat="1" x14ac:dyDescent="0.2">
      <c r="D2122" s="286"/>
    </row>
    <row r="2123" spans="4:4" s="262" customFormat="1" x14ac:dyDescent="0.2">
      <c r="D2123" s="286"/>
    </row>
    <row r="2124" spans="4:4" s="262" customFormat="1" x14ac:dyDescent="0.2">
      <c r="D2124" s="286"/>
    </row>
    <row r="2125" spans="4:4" s="262" customFormat="1" x14ac:dyDescent="0.2">
      <c r="D2125" s="286"/>
    </row>
    <row r="2126" spans="4:4" s="262" customFormat="1" x14ac:dyDescent="0.2">
      <c r="D2126" s="286"/>
    </row>
    <row r="2127" spans="4:4" s="262" customFormat="1" x14ac:dyDescent="0.2">
      <c r="D2127" s="286"/>
    </row>
    <row r="2128" spans="4:4" s="262" customFormat="1" x14ac:dyDescent="0.2">
      <c r="D2128" s="286"/>
    </row>
    <row r="2129" spans="4:4" s="262" customFormat="1" x14ac:dyDescent="0.2">
      <c r="D2129" s="286"/>
    </row>
    <row r="2130" spans="4:4" s="262" customFormat="1" x14ac:dyDescent="0.2">
      <c r="D2130" s="286"/>
    </row>
    <row r="2131" spans="4:4" s="262" customFormat="1" x14ac:dyDescent="0.2">
      <c r="D2131" s="286"/>
    </row>
    <row r="2132" spans="4:4" s="262" customFormat="1" x14ac:dyDescent="0.2">
      <c r="D2132" s="286"/>
    </row>
    <row r="2133" spans="4:4" s="262" customFormat="1" x14ac:dyDescent="0.2">
      <c r="D2133" s="286"/>
    </row>
    <row r="2134" spans="4:4" s="262" customFormat="1" x14ac:dyDescent="0.2">
      <c r="D2134" s="286"/>
    </row>
    <row r="2135" spans="4:4" s="262" customFormat="1" x14ac:dyDescent="0.2">
      <c r="D2135" s="286"/>
    </row>
    <row r="2136" spans="4:4" s="262" customFormat="1" x14ac:dyDescent="0.2">
      <c r="D2136" s="286"/>
    </row>
    <row r="2137" spans="4:4" s="262" customFormat="1" x14ac:dyDescent="0.2">
      <c r="D2137" s="286"/>
    </row>
    <row r="2138" spans="4:4" s="262" customFormat="1" x14ac:dyDescent="0.2">
      <c r="D2138" s="286"/>
    </row>
    <row r="2139" spans="4:4" s="262" customFormat="1" x14ac:dyDescent="0.2">
      <c r="D2139" s="286"/>
    </row>
    <row r="2140" spans="4:4" s="262" customFormat="1" x14ac:dyDescent="0.2">
      <c r="D2140" s="286"/>
    </row>
    <row r="2141" spans="4:4" s="262" customFormat="1" x14ac:dyDescent="0.2">
      <c r="D2141" s="286"/>
    </row>
    <row r="2142" spans="4:4" s="262" customFormat="1" x14ac:dyDescent="0.2">
      <c r="D2142" s="286"/>
    </row>
    <row r="2143" spans="4:4" s="262" customFormat="1" x14ac:dyDescent="0.2">
      <c r="D2143" s="286"/>
    </row>
    <row r="2144" spans="4:4" s="262" customFormat="1" x14ac:dyDescent="0.2">
      <c r="D2144" s="286"/>
    </row>
    <row r="2145" spans="4:4" s="262" customFormat="1" x14ac:dyDescent="0.2">
      <c r="D2145" s="286"/>
    </row>
    <row r="2146" spans="4:4" s="262" customFormat="1" x14ac:dyDescent="0.2">
      <c r="D2146" s="286"/>
    </row>
    <row r="2147" spans="4:4" s="262" customFormat="1" x14ac:dyDescent="0.2">
      <c r="D2147" s="286"/>
    </row>
    <row r="2148" spans="4:4" s="262" customFormat="1" x14ac:dyDescent="0.2">
      <c r="D2148" s="286"/>
    </row>
    <row r="2149" spans="4:4" s="262" customFormat="1" x14ac:dyDescent="0.2">
      <c r="D2149" s="286"/>
    </row>
    <row r="2150" spans="4:4" s="262" customFormat="1" x14ac:dyDescent="0.2">
      <c r="D2150" s="286"/>
    </row>
    <row r="2151" spans="4:4" s="262" customFormat="1" x14ac:dyDescent="0.2">
      <c r="D2151" s="286"/>
    </row>
    <row r="2152" spans="4:4" s="262" customFormat="1" x14ac:dyDescent="0.2">
      <c r="D2152" s="286"/>
    </row>
    <row r="2153" spans="4:4" s="262" customFormat="1" x14ac:dyDescent="0.2">
      <c r="D2153" s="286"/>
    </row>
    <row r="2154" spans="4:4" s="262" customFormat="1" x14ac:dyDescent="0.2">
      <c r="D2154" s="286"/>
    </row>
    <row r="2155" spans="4:4" s="262" customFormat="1" x14ac:dyDescent="0.2">
      <c r="D2155" s="286"/>
    </row>
    <row r="2156" spans="4:4" s="262" customFormat="1" x14ac:dyDescent="0.2">
      <c r="D2156" s="286"/>
    </row>
    <row r="2157" spans="4:4" s="262" customFormat="1" x14ac:dyDescent="0.2">
      <c r="D2157" s="286"/>
    </row>
    <row r="2158" spans="4:4" s="262" customFormat="1" x14ac:dyDescent="0.2">
      <c r="D2158" s="286"/>
    </row>
    <row r="2159" spans="4:4" s="262" customFormat="1" x14ac:dyDescent="0.2">
      <c r="D2159" s="286"/>
    </row>
    <row r="2160" spans="4:4" s="262" customFormat="1" x14ac:dyDescent="0.2">
      <c r="D2160" s="286"/>
    </row>
    <row r="2161" spans="4:4" s="262" customFormat="1" x14ac:dyDescent="0.2">
      <c r="D2161" s="286"/>
    </row>
    <row r="2162" spans="4:4" s="262" customFormat="1" x14ac:dyDescent="0.2">
      <c r="D2162" s="286"/>
    </row>
    <row r="2163" spans="4:4" s="262" customFormat="1" x14ac:dyDescent="0.2">
      <c r="D2163" s="286"/>
    </row>
    <row r="2164" spans="4:4" s="262" customFormat="1" x14ac:dyDescent="0.2">
      <c r="D2164" s="286"/>
    </row>
    <row r="2165" spans="4:4" s="262" customFormat="1" x14ac:dyDescent="0.2">
      <c r="D2165" s="286"/>
    </row>
    <row r="2166" spans="4:4" s="262" customFormat="1" x14ac:dyDescent="0.2">
      <c r="D2166" s="286"/>
    </row>
    <row r="2167" spans="4:4" s="262" customFormat="1" x14ac:dyDescent="0.2">
      <c r="D2167" s="286"/>
    </row>
    <row r="2168" spans="4:4" s="262" customFormat="1" x14ac:dyDescent="0.2">
      <c r="D2168" s="286"/>
    </row>
    <row r="2169" spans="4:4" s="262" customFormat="1" x14ac:dyDescent="0.2">
      <c r="D2169" s="286"/>
    </row>
    <row r="2170" spans="4:4" s="262" customFormat="1" x14ac:dyDescent="0.2">
      <c r="D2170" s="286"/>
    </row>
    <row r="2171" spans="4:4" s="262" customFormat="1" x14ac:dyDescent="0.2">
      <c r="D2171" s="286"/>
    </row>
    <row r="2172" spans="4:4" s="262" customFormat="1" x14ac:dyDescent="0.2">
      <c r="D2172" s="286"/>
    </row>
    <row r="2173" spans="4:4" s="262" customFormat="1" x14ac:dyDescent="0.2">
      <c r="D2173" s="286"/>
    </row>
    <row r="2174" spans="4:4" s="262" customFormat="1" x14ac:dyDescent="0.2">
      <c r="D2174" s="286"/>
    </row>
    <row r="2175" spans="4:4" s="262" customFormat="1" x14ac:dyDescent="0.2">
      <c r="D2175" s="286"/>
    </row>
    <row r="2176" spans="4:4" s="262" customFormat="1" x14ac:dyDescent="0.2">
      <c r="D2176" s="286"/>
    </row>
    <row r="2177" spans="4:4" s="262" customFormat="1" x14ac:dyDescent="0.2">
      <c r="D2177" s="286"/>
    </row>
    <row r="2178" spans="4:4" s="262" customFormat="1" x14ac:dyDescent="0.2">
      <c r="D2178" s="286"/>
    </row>
    <row r="2179" spans="4:4" s="262" customFormat="1" x14ac:dyDescent="0.2">
      <c r="D2179" s="286"/>
    </row>
    <row r="2180" spans="4:4" s="262" customFormat="1" x14ac:dyDescent="0.2">
      <c r="D2180" s="286"/>
    </row>
    <row r="2181" spans="4:4" s="262" customFormat="1" x14ac:dyDescent="0.2">
      <c r="D2181" s="286"/>
    </row>
    <row r="2182" spans="4:4" s="262" customFormat="1" x14ac:dyDescent="0.2">
      <c r="D2182" s="286"/>
    </row>
    <row r="2183" spans="4:4" s="262" customFormat="1" x14ac:dyDescent="0.2">
      <c r="D2183" s="286"/>
    </row>
    <row r="2184" spans="4:4" s="262" customFormat="1" x14ac:dyDescent="0.2">
      <c r="D2184" s="286"/>
    </row>
    <row r="2185" spans="4:4" s="262" customFormat="1" x14ac:dyDescent="0.2">
      <c r="D2185" s="286"/>
    </row>
    <row r="2186" spans="4:4" s="262" customFormat="1" x14ac:dyDescent="0.2">
      <c r="D2186" s="286"/>
    </row>
    <row r="2187" spans="4:4" s="262" customFormat="1" x14ac:dyDescent="0.2">
      <c r="D2187" s="286"/>
    </row>
    <row r="2188" spans="4:4" s="262" customFormat="1" x14ac:dyDescent="0.2">
      <c r="D2188" s="286"/>
    </row>
    <row r="2189" spans="4:4" s="262" customFormat="1" x14ac:dyDescent="0.2">
      <c r="D2189" s="286"/>
    </row>
    <row r="2190" spans="4:4" s="262" customFormat="1" x14ac:dyDescent="0.2">
      <c r="D2190" s="286"/>
    </row>
    <row r="2191" spans="4:4" s="262" customFormat="1" x14ac:dyDescent="0.2">
      <c r="D2191" s="286"/>
    </row>
    <row r="2192" spans="4:4" s="262" customFormat="1" x14ac:dyDescent="0.2">
      <c r="D2192" s="286"/>
    </row>
    <row r="2193" spans="4:4" s="262" customFormat="1" x14ac:dyDescent="0.2">
      <c r="D2193" s="286"/>
    </row>
    <row r="2194" spans="4:4" s="262" customFormat="1" x14ac:dyDescent="0.2">
      <c r="D2194" s="286"/>
    </row>
    <row r="2195" spans="4:4" s="262" customFormat="1" x14ac:dyDescent="0.2">
      <c r="D2195" s="286"/>
    </row>
    <row r="2196" spans="4:4" s="262" customFormat="1" x14ac:dyDescent="0.2">
      <c r="D2196" s="286"/>
    </row>
    <row r="2197" spans="4:4" s="262" customFormat="1" x14ac:dyDescent="0.2">
      <c r="D2197" s="286"/>
    </row>
    <row r="2198" spans="4:4" s="262" customFormat="1" x14ac:dyDescent="0.2">
      <c r="D2198" s="286"/>
    </row>
    <row r="2199" spans="4:4" s="262" customFormat="1" x14ac:dyDescent="0.2">
      <c r="D2199" s="286"/>
    </row>
    <row r="2200" spans="4:4" s="262" customFormat="1" x14ac:dyDescent="0.2">
      <c r="D2200" s="286"/>
    </row>
    <row r="2201" spans="4:4" s="262" customFormat="1" x14ac:dyDescent="0.2">
      <c r="D2201" s="286"/>
    </row>
    <row r="2202" spans="4:4" s="262" customFormat="1" x14ac:dyDescent="0.2">
      <c r="D2202" s="286"/>
    </row>
    <row r="2203" spans="4:4" s="262" customFormat="1" x14ac:dyDescent="0.2">
      <c r="D2203" s="286"/>
    </row>
    <row r="2204" spans="4:4" s="262" customFormat="1" x14ac:dyDescent="0.2">
      <c r="D2204" s="286"/>
    </row>
    <row r="2205" spans="4:4" s="262" customFormat="1" x14ac:dyDescent="0.2">
      <c r="D2205" s="286"/>
    </row>
    <row r="2206" spans="4:4" s="262" customFormat="1" x14ac:dyDescent="0.2">
      <c r="D2206" s="286"/>
    </row>
    <row r="2207" spans="4:4" s="262" customFormat="1" x14ac:dyDescent="0.2">
      <c r="D2207" s="286"/>
    </row>
    <row r="2208" spans="4:4" s="262" customFormat="1" x14ac:dyDescent="0.2">
      <c r="D2208" s="286"/>
    </row>
    <row r="2209" spans="4:4" s="262" customFormat="1" x14ac:dyDescent="0.2">
      <c r="D2209" s="286"/>
    </row>
    <row r="2210" spans="4:4" s="262" customFormat="1" x14ac:dyDescent="0.2">
      <c r="D2210" s="286"/>
    </row>
    <row r="2211" spans="4:4" s="262" customFormat="1" x14ac:dyDescent="0.2">
      <c r="D2211" s="286"/>
    </row>
    <row r="2212" spans="4:4" s="262" customFormat="1" x14ac:dyDescent="0.2">
      <c r="D2212" s="286"/>
    </row>
    <row r="2213" spans="4:4" s="262" customFormat="1" x14ac:dyDescent="0.2">
      <c r="D2213" s="286"/>
    </row>
    <row r="2214" spans="4:4" s="262" customFormat="1" x14ac:dyDescent="0.2">
      <c r="D2214" s="286"/>
    </row>
    <row r="2215" spans="4:4" s="262" customFormat="1" x14ac:dyDescent="0.2">
      <c r="D2215" s="286"/>
    </row>
    <row r="2216" spans="4:4" s="262" customFormat="1" x14ac:dyDescent="0.2">
      <c r="D2216" s="286"/>
    </row>
    <row r="2217" spans="4:4" s="262" customFormat="1" x14ac:dyDescent="0.2">
      <c r="D2217" s="286"/>
    </row>
    <row r="2218" spans="4:4" s="262" customFormat="1" x14ac:dyDescent="0.2">
      <c r="D2218" s="286"/>
    </row>
    <row r="2219" spans="4:4" s="262" customFormat="1" x14ac:dyDescent="0.2">
      <c r="D2219" s="286"/>
    </row>
    <row r="2220" spans="4:4" s="262" customFormat="1" x14ac:dyDescent="0.2">
      <c r="D2220" s="286"/>
    </row>
    <row r="2221" spans="4:4" s="262" customFormat="1" x14ac:dyDescent="0.2">
      <c r="D2221" s="286"/>
    </row>
    <row r="2222" spans="4:4" s="262" customFormat="1" x14ac:dyDescent="0.2">
      <c r="D2222" s="286"/>
    </row>
    <row r="2223" spans="4:4" s="262" customFormat="1" x14ac:dyDescent="0.2">
      <c r="D2223" s="286"/>
    </row>
    <row r="2224" spans="4:4" s="262" customFormat="1" x14ac:dyDescent="0.2">
      <c r="D2224" s="286"/>
    </row>
    <row r="2225" spans="4:4" s="262" customFormat="1" x14ac:dyDescent="0.2">
      <c r="D2225" s="286"/>
    </row>
    <row r="2226" spans="4:4" s="262" customFormat="1" x14ac:dyDescent="0.2">
      <c r="D2226" s="286"/>
    </row>
    <row r="2227" spans="4:4" s="262" customFormat="1" x14ac:dyDescent="0.2">
      <c r="D2227" s="286"/>
    </row>
    <row r="2228" spans="4:4" s="262" customFormat="1" x14ac:dyDescent="0.2">
      <c r="D2228" s="286"/>
    </row>
    <row r="2229" spans="4:4" s="262" customFormat="1" x14ac:dyDescent="0.2">
      <c r="D2229" s="286"/>
    </row>
    <row r="2230" spans="4:4" s="262" customFormat="1" x14ac:dyDescent="0.2">
      <c r="D2230" s="286"/>
    </row>
    <row r="2231" spans="4:4" s="262" customFormat="1" x14ac:dyDescent="0.2">
      <c r="D2231" s="286"/>
    </row>
    <row r="2232" spans="4:4" s="262" customFormat="1" x14ac:dyDescent="0.2">
      <c r="D2232" s="286"/>
    </row>
    <row r="2233" spans="4:4" s="262" customFormat="1" x14ac:dyDescent="0.2">
      <c r="D2233" s="286"/>
    </row>
    <row r="2234" spans="4:4" s="262" customFormat="1" x14ac:dyDescent="0.2">
      <c r="D2234" s="286"/>
    </row>
    <row r="2235" spans="4:4" s="262" customFormat="1" x14ac:dyDescent="0.2">
      <c r="D2235" s="286"/>
    </row>
    <row r="2236" spans="4:4" s="262" customFormat="1" x14ac:dyDescent="0.2">
      <c r="D2236" s="286"/>
    </row>
    <row r="2237" spans="4:4" s="262" customFormat="1" x14ac:dyDescent="0.2">
      <c r="D2237" s="286"/>
    </row>
    <row r="2238" spans="4:4" s="262" customFormat="1" x14ac:dyDescent="0.2">
      <c r="D2238" s="286"/>
    </row>
    <row r="2239" spans="4:4" s="262" customFormat="1" x14ac:dyDescent="0.2">
      <c r="D2239" s="286"/>
    </row>
    <row r="2240" spans="4:4" s="262" customFormat="1" x14ac:dyDescent="0.2">
      <c r="D2240" s="286"/>
    </row>
    <row r="2241" spans="4:4" s="262" customFormat="1" x14ac:dyDescent="0.2">
      <c r="D2241" s="286"/>
    </row>
    <row r="2242" spans="4:4" s="262" customFormat="1" x14ac:dyDescent="0.2">
      <c r="D2242" s="286"/>
    </row>
    <row r="2243" spans="4:4" s="262" customFormat="1" x14ac:dyDescent="0.2">
      <c r="D2243" s="286"/>
    </row>
    <row r="2244" spans="4:4" s="262" customFormat="1" x14ac:dyDescent="0.2">
      <c r="D2244" s="286"/>
    </row>
    <row r="2245" spans="4:4" s="262" customFormat="1" x14ac:dyDescent="0.2">
      <c r="D2245" s="286"/>
    </row>
    <row r="2246" spans="4:4" s="262" customFormat="1" x14ac:dyDescent="0.2">
      <c r="D2246" s="286"/>
    </row>
    <row r="2247" spans="4:4" s="262" customFormat="1" x14ac:dyDescent="0.2">
      <c r="D2247" s="286"/>
    </row>
    <row r="2248" spans="4:4" s="262" customFormat="1" x14ac:dyDescent="0.2">
      <c r="D2248" s="286"/>
    </row>
    <row r="2249" spans="4:4" s="262" customFormat="1" x14ac:dyDescent="0.2">
      <c r="D2249" s="286"/>
    </row>
    <row r="2250" spans="4:4" s="262" customFormat="1" x14ac:dyDescent="0.2">
      <c r="D2250" s="286"/>
    </row>
    <row r="2251" spans="4:4" s="262" customFormat="1" x14ac:dyDescent="0.2">
      <c r="D2251" s="286"/>
    </row>
    <row r="2252" spans="4:4" s="262" customFormat="1" x14ac:dyDescent="0.2">
      <c r="D2252" s="286"/>
    </row>
    <row r="2253" spans="4:4" s="262" customFormat="1" x14ac:dyDescent="0.2">
      <c r="D2253" s="286"/>
    </row>
    <row r="2254" spans="4:4" s="262" customFormat="1" x14ac:dyDescent="0.2">
      <c r="D2254" s="286"/>
    </row>
    <row r="2255" spans="4:4" s="262" customFormat="1" x14ac:dyDescent="0.2">
      <c r="D2255" s="286"/>
    </row>
    <row r="2256" spans="4:4" s="262" customFormat="1" x14ac:dyDescent="0.2">
      <c r="D2256" s="286"/>
    </row>
    <row r="2257" spans="4:4" s="262" customFormat="1" x14ac:dyDescent="0.2">
      <c r="D2257" s="286"/>
    </row>
    <row r="2258" spans="4:4" s="262" customFormat="1" x14ac:dyDescent="0.2">
      <c r="D2258" s="286"/>
    </row>
    <row r="2259" spans="4:4" s="262" customFormat="1" x14ac:dyDescent="0.2">
      <c r="D2259" s="286"/>
    </row>
    <row r="2260" spans="4:4" s="262" customFormat="1" x14ac:dyDescent="0.2">
      <c r="D2260" s="286"/>
    </row>
    <row r="2261" spans="4:4" s="262" customFormat="1" x14ac:dyDescent="0.2">
      <c r="D2261" s="286"/>
    </row>
    <row r="2262" spans="4:4" s="262" customFormat="1" x14ac:dyDescent="0.2">
      <c r="D2262" s="286"/>
    </row>
    <row r="2263" spans="4:4" s="262" customFormat="1" x14ac:dyDescent="0.2">
      <c r="D2263" s="286"/>
    </row>
    <row r="2264" spans="4:4" s="262" customFormat="1" x14ac:dyDescent="0.2">
      <c r="D2264" s="286"/>
    </row>
    <row r="2265" spans="4:4" s="262" customFormat="1" x14ac:dyDescent="0.2">
      <c r="D2265" s="286"/>
    </row>
    <row r="2266" spans="4:4" s="262" customFormat="1" x14ac:dyDescent="0.2">
      <c r="D2266" s="286"/>
    </row>
    <row r="2267" spans="4:4" s="262" customFormat="1" x14ac:dyDescent="0.2">
      <c r="D2267" s="286"/>
    </row>
    <row r="2268" spans="4:4" s="262" customFormat="1" x14ac:dyDescent="0.2">
      <c r="D2268" s="286"/>
    </row>
    <row r="2269" spans="4:4" s="262" customFormat="1" x14ac:dyDescent="0.2">
      <c r="D2269" s="286"/>
    </row>
    <row r="2270" spans="4:4" s="262" customFormat="1" x14ac:dyDescent="0.2">
      <c r="D2270" s="286"/>
    </row>
    <row r="2271" spans="4:4" s="262" customFormat="1" x14ac:dyDescent="0.2">
      <c r="D2271" s="286"/>
    </row>
    <row r="2272" spans="4:4" s="262" customFormat="1" x14ac:dyDescent="0.2">
      <c r="D2272" s="286"/>
    </row>
    <row r="2273" spans="4:4" s="262" customFormat="1" x14ac:dyDescent="0.2">
      <c r="D2273" s="286"/>
    </row>
    <row r="2274" spans="4:4" s="262" customFormat="1" x14ac:dyDescent="0.2">
      <c r="D2274" s="286"/>
    </row>
    <row r="2275" spans="4:4" s="262" customFormat="1" x14ac:dyDescent="0.2">
      <c r="D2275" s="286"/>
    </row>
    <row r="2276" spans="4:4" s="262" customFormat="1" x14ac:dyDescent="0.2">
      <c r="D2276" s="286"/>
    </row>
    <row r="2277" spans="4:4" s="262" customFormat="1" x14ac:dyDescent="0.2">
      <c r="D2277" s="286"/>
    </row>
    <row r="2278" spans="4:4" s="262" customFormat="1" x14ac:dyDescent="0.2">
      <c r="D2278" s="286"/>
    </row>
    <row r="2279" spans="4:4" s="262" customFormat="1" x14ac:dyDescent="0.2">
      <c r="D2279" s="286"/>
    </row>
    <row r="2280" spans="4:4" s="262" customFormat="1" x14ac:dyDescent="0.2">
      <c r="D2280" s="286"/>
    </row>
    <row r="2281" spans="4:4" s="262" customFormat="1" x14ac:dyDescent="0.2">
      <c r="D2281" s="286"/>
    </row>
    <row r="2282" spans="4:4" s="262" customFormat="1" x14ac:dyDescent="0.2">
      <c r="D2282" s="286"/>
    </row>
    <row r="2283" spans="4:4" s="262" customFormat="1" x14ac:dyDescent="0.2">
      <c r="D2283" s="286"/>
    </row>
    <row r="2284" spans="4:4" s="262" customFormat="1" x14ac:dyDescent="0.2">
      <c r="D2284" s="286"/>
    </row>
    <row r="2285" spans="4:4" s="262" customFormat="1" x14ac:dyDescent="0.2">
      <c r="D2285" s="286"/>
    </row>
    <row r="2286" spans="4:4" s="262" customFormat="1" x14ac:dyDescent="0.2">
      <c r="D2286" s="286"/>
    </row>
    <row r="2287" spans="4:4" s="262" customFormat="1" x14ac:dyDescent="0.2">
      <c r="D2287" s="286"/>
    </row>
    <row r="2288" spans="4:4" s="262" customFormat="1" x14ac:dyDescent="0.2">
      <c r="D2288" s="286"/>
    </row>
    <row r="2289" spans="4:4" s="262" customFormat="1" x14ac:dyDescent="0.2">
      <c r="D2289" s="286"/>
    </row>
    <row r="2290" spans="4:4" s="262" customFormat="1" x14ac:dyDescent="0.2">
      <c r="D2290" s="286"/>
    </row>
    <row r="2291" spans="4:4" s="262" customFormat="1" x14ac:dyDescent="0.2">
      <c r="D2291" s="286"/>
    </row>
    <row r="2292" spans="4:4" s="262" customFormat="1" x14ac:dyDescent="0.2">
      <c r="D2292" s="286"/>
    </row>
    <row r="2293" spans="4:4" s="262" customFormat="1" x14ac:dyDescent="0.2">
      <c r="D2293" s="286"/>
    </row>
    <row r="2294" spans="4:4" s="262" customFormat="1" x14ac:dyDescent="0.2">
      <c r="D2294" s="286"/>
    </row>
    <row r="2295" spans="4:4" s="262" customFormat="1" x14ac:dyDescent="0.2">
      <c r="D2295" s="286"/>
    </row>
    <row r="2296" spans="4:4" s="262" customFormat="1" x14ac:dyDescent="0.2">
      <c r="D2296" s="286"/>
    </row>
    <row r="2297" spans="4:4" s="262" customFormat="1" x14ac:dyDescent="0.2">
      <c r="D2297" s="286"/>
    </row>
    <row r="2298" spans="4:4" s="262" customFormat="1" x14ac:dyDescent="0.2">
      <c r="D2298" s="286"/>
    </row>
    <row r="2299" spans="4:4" s="262" customFormat="1" x14ac:dyDescent="0.2">
      <c r="D2299" s="286"/>
    </row>
    <row r="2300" spans="4:4" s="262" customFormat="1" x14ac:dyDescent="0.2">
      <c r="D2300" s="286"/>
    </row>
    <row r="2301" spans="4:4" s="262" customFormat="1" x14ac:dyDescent="0.2">
      <c r="D2301" s="286"/>
    </row>
    <row r="2302" spans="4:4" s="262" customFormat="1" x14ac:dyDescent="0.2">
      <c r="D2302" s="286"/>
    </row>
    <row r="2303" spans="4:4" s="262" customFormat="1" x14ac:dyDescent="0.2">
      <c r="D2303" s="286"/>
    </row>
    <row r="2304" spans="4:4" s="262" customFormat="1" x14ac:dyDescent="0.2">
      <c r="D2304" s="286"/>
    </row>
    <row r="2305" spans="4:4" s="262" customFormat="1" x14ac:dyDescent="0.2">
      <c r="D2305" s="286"/>
    </row>
    <row r="2306" spans="4:4" s="262" customFormat="1" x14ac:dyDescent="0.2">
      <c r="D2306" s="286"/>
    </row>
    <row r="2307" spans="4:4" s="262" customFormat="1" x14ac:dyDescent="0.2">
      <c r="D2307" s="286"/>
    </row>
    <row r="2308" spans="4:4" s="262" customFormat="1" x14ac:dyDescent="0.2">
      <c r="D2308" s="286"/>
    </row>
    <row r="2309" spans="4:4" s="262" customFormat="1" x14ac:dyDescent="0.2">
      <c r="D2309" s="286"/>
    </row>
    <row r="2310" spans="4:4" s="262" customFormat="1" x14ac:dyDescent="0.2">
      <c r="D2310" s="286"/>
    </row>
    <row r="2311" spans="4:4" s="262" customFormat="1" x14ac:dyDescent="0.2">
      <c r="D2311" s="286"/>
    </row>
    <row r="2312" spans="4:4" s="262" customFormat="1" x14ac:dyDescent="0.2">
      <c r="D2312" s="286"/>
    </row>
    <row r="2313" spans="4:4" s="262" customFormat="1" x14ac:dyDescent="0.2">
      <c r="D2313" s="286"/>
    </row>
    <row r="2314" spans="4:4" s="262" customFormat="1" x14ac:dyDescent="0.2">
      <c r="D2314" s="286"/>
    </row>
    <row r="2315" spans="4:4" s="262" customFormat="1" x14ac:dyDescent="0.2">
      <c r="D2315" s="286"/>
    </row>
    <row r="2316" spans="4:4" s="262" customFormat="1" x14ac:dyDescent="0.2">
      <c r="D2316" s="286"/>
    </row>
    <row r="2317" spans="4:4" s="262" customFormat="1" x14ac:dyDescent="0.2">
      <c r="D2317" s="286"/>
    </row>
    <row r="2318" spans="4:4" s="262" customFormat="1" x14ac:dyDescent="0.2">
      <c r="D2318" s="286"/>
    </row>
    <row r="2319" spans="4:4" s="262" customFormat="1" x14ac:dyDescent="0.2">
      <c r="D2319" s="286"/>
    </row>
    <row r="2320" spans="4:4" s="262" customFormat="1" x14ac:dyDescent="0.2">
      <c r="D2320" s="286"/>
    </row>
    <row r="2321" spans="4:4" s="262" customFormat="1" x14ac:dyDescent="0.2">
      <c r="D2321" s="286"/>
    </row>
    <row r="2322" spans="4:4" s="262" customFormat="1" x14ac:dyDescent="0.2">
      <c r="D2322" s="286"/>
    </row>
    <row r="2323" spans="4:4" s="262" customFormat="1" x14ac:dyDescent="0.2">
      <c r="D2323" s="286"/>
    </row>
    <row r="2324" spans="4:4" s="262" customFormat="1" x14ac:dyDescent="0.2">
      <c r="D2324" s="286"/>
    </row>
    <row r="2325" spans="4:4" s="262" customFormat="1" x14ac:dyDescent="0.2">
      <c r="D2325" s="286"/>
    </row>
    <row r="2326" spans="4:4" s="262" customFormat="1" x14ac:dyDescent="0.2">
      <c r="D2326" s="286"/>
    </row>
    <row r="2327" spans="4:4" s="262" customFormat="1" x14ac:dyDescent="0.2">
      <c r="D2327" s="286"/>
    </row>
    <row r="2328" spans="4:4" s="262" customFormat="1" x14ac:dyDescent="0.2">
      <c r="D2328" s="286"/>
    </row>
    <row r="2329" spans="4:4" s="262" customFormat="1" x14ac:dyDescent="0.2">
      <c r="D2329" s="286"/>
    </row>
    <row r="2330" spans="4:4" s="262" customFormat="1" x14ac:dyDescent="0.2">
      <c r="D2330" s="286"/>
    </row>
    <row r="2331" spans="4:4" s="262" customFormat="1" x14ac:dyDescent="0.2">
      <c r="D2331" s="286"/>
    </row>
    <row r="2332" spans="4:4" s="262" customFormat="1" x14ac:dyDescent="0.2">
      <c r="D2332" s="286"/>
    </row>
    <row r="2333" spans="4:4" s="262" customFormat="1" x14ac:dyDescent="0.2">
      <c r="D2333" s="286"/>
    </row>
    <row r="2334" spans="4:4" s="262" customFormat="1" x14ac:dyDescent="0.2">
      <c r="D2334" s="286"/>
    </row>
    <row r="2335" spans="4:4" s="262" customFormat="1" x14ac:dyDescent="0.2">
      <c r="D2335" s="286"/>
    </row>
    <row r="2336" spans="4:4" s="262" customFormat="1" x14ac:dyDescent="0.2">
      <c r="D2336" s="286"/>
    </row>
    <row r="2337" spans="4:4" s="262" customFormat="1" x14ac:dyDescent="0.2">
      <c r="D2337" s="286"/>
    </row>
    <row r="2338" spans="4:4" s="262" customFormat="1" x14ac:dyDescent="0.2">
      <c r="D2338" s="286"/>
    </row>
    <row r="2339" spans="4:4" s="262" customFormat="1" x14ac:dyDescent="0.2">
      <c r="D2339" s="286"/>
    </row>
    <row r="2340" spans="4:4" s="262" customFormat="1" x14ac:dyDescent="0.2">
      <c r="D2340" s="286"/>
    </row>
    <row r="2341" spans="4:4" s="262" customFormat="1" x14ac:dyDescent="0.2">
      <c r="D2341" s="286"/>
    </row>
    <row r="2342" spans="4:4" s="262" customFormat="1" x14ac:dyDescent="0.2">
      <c r="D2342" s="286"/>
    </row>
    <row r="2343" spans="4:4" s="262" customFormat="1" x14ac:dyDescent="0.2">
      <c r="D2343" s="286"/>
    </row>
    <row r="2344" spans="4:4" s="262" customFormat="1" x14ac:dyDescent="0.2">
      <c r="D2344" s="286"/>
    </row>
    <row r="2345" spans="4:4" s="262" customFormat="1" x14ac:dyDescent="0.2">
      <c r="D2345" s="286"/>
    </row>
    <row r="2346" spans="4:4" s="262" customFormat="1" x14ac:dyDescent="0.2">
      <c r="D2346" s="286"/>
    </row>
    <row r="2347" spans="4:4" s="262" customFormat="1" x14ac:dyDescent="0.2">
      <c r="D2347" s="286"/>
    </row>
    <row r="2348" spans="4:4" s="262" customFormat="1" x14ac:dyDescent="0.2">
      <c r="D2348" s="286"/>
    </row>
    <row r="2349" spans="4:4" s="262" customFormat="1" x14ac:dyDescent="0.2">
      <c r="D2349" s="286"/>
    </row>
    <row r="2350" spans="4:4" s="262" customFormat="1" x14ac:dyDescent="0.2">
      <c r="D2350" s="286"/>
    </row>
    <row r="2351" spans="4:4" s="262" customFormat="1" x14ac:dyDescent="0.2">
      <c r="D2351" s="286"/>
    </row>
    <row r="2352" spans="4:4" s="262" customFormat="1" x14ac:dyDescent="0.2">
      <c r="D2352" s="286"/>
    </row>
    <row r="2353" spans="4:4" s="262" customFormat="1" x14ac:dyDescent="0.2">
      <c r="D2353" s="286"/>
    </row>
    <row r="2354" spans="4:4" s="262" customFormat="1" x14ac:dyDescent="0.2">
      <c r="D2354" s="286"/>
    </row>
    <row r="2355" spans="4:4" s="262" customFormat="1" x14ac:dyDescent="0.2">
      <c r="D2355" s="286"/>
    </row>
    <row r="2356" spans="4:4" s="262" customFormat="1" x14ac:dyDescent="0.2">
      <c r="D2356" s="286"/>
    </row>
    <row r="2357" spans="4:4" s="262" customFormat="1" x14ac:dyDescent="0.2">
      <c r="D2357" s="286"/>
    </row>
    <row r="2358" spans="4:4" s="262" customFormat="1" x14ac:dyDescent="0.2">
      <c r="D2358" s="286"/>
    </row>
    <row r="2359" spans="4:4" s="262" customFormat="1" x14ac:dyDescent="0.2">
      <c r="D2359" s="286"/>
    </row>
    <row r="2360" spans="4:4" s="262" customFormat="1" x14ac:dyDescent="0.2">
      <c r="D2360" s="286"/>
    </row>
    <row r="2361" spans="4:4" s="262" customFormat="1" x14ac:dyDescent="0.2">
      <c r="D2361" s="286"/>
    </row>
    <row r="2362" spans="4:4" s="262" customFormat="1" x14ac:dyDescent="0.2">
      <c r="D2362" s="286"/>
    </row>
    <row r="2363" spans="4:4" s="262" customFormat="1" x14ac:dyDescent="0.2">
      <c r="D2363" s="286"/>
    </row>
    <row r="2364" spans="4:4" s="262" customFormat="1" x14ac:dyDescent="0.2">
      <c r="D2364" s="286"/>
    </row>
    <row r="2365" spans="4:4" s="262" customFormat="1" x14ac:dyDescent="0.2">
      <c r="D2365" s="286"/>
    </row>
    <row r="2366" spans="4:4" s="262" customFormat="1" x14ac:dyDescent="0.2">
      <c r="D2366" s="286"/>
    </row>
    <row r="2367" spans="4:4" s="262" customFormat="1" x14ac:dyDescent="0.2">
      <c r="D2367" s="286"/>
    </row>
    <row r="2368" spans="4:4" s="262" customFormat="1" x14ac:dyDescent="0.2">
      <c r="D2368" s="286"/>
    </row>
    <row r="2369" spans="4:4" s="262" customFormat="1" x14ac:dyDescent="0.2">
      <c r="D2369" s="286"/>
    </row>
    <row r="2370" spans="4:4" s="262" customFormat="1" x14ac:dyDescent="0.2">
      <c r="D2370" s="286"/>
    </row>
    <row r="2371" spans="4:4" s="262" customFormat="1" x14ac:dyDescent="0.2">
      <c r="D2371" s="286"/>
    </row>
    <row r="2372" spans="4:4" s="262" customFormat="1" x14ac:dyDescent="0.2">
      <c r="D2372" s="286"/>
    </row>
    <row r="2373" spans="4:4" s="262" customFormat="1" x14ac:dyDescent="0.2">
      <c r="D2373" s="286"/>
    </row>
    <row r="2374" spans="4:4" s="262" customFormat="1" x14ac:dyDescent="0.2">
      <c r="D2374" s="286"/>
    </row>
    <row r="2375" spans="4:4" s="262" customFormat="1" x14ac:dyDescent="0.2">
      <c r="D2375" s="286"/>
    </row>
    <row r="2376" spans="4:4" s="262" customFormat="1" x14ac:dyDescent="0.2">
      <c r="D2376" s="286"/>
    </row>
    <row r="2377" spans="4:4" s="262" customFormat="1" x14ac:dyDescent="0.2">
      <c r="D2377" s="286"/>
    </row>
    <row r="2378" spans="4:4" s="262" customFormat="1" x14ac:dyDescent="0.2">
      <c r="D2378" s="286"/>
    </row>
    <row r="2379" spans="4:4" s="262" customFormat="1" x14ac:dyDescent="0.2">
      <c r="D2379" s="286"/>
    </row>
    <row r="2380" spans="4:4" s="262" customFormat="1" x14ac:dyDescent="0.2">
      <c r="D2380" s="286"/>
    </row>
    <row r="2381" spans="4:4" s="262" customFormat="1" x14ac:dyDescent="0.2">
      <c r="D2381" s="286"/>
    </row>
    <row r="2382" spans="4:4" s="262" customFormat="1" x14ac:dyDescent="0.2">
      <c r="D2382" s="286"/>
    </row>
    <row r="2383" spans="4:4" s="262" customFormat="1" x14ac:dyDescent="0.2">
      <c r="D2383" s="286"/>
    </row>
    <row r="2384" spans="4:4" s="262" customFormat="1" x14ac:dyDescent="0.2">
      <c r="D2384" s="286"/>
    </row>
    <row r="2385" spans="4:4" s="262" customFormat="1" x14ac:dyDescent="0.2">
      <c r="D2385" s="286"/>
    </row>
    <row r="2386" spans="4:4" s="262" customFormat="1" x14ac:dyDescent="0.2">
      <c r="D2386" s="286"/>
    </row>
    <row r="2387" spans="4:4" s="262" customFormat="1" x14ac:dyDescent="0.2">
      <c r="D2387" s="286"/>
    </row>
    <row r="2388" spans="4:4" s="262" customFormat="1" x14ac:dyDescent="0.2">
      <c r="D2388" s="286"/>
    </row>
    <row r="2389" spans="4:4" s="262" customFormat="1" x14ac:dyDescent="0.2">
      <c r="D2389" s="286"/>
    </row>
    <row r="2390" spans="4:4" s="262" customFormat="1" x14ac:dyDescent="0.2">
      <c r="D2390" s="286"/>
    </row>
    <row r="2391" spans="4:4" s="262" customFormat="1" x14ac:dyDescent="0.2">
      <c r="D2391" s="286"/>
    </row>
    <row r="2392" spans="4:4" s="262" customFormat="1" x14ac:dyDescent="0.2">
      <c r="D2392" s="286"/>
    </row>
    <row r="2393" spans="4:4" s="262" customFormat="1" x14ac:dyDescent="0.2">
      <c r="D2393" s="286"/>
    </row>
    <row r="2394" spans="4:4" s="262" customFormat="1" x14ac:dyDescent="0.2">
      <c r="D2394" s="286"/>
    </row>
    <row r="2395" spans="4:4" s="262" customFormat="1" x14ac:dyDescent="0.2">
      <c r="D2395" s="286"/>
    </row>
    <row r="2396" spans="4:4" s="262" customFormat="1" x14ac:dyDescent="0.2">
      <c r="D2396" s="286"/>
    </row>
    <row r="2397" spans="4:4" s="262" customFormat="1" x14ac:dyDescent="0.2">
      <c r="D2397" s="286"/>
    </row>
    <row r="2398" spans="4:4" s="262" customFormat="1" x14ac:dyDescent="0.2">
      <c r="D2398" s="286"/>
    </row>
    <row r="2399" spans="4:4" s="262" customFormat="1" x14ac:dyDescent="0.2">
      <c r="D2399" s="286"/>
    </row>
    <row r="2400" spans="4:4" s="262" customFormat="1" x14ac:dyDescent="0.2">
      <c r="D2400" s="286"/>
    </row>
    <row r="2401" spans="4:4" s="262" customFormat="1" x14ac:dyDescent="0.2">
      <c r="D2401" s="286"/>
    </row>
    <row r="2402" spans="4:4" s="262" customFormat="1" x14ac:dyDescent="0.2">
      <c r="D2402" s="286"/>
    </row>
    <row r="2403" spans="4:4" s="262" customFormat="1" x14ac:dyDescent="0.2">
      <c r="D2403" s="286"/>
    </row>
    <row r="2404" spans="4:4" s="262" customFormat="1" x14ac:dyDescent="0.2">
      <c r="D2404" s="286"/>
    </row>
    <row r="2405" spans="4:4" s="262" customFormat="1" x14ac:dyDescent="0.2">
      <c r="D2405" s="286"/>
    </row>
    <row r="2406" spans="4:4" s="262" customFormat="1" x14ac:dyDescent="0.2">
      <c r="D2406" s="286"/>
    </row>
    <row r="2407" spans="4:4" s="262" customFormat="1" x14ac:dyDescent="0.2">
      <c r="D2407" s="286"/>
    </row>
    <row r="2408" spans="4:4" s="262" customFormat="1" x14ac:dyDescent="0.2">
      <c r="D2408" s="286"/>
    </row>
    <row r="2409" spans="4:4" s="262" customFormat="1" x14ac:dyDescent="0.2">
      <c r="D2409" s="286"/>
    </row>
    <row r="2410" spans="4:4" s="262" customFormat="1" x14ac:dyDescent="0.2">
      <c r="D2410" s="286"/>
    </row>
    <row r="2411" spans="4:4" s="262" customFormat="1" x14ac:dyDescent="0.2">
      <c r="D2411" s="286"/>
    </row>
    <row r="2412" spans="4:4" s="262" customFormat="1" x14ac:dyDescent="0.2">
      <c r="D2412" s="286"/>
    </row>
    <row r="2413" spans="4:4" s="262" customFormat="1" x14ac:dyDescent="0.2">
      <c r="D2413" s="286"/>
    </row>
    <row r="2414" spans="4:4" s="262" customFormat="1" x14ac:dyDescent="0.2">
      <c r="D2414" s="286"/>
    </row>
    <row r="2415" spans="4:4" s="262" customFormat="1" x14ac:dyDescent="0.2">
      <c r="D2415" s="286"/>
    </row>
    <row r="2416" spans="4:4" s="262" customFormat="1" x14ac:dyDescent="0.2">
      <c r="D2416" s="286"/>
    </row>
    <row r="2417" spans="4:4" s="262" customFormat="1" x14ac:dyDescent="0.2">
      <c r="D2417" s="286"/>
    </row>
    <row r="2418" spans="4:4" s="262" customFormat="1" x14ac:dyDescent="0.2">
      <c r="D2418" s="286"/>
    </row>
    <row r="2419" spans="4:4" s="262" customFormat="1" x14ac:dyDescent="0.2">
      <c r="D2419" s="286"/>
    </row>
    <row r="2420" spans="4:4" s="262" customFormat="1" x14ac:dyDescent="0.2">
      <c r="D2420" s="286"/>
    </row>
    <row r="2421" spans="4:4" s="262" customFormat="1" x14ac:dyDescent="0.2">
      <c r="D2421" s="286"/>
    </row>
    <row r="2422" spans="4:4" s="262" customFormat="1" x14ac:dyDescent="0.2">
      <c r="D2422" s="286"/>
    </row>
    <row r="2423" spans="4:4" s="262" customFormat="1" x14ac:dyDescent="0.2">
      <c r="D2423" s="286"/>
    </row>
    <row r="2424" spans="4:4" s="262" customFormat="1" x14ac:dyDescent="0.2">
      <c r="D2424" s="286"/>
    </row>
    <row r="2425" spans="4:4" s="262" customFormat="1" x14ac:dyDescent="0.2">
      <c r="D2425" s="286"/>
    </row>
    <row r="2426" spans="4:4" s="262" customFormat="1" x14ac:dyDescent="0.2">
      <c r="D2426" s="286"/>
    </row>
    <row r="2427" spans="4:4" s="262" customFormat="1" x14ac:dyDescent="0.2">
      <c r="D2427" s="286"/>
    </row>
    <row r="2428" spans="4:4" s="262" customFormat="1" x14ac:dyDescent="0.2">
      <c r="D2428" s="286"/>
    </row>
    <row r="2429" spans="4:4" s="262" customFormat="1" x14ac:dyDescent="0.2">
      <c r="D2429" s="286"/>
    </row>
    <row r="2430" spans="4:4" s="262" customFormat="1" x14ac:dyDescent="0.2">
      <c r="D2430" s="286"/>
    </row>
    <row r="2431" spans="4:4" s="262" customFormat="1" x14ac:dyDescent="0.2">
      <c r="D2431" s="286"/>
    </row>
    <row r="2432" spans="4:4" s="262" customFormat="1" x14ac:dyDescent="0.2">
      <c r="D2432" s="286"/>
    </row>
    <row r="2433" spans="4:4" s="262" customFormat="1" x14ac:dyDescent="0.2">
      <c r="D2433" s="286"/>
    </row>
    <row r="2434" spans="4:4" s="262" customFormat="1" x14ac:dyDescent="0.2">
      <c r="D2434" s="286"/>
    </row>
    <row r="2435" spans="4:4" s="262" customFormat="1" x14ac:dyDescent="0.2">
      <c r="D2435" s="286"/>
    </row>
    <row r="2436" spans="4:4" s="262" customFormat="1" x14ac:dyDescent="0.2">
      <c r="D2436" s="286"/>
    </row>
    <row r="2437" spans="4:4" s="262" customFormat="1" x14ac:dyDescent="0.2">
      <c r="D2437" s="286"/>
    </row>
    <row r="2438" spans="4:4" s="262" customFormat="1" x14ac:dyDescent="0.2">
      <c r="D2438" s="286"/>
    </row>
    <row r="2439" spans="4:4" s="262" customFormat="1" x14ac:dyDescent="0.2">
      <c r="D2439" s="286"/>
    </row>
    <row r="2440" spans="4:4" s="262" customFormat="1" x14ac:dyDescent="0.2">
      <c r="D2440" s="286"/>
    </row>
    <row r="2441" spans="4:4" s="262" customFormat="1" x14ac:dyDescent="0.2">
      <c r="D2441" s="286"/>
    </row>
    <row r="2442" spans="4:4" s="262" customFormat="1" x14ac:dyDescent="0.2">
      <c r="D2442" s="286"/>
    </row>
    <row r="2443" spans="4:4" s="262" customFormat="1" x14ac:dyDescent="0.2">
      <c r="D2443" s="286"/>
    </row>
    <row r="2444" spans="4:4" s="262" customFormat="1" x14ac:dyDescent="0.2">
      <c r="D2444" s="286"/>
    </row>
    <row r="2445" spans="4:4" s="262" customFormat="1" x14ac:dyDescent="0.2">
      <c r="D2445" s="286"/>
    </row>
    <row r="2446" spans="4:4" s="262" customFormat="1" x14ac:dyDescent="0.2">
      <c r="D2446" s="286"/>
    </row>
    <row r="2447" spans="4:4" s="262" customFormat="1" x14ac:dyDescent="0.2">
      <c r="D2447" s="286"/>
    </row>
    <row r="2448" spans="4:4" s="262" customFormat="1" x14ac:dyDescent="0.2">
      <c r="D2448" s="286"/>
    </row>
    <row r="2449" spans="4:4" s="262" customFormat="1" x14ac:dyDescent="0.2">
      <c r="D2449" s="286"/>
    </row>
    <row r="2450" spans="4:4" s="262" customFormat="1" x14ac:dyDescent="0.2">
      <c r="D2450" s="286"/>
    </row>
    <row r="2451" spans="4:4" s="262" customFormat="1" x14ac:dyDescent="0.2">
      <c r="D2451" s="286"/>
    </row>
    <row r="2452" spans="4:4" s="262" customFormat="1" x14ac:dyDescent="0.2">
      <c r="D2452" s="286"/>
    </row>
    <row r="2453" spans="4:4" s="262" customFormat="1" x14ac:dyDescent="0.2">
      <c r="D2453" s="286"/>
    </row>
    <row r="2454" spans="4:4" s="262" customFormat="1" x14ac:dyDescent="0.2">
      <c r="D2454" s="286"/>
    </row>
    <row r="2455" spans="4:4" s="262" customFormat="1" x14ac:dyDescent="0.2">
      <c r="D2455" s="286"/>
    </row>
    <row r="2456" spans="4:4" s="262" customFormat="1" x14ac:dyDescent="0.2">
      <c r="D2456" s="286"/>
    </row>
    <row r="2457" spans="4:4" s="262" customFormat="1" x14ac:dyDescent="0.2">
      <c r="D2457" s="286"/>
    </row>
    <row r="2458" spans="4:4" s="262" customFormat="1" x14ac:dyDescent="0.2">
      <c r="D2458" s="286"/>
    </row>
    <row r="2459" spans="4:4" s="262" customFormat="1" x14ac:dyDescent="0.2">
      <c r="D2459" s="286"/>
    </row>
    <row r="2460" spans="4:4" s="262" customFormat="1" x14ac:dyDescent="0.2">
      <c r="D2460" s="286"/>
    </row>
    <row r="2461" spans="4:4" s="262" customFormat="1" x14ac:dyDescent="0.2">
      <c r="D2461" s="286"/>
    </row>
    <row r="2462" spans="4:4" s="262" customFormat="1" x14ac:dyDescent="0.2">
      <c r="D2462" s="286"/>
    </row>
    <row r="2463" spans="4:4" s="262" customFormat="1" x14ac:dyDescent="0.2">
      <c r="D2463" s="286"/>
    </row>
    <row r="2464" spans="4:4" s="262" customFormat="1" x14ac:dyDescent="0.2">
      <c r="D2464" s="286"/>
    </row>
    <row r="2465" spans="4:4" s="262" customFormat="1" x14ac:dyDescent="0.2">
      <c r="D2465" s="286"/>
    </row>
    <row r="2466" spans="4:4" s="262" customFormat="1" x14ac:dyDescent="0.2">
      <c r="D2466" s="286"/>
    </row>
    <row r="2467" spans="4:4" s="262" customFormat="1" x14ac:dyDescent="0.2">
      <c r="D2467" s="286"/>
    </row>
    <row r="2468" spans="4:4" s="262" customFormat="1" x14ac:dyDescent="0.2">
      <c r="D2468" s="286"/>
    </row>
    <row r="2469" spans="4:4" s="262" customFormat="1" x14ac:dyDescent="0.2">
      <c r="D2469" s="286"/>
    </row>
    <row r="2470" spans="4:4" s="262" customFormat="1" x14ac:dyDescent="0.2">
      <c r="D2470" s="286"/>
    </row>
    <row r="2471" spans="4:4" s="262" customFormat="1" x14ac:dyDescent="0.2">
      <c r="D2471" s="286"/>
    </row>
    <row r="2472" spans="4:4" s="262" customFormat="1" x14ac:dyDescent="0.2">
      <c r="D2472" s="286"/>
    </row>
    <row r="2473" spans="4:4" s="262" customFormat="1" x14ac:dyDescent="0.2">
      <c r="D2473" s="286"/>
    </row>
    <row r="2474" spans="4:4" s="262" customFormat="1" x14ac:dyDescent="0.2">
      <c r="D2474" s="286"/>
    </row>
    <row r="2475" spans="4:4" s="262" customFormat="1" x14ac:dyDescent="0.2">
      <c r="D2475" s="286"/>
    </row>
    <row r="2476" spans="4:4" s="262" customFormat="1" x14ac:dyDescent="0.2">
      <c r="D2476" s="286"/>
    </row>
    <row r="2477" spans="4:4" s="262" customFormat="1" x14ac:dyDescent="0.2">
      <c r="D2477" s="286"/>
    </row>
    <row r="2478" spans="4:4" s="262" customFormat="1" x14ac:dyDescent="0.2">
      <c r="D2478" s="286"/>
    </row>
    <row r="2479" spans="4:4" s="262" customFormat="1" x14ac:dyDescent="0.2">
      <c r="D2479" s="286"/>
    </row>
    <row r="2480" spans="4:4" s="262" customFormat="1" x14ac:dyDescent="0.2">
      <c r="D2480" s="286"/>
    </row>
    <row r="2481" spans="4:4" s="262" customFormat="1" x14ac:dyDescent="0.2">
      <c r="D2481" s="286"/>
    </row>
    <row r="2482" spans="4:4" s="262" customFormat="1" x14ac:dyDescent="0.2">
      <c r="D2482" s="286"/>
    </row>
    <row r="2483" spans="4:4" s="262" customFormat="1" x14ac:dyDescent="0.2">
      <c r="D2483" s="286"/>
    </row>
    <row r="2484" spans="4:4" s="262" customFormat="1" x14ac:dyDescent="0.2">
      <c r="D2484" s="286"/>
    </row>
    <row r="2485" spans="4:4" s="262" customFormat="1" x14ac:dyDescent="0.2">
      <c r="D2485" s="286"/>
    </row>
    <row r="2486" spans="4:4" s="262" customFormat="1" x14ac:dyDescent="0.2">
      <c r="D2486" s="286"/>
    </row>
    <row r="2487" spans="4:4" s="262" customFormat="1" x14ac:dyDescent="0.2">
      <c r="D2487" s="286"/>
    </row>
    <row r="2488" spans="4:4" s="262" customFormat="1" x14ac:dyDescent="0.2">
      <c r="D2488" s="286"/>
    </row>
    <row r="2489" spans="4:4" s="262" customFormat="1" x14ac:dyDescent="0.2">
      <c r="D2489" s="286"/>
    </row>
    <row r="2490" spans="4:4" s="262" customFormat="1" x14ac:dyDescent="0.2">
      <c r="D2490" s="286"/>
    </row>
    <row r="2491" spans="4:4" s="262" customFormat="1" x14ac:dyDescent="0.2">
      <c r="D2491" s="286"/>
    </row>
    <row r="2492" spans="4:4" s="262" customFormat="1" x14ac:dyDescent="0.2">
      <c r="D2492" s="286"/>
    </row>
    <row r="2493" spans="4:4" s="262" customFormat="1" x14ac:dyDescent="0.2">
      <c r="D2493" s="286"/>
    </row>
    <row r="2494" spans="4:4" s="262" customFormat="1" x14ac:dyDescent="0.2">
      <c r="D2494" s="286"/>
    </row>
    <row r="2495" spans="4:4" s="262" customFormat="1" x14ac:dyDescent="0.2">
      <c r="D2495" s="286"/>
    </row>
    <row r="2496" spans="4:4" s="262" customFormat="1" x14ac:dyDescent="0.2">
      <c r="D2496" s="286"/>
    </row>
    <row r="2497" spans="4:4" s="262" customFormat="1" x14ac:dyDescent="0.2">
      <c r="D2497" s="286"/>
    </row>
    <row r="2498" spans="4:4" s="262" customFormat="1" x14ac:dyDescent="0.2">
      <c r="D2498" s="286"/>
    </row>
    <row r="2499" spans="4:4" s="262" customFormat="1" x14ac:dyDescent="0.2">
      <c r="D2499" s="286"/>
    </row>
    <row r="2500" spans="4:4" s="262" customFormat="1" x14ac:dyDescent="0.2">
      <c r="D2500" s="286"/>
    </row>
    <row r="2501" spans="4:4" s="262" customFormat="1" x14ac:dyDescent="0.2">
      <c r="D2501" s="286"/>
    </row>
    <row r="2502" spans="4:4" s="262" customFormat="1" x14ac:dyDescent="0.2">
      <c r="D2502" s="286"/>
    </row>
    <row r="2503" spans="4:4" s="262" customFormat="1" x14ac:dyDescent="0.2">
      <c r="D2503" s="286"/>
    </row>
    <row r="2504" spans="4:4" s="262" customFormat="1" x14ac:dyDescent="0.2">
      <c r="D2504" s="286"/>
    </row>
    <row r="2505" spans="4:4" s="262" customFormat="1" x14ac:dyDescent="0.2">
      <c r="D2505" s="286"/>
    </row>
    <row r="2506" spans="4:4" s="262" customFormat="1" x14ac:dyDescent="0.2">
      <c r="D2506" s="286"/>
    </row>
    <row r="2507" spans="4:4" s="262" customFormat="1" x14ac:dyDescent="0.2">
      <c r="D2507" s="286"/>
    </row>
    <row r="2508" spans="4:4" s="262" customFormat="1" x14ac:dyDescent="0.2">
      <c r="D2508" s="286"/>
    </row>
    <row r="2509" spans="4:4" s="262" customFormat="1" x14ac:dyDescent="0.2">
      <c r="D2509" s="286"/>
    </row>
    <row r="2510" spans="4:4" s="262" customFormat="1" x14ac:dyDescent="0.2">
      <c r="D2510" s="286"/>
    </row>
    <row r="2511" spans="4:4" s="262" customFormat="1" x14ac:dyDescent="0.2">
      <c r="D2511" s="286"/>
    </row>
    <row r="2512" spans="4:4" s="262" customFormat="1" x14ac:dyDescent="0.2">
      <c r="D2512" s="286"/>
    </row>
    <row r="2513" spans="4:4" s="262" customFormat="1" x14ac:dyDescent="0.2">
      <c r="D2513" s="286"/>
    </row>
    <row r="2514" spans="4:4" s="262" customFormat="1" x14ac:dyDescent="0.2">
      <c r="D2514" s="286"/>
    </row>
    <row r="2515" spans="4:4" s="262" customFormat="1" x14ac:dyDescent="0.2">
      <c r="D2515" s="286"/>
    </row>
    <row r="2516" spans="4:4" s="262" customFormat="1" x14ac:dyDescent="0.2">
      <c r="D2516" s="286"/>
    </row>
    <row r="2517" spans="4:4" s="262" customFormat="1" x14ac:dyDescent="0.2">
      <c r="D2517" s="286"/>
    </row>
    <row r="2518" spans="4:4" s="262" customFormat="1" x14ac:dyDescent="0.2">
      <c r="D2518" s="286"/>
    </row>
    <row r="2519" spans="4:4" s="262" customFormat="1" x14ac:dyDescent="0.2">
      <c r="D2519" s="286"/>
    </row>
    <row r="2520" spans="4:4" s="262" customFormat="1" x14ac:dyDescent="0.2">
      <c r="D2520" s="286"/>
    </row>
    <row r="2521" spans="4:4" s="262" customFormat="1" x14ac:dyDescent="0.2">
      <c r="D2521" s="286"/>
    </row>
    <row r="2522" spans="4:4" s="262" customFormat="1" x14ac:dyDescent="0.2">
      <c r="D2522" s="286"/>
    </row>
    <row r="2523" spans="4:4" s="262" customFormat="1" x14ac:dyDescent="0.2">
      <c r="D2523" s="286"/>
    </row>
    <row r="2524" spans="4:4" s="262" customFormat="1" x14ac:dyDescent="0.2">
      <c r="D2524" s="286"/>
    </row>
    <row r="2525" spans="4:4" s="262" customFormat="1" x14ac:dyDescent="0.2">
      <c r="D2525" s="286"/>
    </row>
    <row r="2526" spans="4:4" s="262" customFormat="1" x14ac:dyDescent="0.2">
      <c r="D2526" s="286"/>
    </row>
    <row r="2527" spans="4:4" s="262" customFormat="1" x14ac:dyDescent="0.2">
      <c r="D2527" s="286"/>
    </row>
    <row r="2528" spans="4:4" s="262" customFormat="1" x14ac:dyDescent="0.2">
      <c r="D2528" s="286"/>
    </row>
    <row r="2529" spans="4:4" s="262" customFormat="1" x14ac:dyDescent="0.2">
      <c r="D2529" s="286"/>
    </row>
    <row r="2530" spans="4:4" s="262" customFormat="1" x14ac:dyDescent="0.2">
      <c r="D2530" s="286"/>
    </row>
    <row r="2531" spans="4:4" s="262" customFormat="1" x14ac:dyDescent="0.2">
      <c r="D2531" s="286"/>
    </row>
    <row r="2532" spans="4:4" s="262" customFormat="1" x14ac:dyDescent="0.2">
      <c r="D2532" s="286"/>
    </row>
    <row r="2533" spans="4:4" s="262" customFormat="1" x14ac:dyDescent="0.2">
      <c r="D2533" s="286"/>
    </row>
    <row r="2534" spans="4:4" s="262" customFormat="1" x14ac:dyDescent="0.2">
      <c r="D2534" s="286"/>
    </row>
    <row r="2535" spans="4:4" s="262" customFormat="1" x14ac:dyDescent="0.2">
      <c r="D2535" s="286"/>
    </row>
    <row r="2536" spans="4:4" s="262" customFormat="1" x14ac:dyDescent="0.2">
      <c r="D2536" s="286"/>
    </row>
    <row r="2537" spans="4:4" s="262" customFormat="1" x14ac:dyDescent="0.2">
      <c r="D2537" s="286"/>
    </row>
    <row r="2538" spans="4:4" s="262" customFormat="1" x14ac:dyDescent="0.2">
      <c r="D2538" s="286"/>
    </row>
    <row r="2539" spans="4:4" s="262" customFormat="1" x14ac:dyDescent="0.2">
      <c r="D2539" s="286"/>
    </row>
    <row r="2540" spans="4:4" s="262" customFormat="1" x14ac:dyDescent="0.2">
      <c r="D2540" s="286"/>
    </row>
    <row r="2541" spans="4:4" s="262" customFormat="1" x14ac:dyDescent="0.2">
      <c r="D2541" s="286"/>
    </row>
    <row r="2542" spans="4:4" s="262" customFormat="1" x14ac:dyDescent="0.2">
      <c r="D2542" s="286"/>
    </row>
    <row r="2543" spans="4:4" s="262" customFormat="1" x14ac:dyDescent="0.2">
      <c r="D2543" s="286"/>
    </row>
    <row r="2544" spans="4:4" s="262" customFormat="1" x14ac:dyDescent="0.2">
      <c r="D2544" s="286"/>
    </row>
    <row r="2545" spans="4:4" s="262" customFormat="1" x14ac:dyDescent="0.2">
      <c r="D2545" s="286"/>
    </row>
    <row r="2546" spans="4:4" s="262" customFormat="1" x14ac:dyDescent="0.2">
      <c r="D2546" s="286"/>
    </row>
    <row r="2547" spans="4:4" s="262" customFormat="1" x14ac:dyDescent="0.2">
      <c r="D2547" s="286"/>
    </row>
    <row r="2548" spans="4:4" s="262" customFormat="1" x14ac:dyDescent="0.2">
      <c r="D2548" s="286"/>
    </row>
    <row r="2549" spans="4:4" s="262" customFormat="1" x14ac:dyDescent="0.2">
      <c r="D2549" s="286"/>
    </row>
    <row r="2550" spans="4:4" s="262" customFormat="1" x14ac:dyDescent="0.2">
      <c r="D2550" s="286"/>
    </row>
    <row r="2551" spans="4:4" s="262" customFormat="1" x14ac:dyDescent="0.2">
      <c r="D2551" s="286"/>
    </row>
    <row r="2552" spans="4:4" s="262" customFormat="1" x14ac:dyDescent="0.2">
      <c r="D2552" s="286"/>
    </row>
    <row r="2553" spans="4:4" s="262" customFormat="1" x14ac:dyDescent="0.2">
      <c r="D2553" s="286"/>
    </row>
    <row r="2554" spans="4:4" s="262" customFormat="1" x14ac:dyDescent="0.2">
      <c r="D2554" s="286"/>
    </row>
    <row r="2555" spans="4:4" s="262" customFormat="1" x14ac:dyDescent="0.2">
      <c r="D2555" s="286"/>
    </row>
    <row r="2556" spans="4:4" s="262" customFormat="1" x14ac:dyDescent="0.2">
      <c r="D2556" s="286"/>
    </row>
    <row r="2557" spans="4:4" s="262" customFormat="1" x14ac:dyDescent="0.2">
      <c r="D2557" s="286"/>
    </row>
    <row r="2558" spans="4:4" s="262" customFormat="1" x14ac:dyDescent="0.2">
      <c r="D2558" s="286"/>
    </row>
    <row r="2559" spans="4:4" s="262" customFormat="1" x14ac:dyDescent="0.2">
      <c r="D2559" s="286"/>
    </row>
    <row r="2560" spans="4:4" s="262" customFormat="1" x14ac:dyDescent="0.2">
      <c r="D2560" s="286"/>
    </row>
    <row r="2561" spans="4:4" s="262" customFormat="1" x14ac:dyDescent="0.2">
      <c r="D2561" s="286"/>
    </row>
    <row r="2562" spans="4:4" s="262" customFormat="1" x14ac:dyDescent="0.2">
      <c r="D2562" s="286"/>
    </row>
    <row r="2563" spans="4:4" s="262" customFormat="1" x14ac:dyDescent="0.2">
      <c r="D2563" s="286"/>
    </row>
    <row r="2564" spans="4:4" s="262" customFormat="1" x14ac:dyDescent="0.2">
      <c r="D2564" s="286"/>
    </row>
    <row r="2565" spans="4:4" s="262" customFormat="1" x14ac:dyDescent="0.2">
      <c r="D2565" s="286"/>
    </row>
    <row r="2566" spans="4:4" s="262" customFormat="1" x14ac:dyDescent="0.2">
      <c r="D2566" s="286"/>
    </row>
    <row r="2567" spans="4:4" s="262" customFormat="1" x14ac:dyDescent="0.2">
      <c r="D2567" s="286"/>
    </row>
    <row r="2568" spans="4:4" s="262" customFormat="1" x14ac:dyDescent="0.2">
      <c r="D2568" s="286"/>
    </row>
    <row r="2569" spans="4:4" s="262" customFormat="1" x14ac:dyDescent="0.2">
      <c r="D2569" s="286"/>
    </row>
    <row r="2570" spans="4:4" s="262" customFormat="1" x14ac:dyDescent="0.2">
      <c r="D2570" s="286"/>
    </row>
    <row r="2571" spans="4:4" s="262" customFormat="1" x14ac:dyDescent="0.2">
      <c r="D2571" s="286"/>
    </row>
    <row r="2572" spans="4:4" s="262" customFormat="1" x14ac:dyDescent="0.2">
      <c r="D2572" s="286"/>
    </row>
    <row r="2573" spans="4:4" s="262" customFormat="1" x14ac:dyDescent="0.2">
      <c r="D2573" s="286"/>
    </row>
    <row r="2574" spans="4:4" s="262" customFormat="1" x14ac:dyDescent="0.2">
      <c r="D2574" s="286"/>
    </row>
    <row r="2575" spans="4:4" s="262" customFormat="1" x14ac:dyDescent="0.2">
      <c r="D2575" s="286"/>
    </row>
    <row r="2576" spans="4:4" s="262" customFormat="1" x14ac:dyDescent="0.2">
      <c r="D2576" s="286"/>
    </row>
    <row r="2577" spans="4:4" s="262" customFormat="1" x14ac:dyDescent="0.2">
      <c r="D2577" s="286"/>
    </row>
    <row r="2578" spans="4:4" s="262" customFormat="1" x14ac:dyDescent="0.2">
      <c r="D2578" s="286"/>
    </row>
    <row r="2579" spans="4:4" s="262" customFormat="1" x14ac:dyDescent="0.2">
      <c r="D2579" s="286"/>
    </row>
    <row r="2580" spans="4:4" s="262" customFormat="1" x14ac:dyDescent="0.2">
      <c r="D2580" s="286"/>
    </row>
    <row r="2581" spans="4:4" s="262" customFormat="1" x14ac:dyDescent="0.2">
      <c r="D2581" s="286"/>
    </row>
    <row r="2582" spans="4:4" s="262" customFormat="1" x14ac:dyDescent="0.2">
      <c r="D2582" s="286"/>
    </row>
    <row r="2583" spans="4:4" s="262" customFormat="1" x14ac:dyDescent="0.2">
      <c r="D2583" s="286"/>
    </row>
    <row r="2584" spans="4:4" s="262" customFormat="1" x14ac:dyDescent="0.2">
      <c r="D2584" s="286"/>
    </row>
    <row r="2585" spans="4:4" s="262" customFormat="1" x14ac:dyDescent="0.2">
      <c r="D2585" s="286"/>
    </row>
    <row r="2586" spans="4:4" s="262" customFormat="1" x14ac:dyDescent="0.2">
      <c r="D2586" s="286"/>
    </row>
    <row r="2587" spans="4:4" s="262" customFormat="1" x14ac:dyDescent="0.2">
      <c r="D2587" s="286"/>
    </row>
    <row r="2588" spans="4:4" s="262" customFormat="1" x14ac:dyDescent="0.2">
      <c r="D2588" s="286"/>
    </row>
    <row r="2589" spans="4:4" s="262" customFormat="1" x14ac:dyDescent="0.2">
      <c r="D2589" s="286"/>
    </row>
    <row r="2590" spans="4:4" s="262" customFormat="1" x14ac:dyDescent="0.2">
      <c r="D2590" s="286"/>
    </row>
    <row r="2591" spans="4:4" s="262" customFormat="1" x14ac:dyDescent="0.2">
      <c r="D2591" s="286"/>
    </row>
    <row r="2592" spans="4:4" s="262" customFormat="1" x14ac:dyDescent="0.2">
      <c r="D2592" s="286"/>
    </row>
    <row r="2593" spans="4:4" s="262" customFormat="1" x14ac:dyDescent="0.2">
      <c r="D2593" s="286"/>
    </row>
    <row r="2594" spans="4:4" s="262" customFormat="1" x14ac:dyDescent="0.2">
      <c r="D2594" s="286"/>
    </row>
    <row r="2595" spans="4:4" s="262" customFormat="1" x14ac:dyDescent="0.2">
      <c r="D2595" s="286"/>
    </row>
    <row r="2596" spans="4:4" s="262" customFormat="1" x14ac:dyDescent="0.2">
      <c r="D2596" s="286"/>
    </row>
    <row r="2597" spans="4:4" s="262" customFormat="1" x14ac:dyDescent="0.2">
      <c r="D2597" s="286"/>
    </row>
    <row r="2598" spans="4:4" s="262" customFormat="1" x14ac:dyDescent="0.2">
      <c r="D2598" s="286"/>
    </row>
    <row r="2599" spans="4:4" s="262" customFormat="1" x14ac:dyDescent="0.2">
      <c r="D2599" s="286"/>
    </row>
    <row r="2600" spans="4:4" s="262" customFormat="1" x14ac:dyDescent="0.2">
      <c r="D2600" s="286"/>
    </row>
    <row r="2601" spans="4:4" s="262" customFormat="1" x14ac:dyDescent="0.2">
      <c r="D2601" s="286"/>
    </row>
    <row r="2602" spans="4:4" s="262" customFormat="1" x14ac:dyDescent="0.2">
      <c r="D2602" s="286"/>
    </row>
    <row r="2603" spans="4:4" s="262" customFormat="1" x14ac:dyDescent="0.2">
      <c r="D2603" s="286"/>
    </row>
    <row r="2604" spans="4:4" s="262" customFormat="1" x14ac:dyDescent="0.2">
      <c r="D2604" s="286"/>
    </row>
    <row r="2605" spans="4:4" s="262" customFormat="1" x14ac:dyDescent="0.2">
      <c r="D2605" s="286"/>
    </row>
    <row r="2606" spans="4:4" s="262" customFormat="1" x14ac:dyDescent="0.2">
      <c r="D2606" s="286"/>
    </row>
    <row r="2607" spans="4:4" s="262" customFormat="1" x14ac:dyDescent="0.2">
      <c r="D2607" s="286"/>
    </row>
    <row r="2608" spans="4:4" s="262" customFormat="1" x14ac:dyDescent="0.2">
      <c r="D2608" s="286"/>
    </row>
    <row r="2609" spans="4:4" s="262" customFormat="1" x14ac:dyDescent="0.2">
      <c r="D2609" s="286"/>
    </row>
    <row r="2610" spans="4:4" s="262" customFormat="1" x14ac:dyDescent="0.2">
      <c r="D2610" s="286"/>
    </row>
    <row r="2611" spans="4:4" s="262" customFormat="1" x14ac:dyDescent="0.2">
      <c r="D2611" s="286"/>
    </row>
    <row r="2612" spans="4:4" s="262" customFormat="1" x14ac:dyDescent="0.2">
      <c r="D2612" s="286"/>
    </row>
    <row r="2613" spans="4:4" s="262" customFormat="1" x14ac:dyDescent="0.2">
      <c r="D2613" s="286"/>
    </row>
    <row r="2614" spans="4:4" s="262" customFormat="1" x14ac:dyDescent="0.2">
      <c r="D2614" s="286"/>
    </row>
    <row r="2615" spans="4:4" s="262" customFormat="1" x14ac:dyDescent="0.2">
      <c r="D2615" s="286"/>
    </row>
    <row r="2616" spans="4:4" s="262" customFormat="1" x14ac:dyDescent="0.2">
      <c r="D2616" s="286"/>
    </row>
    <row r="2617" spans="4:4" s="262" customFormat="1" x14ac:dyDescent="0.2">
      <c r="D2617" s="286"/>
    </row>
    <row r="2618" spans="4:4" s="262" customFormat="1" x14ac:dyDescent="0.2">
      <c r="D2618" s="286"/>
    </row>
    <row r="2619" spans="4:4" s="262" customFormat="1" x14ac:dyDescent="0.2">
      <c r="D2619" s="286"/>
    </row>
    <row r="2620" spans="4:4" s="262" customFormat="1" x14ac:dyDescent="0.2">
      <c r="D2620" s="286"/>
    </row>
    <row r="2621" spans="4:4" s="262" customFormat="1" x14ac:dyDescent="0.2">
      <c r="D2621" s="286"/>
    </row>
    <row r="2622" spans="4:4" s="262" customFormat="1" x14ac:dyDescent="0.2">
      <c r="D2622" s="286"/>
    </row>
    <row r="2623" spans="4:4" s="262" customFormat="1" x14ac:dyDescent="0.2">
      <c r="D2623" s="286"/>
    </row>
    <row r="2624" spans="4:4" s="262" customFormat="1" x14ac:dyDescent="0.2">
      <c r="D2624" s="286"/>
    </row>
    <row r="2625" spans="4:4" s="262" customFormat="1" x14ac:dyDescent="0.2">
      <c r="D2625" s="286"/>
    </row>
    <row r="2626" spans="4:4" s="262" customFormat="1" x14ac:dyDescent="0.2">
      <c r="D2626" s="286"/>
    </row>
    <row r="2627" spans="4:4" s="262" customFormat="1" x14ac:dyDescent="0.2">
      <c r="D2627" s="286"/>
    </row>
    <row r="2628" spans="4:4" s="262" customFormat="1" x14ac:dyDescent="0.2">
      <c r="D2628" s="286"/>
    </row>
    <row r="2629" spans="4:4" s="262" customFormat="1" x14ac:dyDescent="0.2">
      <c r="D2629" s="286"/>
    </row>
    <row r="2630" spans="4:4" s="262" customFormat="1" x14ac:dyDescent="0.2">
      <c r="D2630" s="286"/>
    </row>
    <row r="2631" spans="4:4" s="262" customFormat="1" x14ac:dyDescent="0.2">
      <c r="D2631" s="286"/>
    </row>
    <row r="2632" spans="4:4" s="262" customFormat="1" x14ac:dyDescent="0.2">
      <c r="D2632" s="286"/>
    </row>
    <row r="2633" spans="4:4" s="262" customFormat="1" x14ac:dyDescent="0.2">
      <c r="D2633" s="286"/>
    </row>
    <row r="2634" spans="4:4" s="262" customFormat="1" x14ac:dyDescent="0.2">
      <c r="D2634" s="286"/>
    </row>
    <row r="2635" spans="4:4" s="262" customFormat="1" x14ac:dyDescent="0.2">
      <c r="D2635" s="286"/>
    </row>
    <row r="2636" spans="4:4" s="262" customFormat="1" x14ac:dyDescent="0.2">
      <c r="D2636" s="286"/>
    </row>
    <row r="2637" spans="4:4" s="262" customFormat="1" x14ac:dyDescent="0.2">
      <c r="D2637" s="286"/>
    </row>
    <row r="2638" spans="4:4" s="262" customFormat="1" x14ac:dyDescent="0.2">
      <c r="D2638" s="286"/>
    </row>
    <row r="2639" spans="4:4" s="262" customFormat="1" x14ac:dyDescent="0.2">
      <c r="D2639" s="286"/>
    </row>
    <row r="2640" spans="4:4" s="262" customFormat="1" x14ac:dyDescent="0.2">
      <c r="D2640" s="286"/>
    </row>
    <row r="2641" spans="4:4" s="262" customFormat="1" x14ac:dyDescent="0.2">
      <c r="D2641" s="286"/>
    </row>
    <row r="2642" spans="4:4" s="262" customFormat="1" x14ac:dyDescent="0.2">
      <c r="D2642" s="286"/>
    </row>
    <row r="2643" spans="4:4" s="262" customFormat="1" x14ac:dyDescent="0.2">
      <c r="D2643" s="286"/>
    </row>
    <row r="2644" spans="4:4" s="262" customFormat="1" x14ac:dyDescent="0.2">
      <c r="D2644" s="286"/>
    </row>
    <row r="2645" spans="4:4" s="262" customFormat="1" x14ac:dyDescent="0.2">
      <c r="D2645" s="286"/>
    </row>
    <row r="2646" spans="4:4" s="262" customFormat="1" x14ac:dyDescent="0.2">
      <c r="D2646" s="286"/>
    </row>
    <row r="2647" spans="4:4" s="262" customFormat="1" x14ac:dyDescent="0.2">
      <c r="D2647" s="286"/>
    </row>
    <row r="2648" spans="4:4" s="262" customFormat="1" x14ac:dyDescent="0.2">
      <c r="D2648" s="286"/>
    </row>
    <row r="2649" spans="4:4" s="262" customFormat="1" x14ac:dyDescent="0.2">
      <c r="D2649" s="286"/>
    </row>
    <row r="2650" spans="4:4" s="262" customFormat="1" x14ac:dyDescent="0.2">
      <c r="D2650" s="286"/>
    </row>
    <row r="2651" spans="4:4" s="262" customFormat="1" x14ac:dyDescent="0.2">
      <c r="D2651" s="286"/>
    </row>
    <row r="2652" spans="4:4" s="262" customFormat="1" x14ac:dyDescent="0.2">
      <c r="D2652" s="286"/>
    </row>
    <row r="2653" spans="4:4" s="262" customFormat="1" x14ac:dyDescent="0.2">
      <c r="D2653" s="286"/>
    </row>
    <row r="2654" spans="4:4" s="262" customFormat="1" x14ac:dyDescent="0.2">
      <c r="D2654" s="286"/>
    </row>
    <row r="2655" spans="4:4" s="262" customFormat="1" x14ac:dyDescent="0.2">
      <c r="D2655" s="286"/>
    </row>
    <row r="2656" spans="4:4" s="262" customFormat="1" x14ac:dyDescent="0.2">
      <c r="D2656" s="286"/>
    </row>
    <row r="2657" spans="4:4" s="262" customFormat="1" x14ac:dyDescent="0.2">
      <c r="D2657" s="286"/>
    </row>
    <row r="2658" spans="4:4" s="262" customFormat="1" x14ac:dyDescent="0.2">
      <c r="D2658" s="286"/>
    </row>
    <row r="2659" spans="4:4" s="262" customFormat="1" x14ac:dyDescent="0.2">
      <c r="D2659" s="286"/>
    </row>
    <row r="2660" spans="4:4" s="262" customFormat="1" x14ac:dyDescent="0.2">
      <c r="D2660" s="286"/>
    </row>
    <row r="2661" spans="4:4" s="262" customFormat="1" x14ac:dyDescent="0.2">
      <c r="D2661" s="286"/>
    </row>
    <row r="2662" spans="4:4" s="262" customFormat="1" x14ac:dyDescent="0.2">
      <c r="D2662" s="286"/>
    </row>
    <row r="2663" spans="4:4" s="262" customFormat="1" x14ac:dyDescent="0.2">
      <c r="D2663" s="286"/>
    </row>
    <row r="2664" spans="4:4" s="262" customFormat="1" x14ac:dyDescent="0.2">
      <c r="D2664" s="286"/>
    </row>
    <row r="2665" spans="4:4" s="262" customFormat="1" x14ac:dyDescent="0.2">
      <c r="D2665" s="286"/>
    </row>
    <row r="2666" spans="4:4" s="262" customFormat="1" x14ac:dyDescent="0.2">
      <c r="D2666" s="286"/>
    </row>
    <row r="2667" spans="4:4" s="262" customFormat="1" x14ac:dyDescent="0.2">
      <c r="D2667" s="286"/>
    </row>
    <row r="2668" spans="4:4" s="262" customFormat="1" x14ac:dyDescent="0.2">
      <c r="D2668" s="286"/>
    </row>
    <row r="2669" spans="4:4" s="262" customFormat="1" x14ac:dyDescent="0.2">
      <c r="D2669" s="286"/>
    </row>
    <row r="2670" spans="4:4" s="262" customFormat="1" x14ac:dyDescent="0.2">
      <c r="D2670" s="286"/>
    </row>
    <row r="2671" spans="4:4" s="262" customFormat="1" x14ac:dyDescent="0.2">
      <c r="D2671" s="286"/>
    </row>
    <row r="2672" spans="4:4" s="262" customFormat="1" x14ac:dyDescent="0.2">
      <c r="D2672" s="286"/>
    </row>
    <row r="2673" spans="4:4" s="262" customFormat="1" x14ac:dyDescent="0.2">
      <c r="D2673" s="286"/>
    </row>
    <row r="2674" spans="4:4" s="262" customFormat="1" x14ac:dyDescent="0.2">
      <c r="D2674" s="286"/>
    </row>
    <row r="2675" spans="4:4" s="262" customFormat="1" x14ac:dyDescent="0.2">
      <c r="D2675" s="286"/>
    </row>
    <row r="2676" spans="4:4" s="262" customFormat="1" x14ac:dyDescent="0.2">
      <c r="D2676" s="286"/>
    </row>
    <row r="2677" spans="4:4" s="262" customFormat="1" x14ac:dyDescent="0.2">
      <c r="D2677" s="286"/>
    </row>
    <row r="2678" spans="4:4" s="262" customFormat="1" x14ac:dyDescent="0.2">
      <c r="D2678" s="286"/>
    </row>
    <row r="2679" spans="4:4" s="262" customFormat="1" x14ac:dyDescent="0.2">
      <c r="D2679" s="286"/>
    </row>
    <row r="2680" spans="4:4" s="262" customFormat="1" x14ac:dyDescent="0.2">
      <c r="D2680" s="286"/>
    </row>
    <row r="2681" spans="4:4" s="262" customFormat="1" x14ac:dyDescent="0.2">
      <c r="D2681" s="286"/>
    </row>
    <row r="2682" spans="4:4" s="262" customFormat="1" x14ac:dyDescent="0.2">
      <c r="D2682" s="286"/>
    </row>
    <row r="2683" spans="4:4" s="262" customFormat="1" x14ac:dyDescent="0.2">
      <c r="D2683" s="286"/>
    </row>
    <row r="2684" spans="4:4" s="262" customFormat="1" x14ac:dyDescent="0.2">
      <c r="D2684" s="286"/>
    </row>
    <row r="2685" spans="4:4" s="262" customFormat="1" x14ac:dyDescent="0.2">
      <c r="D2685" s="286"/>
    </row>
    <row r="2686" spans="4:4" s="262" customFormat="1" x14ac:dyDescent="0.2">
      <c r="D2686" s="286"/>
    </row>
    <row r="2687" spans="4:4" s="262" customFormat="1" x14ac:dyDescent="0.2">
      <c r="D2687" s="286"/>
    </row>
    <row r="2688" spans="4:4" s="262" customFormat="1" x14ac:dyDescent="0.2">
      <c r="D2688" s="286"/>
    </row>
    <row r="2689" spans="4:4" s="262" customFormat="1" x14ac:dyDescent="0.2">
      <c r="D2689" s="286"/>
    </row>
    <row r="2690" spans="4:4" s="262" customFormat="1" x14ac:dyDescent="0.2">
      <c r="D2690" s="286"/>
    </row>
    <row r="2691" spans="4:4" s="262" customFormat="1" x14ac:dyDescent="0.2">
      <c r="D2691" s="286"/>
    </row>
    <row r="2692" spans="4:4" s="262" customFormat="1" x14ac:dyDescent="0.2">
      <c r="D2692" s="286"/>
    </row>
    <row r="2693" spans="4:4" s="262" customFormat="1" x14ac:dyDescent="0.2">
      <c r="D2693" s="286"/>
    </row>
    <row r="2694" spans="4:4" s="262" customFormat="1" x14ac:dyDescent="0.2">
      <c r="D2694" s="286"/>
    </row>
    <row r="2695" spans="4:4" s="262" customFormat="1" x14ac:dyDescent="0.2">
      <c r="D2695" s="286"/>
    </row>
    <row r="2696" spans="4:4" s="262" customFormat="1" x14ac:dyDescent="0.2">
      <c r="D2696" s="286"/>
    </row>
    <row r="2697" spans="4:4" s="262" customFormat="1" x14ac:dyDescent="0.2">
      <c r="D2697" s="286"/>
    </row>
    <row r="2698" spans="4:4" s="262" customFormat="1" x14ac:dyDescent="0.2">
      <c r="D2698" s="286"/>
    </row>
    <row r="2699" spans="4:4" s="262" customFormat="1" x14ac:dyDescent="0.2">
      <c r="D2699" s="286"/>
    </row>
    <row r="2700" spans="4:4" s="262" customFormat="1" x14ac:dyDescent="0.2">
      <c r="D2700" s="286"/>
    </row>
    <row r="2701" spans="4:4" s="262" customFormat="1" x14ac:dyDescent="0.2">
      <c r="D2701" s="286"/>
    </row>
    <row r="2702" spans="4:4" s="262" customFormat="1" x14ac:dyDescent="0.2">
      <c r="D2702" s="286"/>
    </row>
    <row r="2703" spans="4:4" s="262" customFormat="1" x14ac:dyDescent="0.2">
      <c r="D2703" s="286"/>
    </row>
    <row r="2704" spans="4:4" s="262" customFormat="1" x14ac:dyDescent="0.2">
      <c r="D2704" s="286"/>
    </row>
    <row r="2705" spans="4:4" s="262" customFormat="1" x14ac:dyDescent="0.2">
      <c r="D2705" s="286"/>
    </row>
    <row r="2706" spans="4:4" s="262" customFormat="1" x14ac:dyDescent="0.2">
      <c r="D2706" s="286"/>
    </row>
    <row r="2707" spans="4:4" s="262" customFormat="1" x14ac:dyDescent="0.2">
      <c r="D2707" s="286"/>
    </row>
    <row r="2708" spans="4:4" s="262" customFormat="1" x14ac:dyDescent="0.2">
      <c r="D2708" s="286"/>
    </row>
    <row r="2709" spans="4:4" s="262" customFormat="1" x14ac:dyDescent="0.2">
      <c r="D2709" s="286"/>
    </row>
    <row r="2710" spans="4:4" s="262" customFormat="1" x14ac:dyDescent="0.2">
      <c r="D2710" s="286"/>
    </row>
    <row r="2711" spans="4:4" s="262" customFormat="1" x14ac:dyDescent="0.2">
      <c r="D2711" s="286"/>
    </row>
    <row r="2712" spans="4:4" s="262" customFormat="1" x14ac:dyDescent="0.2">
      <c r="D2712" s="286"/>
    </row>
    <row r="2713" spans="4:4" s="262" customFormat="1" x14ac:dyDescent="0.2">
      <c r="D2713" s="286"/>
    </row>
    <row r="2714" spans="4:4" s="262" customFormat="1" x14ac:dyDescent="0.2">
      <c r="D2714" s="286"/>
    </row>
    <row r="2715" spans="4:4" s="262" customFormat="1" x14ac:dyDescent="0.2">
      <c r="D2715" s="286"/>
    </row>
    <row r="2716" spans="4:4" s="262" customFormat="1" x14ac:dyDescent="0.2">
      <c r="D2716" s="286"/>
    </row>
    <row r="2717" spans="4:4" s="262" customFormat="1" x14ac:dyDescent="0.2">
      <c r="D2717" s="286"/>
    </row>
    <row r="2718" spans="4:4" s="262" customFormat="1" x14ac:dyDescent="0.2">
      <c r="D2718" s="286"/>
    </row>
    <row r="2719" spans="4:4" s="262" customFormat="1" x14ac:dyDescent="0.2">
      <c r="D2719" s="286"/>
    </row>
    <row r="2720" spans="4:4" s="262" customFormat="1" x14ac:dyDescent="0.2">
      <c r="D2720" s="286"/>
    </row>
    <row r="2721" spans="4:4" s="262" customFormat="1" x14ac:dyDescent="0.2">
      <c r="D2721" s="286"/>
    </row>
    <row r="2722" spans="4:4" s="262" customFormat="1" x14ac:dyDescent="0.2">
      <c r="D2722" s="286"/>
    </row>
    <row r="2723" spans="4:4" s="262" customFormat="1" x14ac:dyDescent="0.2">
      <c r="D2723" s="286"/>
    </row>
    <row r="2724" spans="4:4" s="262" customFormat="1" x14ac:dyDescent="0.2">
      <c r="D2724" s="286"/>
    </row>
    <row r="2725" spans="4:4" s="262" customFormat="1" x14ac:dyDescent="0.2">
      <c r="D2725" s="286"/>
    </row>
    <row r="2726" spans="4:4" s="262" customFormat="1" x14ac:dyDescent="0.2">
      <c r="D2726" s="286"/>
    </row>
    <row r="2727" spans="4:4" s="262" customFormat="1" x14ac:dyDescent="0.2">
      <c r="D2727" s="286"/>
    </row>
    <row r="2728" spans="4:4" s="262" customFormat="1" x14ac:dyDescent="0.2">
      <c r="D2728" s="286"/>
    </row>
    <row r="2729" spans="4:4" s="262" customFormat="1" x14ac:dyDescent="0.2">
      <c r="D2729" s="286"/>
    </row>
    <row r="2730" spans="4:4" s="262" customFormat="1" x14ac:dyDescent="0.2">
      <c r="D2730" s="286"/>
    </row>
    <row r="2731" spans="4:4" s="262" customFormat="1" x14ac:dyDescent="0.2">
      <c r="D2731" s="286"/>
    </row>
    <row r="2732" spans="4:4" s="262" customFormat="1" x14ac:dyDescent="0.2">
      <c r="D2732" s="286"/>
    </row>
    <row r="2733" spans="4:4" s="262" customFormat="1" x14ac:dyDescent="0.2">
      <c r="D2733" s="286"/>
    </row>
    <row r="2734" spans="4:4" s="262" customFormat="1" x14ac:dyDescent="0.2">
      <c r="D2734" s="286"/>
    </row>
    <row r="2735" spans="4:4" s="262" customFormat="1" x14ac:dyDescent="0.2">
      <c r="D2735" s="286"/>
    </row>
    <row r="2736" spans="4:4" s="262" customFormat="1" x14ac:dyDescent="0.2">
      <c r="D2736" s="286"/>
    </row>
    <row r="2737" spans="4:4" s="262" customFormat="1" x14ac:dyDescent="0.2">
      <c r="D2737" s="286"/>
    </row>
    <row r="2738" spans="4:4" s="262" customFormat="1" x14ac:dyDescent="0.2">
      <c r="D2738" s="286"/>
    </row>
    <row r="2739" spans="4:4" s="262" customFormat="1" x14ac:dyDescent="0.2">
      <c r="D2739" s="286"/>
    </row>
    <row r="2740" spans="4:4" s="262" customFormat="1" x14ac:dyDescent="0.2">
      <c r="D2740" s="286"/>
    </row>
    <row r="2741" spans="4:4" s="262" customFormat="1" x14ac:dyDescent="0.2">
      <c r="D2741" s="286"/>
    </row>
    <row r="2742" spans="4:4" s="262" customFormat="1" x14ac:dyDescent="0.2">
      <c r="D2742" s="286"/>
    </row>
    <row r="2743" spans="4:4" s="262" customFormat="1" x14ac:dyDescent="0.2">
      <c r="D2743" s="286"/>
    </row>
    <row r="2744" spans="4:4" s="262" customFormat="1" x14ac:dyDescent="0.2">
      <c r="D2744" s="286"/>
    </row>
    <row r="2745" spans="4:4" s="262" customFormat="1" x14ac:dyDescent="0.2">
      <c r="D2745" s="286"/>
    </row>
    <row r="2746" spans="4:4" s="262" customFormat="1" x14ac:dyDescent="0.2">
      <c r="D2746" s="286"/>
    </row>
    <row r="2747" spans="4:4" s="262" customFormat="1" x14ac:dyDescent="0.2">
      <c r="D2747" s="286"/>
    </row>
    <row r="2748" spans="4:4" s="262" customFormat="1" x14ac:dyDescent="0.2">
      <c r="D2748" s="286"/>
    </row>
    <row r="2749" spans="4:4" s="262" customFormat="1" x14ac:dyDescent="0.2">
      <c r="D2749" s="286"/>
    </row>
    <row r="2750" spans="4:4" s="262" customFormat="1" x14ac:dyDescent="0.2">
      <c r="D2750" s="286"/>
    </row>
    <row r="2751" spans="4:4" s="262" customFormat="1" x14ac:dyDescent="0.2">
      <c r="D2751" s="286"/>
    </row>
    <row r="2752" spans="4:4" s="262" customFormat="1" x14ac:dyDescent="0.2">
      <c r="D2752" s="286"/>
    </row>
    <row r="2753" spans="4:4" s="262" customFormat="1" x14ac:dyDescent="0.2">
      <c r="D2753" s="286"/>
    </row>
    <row r="2754" spans="4:4" s="262" customFormat="1" x14ac:dyDescent="0.2">
      <c r="D2754" s="286"/>
    </row>
    <row r="2755" spans="4:4" s="262" customFormat="1" x14ac:dyDescent="0.2">
      <c r="D2755" s="286"/>
    </row>
    <row r="2756" spans="4:4" s="262" customFormat="1" x14ac:dyDescent="0.2">
      <c r="D2756" s="286"/>
    </row>
    <row r="2757" spans="4:4" s="262" customFormat="1" x14ac:dyDescent="0.2">
      <c r="D2757" s="286"/>
    </row>
    <row r="2758" spans="4:4" s="262" customFormat="1" x14ac:dyDescent="0.2">
      <c r="D2758" s="286"/>
    </row>
    <row r="2759" spans="4:4" s="262" customFormat="1" x14ac:dyDescent="0.2">
      <c r="D2759" s="286"/>
    </row>
    <row r="2760" spans="4:4" s="262" customFormat="1" x14ac:dyDescent="0.2">
      <c r="D2760" s="286"/>
    </row>
    <row r="2761" spans="4:4" s="262" customFormat="1" x14ac:dyDescent="0.2">
      <c r="D2761" s="286"/>
    </row>
    <row r="2762" spans="4:4" s="262" customFormat="1" x14ac:dyDescent="0.2">
      <c r="D2762" s="286"/>
    </row>
    <row r="2763" spans="4:4" s="262" customFormat="1" x14ac:dyDescent="0.2">
      <c r="D2763" s="286"/>
    </row>
    <row r="2764" spans="4:4" s="262" customFormat="1" x14ac:dyDescent="0.2">
      <c r="D2764" s="286"/>
    </row>
    <row r="2765" spans="4:4" s="262" customFormat="1" x14ac:dyDescent="0.2">
      <c r="D2765" s="286"/>
    </row>
    <row r="2766" spans="4:4" s="262" customFormat="1" x14ac:dyDescent="0.2">
      <c r="D2766" s="286"/>
    </row>
    <row r="2767" spans="4:4" s="262" customFormat="1" x14ac:dyDescent="0.2">
      <c r="D2767" s="286"/>
    </row>
    <row r="2768" spans="4:4" s="262" customFormat="1" x14ac:dyDescent="0.2">
      <c r="D2768" s="286"/>
    </row>
    <row r="2769" spans="4:4" s="262" customFormat="1" x14ac:dyDescent="0.2">
      <c r="D2769" s="286"/>
    </row>
    <row r="2770" spans="4:4" s="262" customFormat="1" x14ac:dyDescent="0.2">
      <c r="D2770" s="286"/>
    </row>
    <row r="2771" spans="4:4" s="262" customFormat="1" x14ac:dyDescent="0.2">
      <c r="D2771" s="286"/>
    </row>
    <row r="2772" spans="4:4" s="262" customFormat="1" x14ac:dyDescent="0.2">
      <c r="D2772" s="286"/>
    </row>
    <row r="2773" spans="4:4" s="262" customFormat="1" x14ac:dyDescent="0.2">
      <c r="D2773" s="286"/>
    </row>
    <row r="2774" spans="4:4" s="262" customFormat="1" x14ac:dyDescent="0.2">
      <c r="D2774" s="286"/>
    </row>
    <row r="2775" spans="4:4" s="262" customFormat="1" x14ac:dyDescent="0.2">
      <c r="D2775" s="286"/>
    </row>
    <row r="2776" spans="4:4" s="262" customFormat="1" x14ac:dyDescent="0.2">
      <c r="D2776" s="286"/>
    </row>
    <row r="2777" spans="4:4" s="262" customFormat="1" x14ac:dyDescent="0.2">
      <c r="D2777" s="286"/>
    </row>
    <row r="2778" spans="4:4" s="262" customFormat="1" x14ac:dyDescent="0.2">
      <c r="D2778" s="286"/>
    </row>
    <row r="2779" spans="4:4" s="262" customFormat="1" x14ac:dyDescent="0.2">
      <c r="D2779" s="286"/>
    </row>
    <row r="2780" spans="4:4" s="262" customFormat="1" x14ac:dyDescent="0.2">
      <c r="D2780" s="286"/>
    </row>
    <row r="2781" spans="4:4" s="262" customFormat="1" x14ac:dyDescent="0.2">
      <c r="D2781" s="286"/>
    </row>
    <row r="2782" spans="4:4" s="262" customFormat="1" x14ac:dyDescent="0.2">
      <c r="D2782" s="286"/>
    </row>
    <row r="2783" spans="4:4" s="262" customFormat="1" x14ac:dyDescent="0.2">
      <c r="D2783" s="286"/>
    </row>
    <row r="2784" spans="4:4" s="262" customFormat="1" x14ac:dyDescent="0.2">
      <c r="D2784" s="286"/>
    </row>
    <row r="2785" spans="4:4" s="262" customFormat="1" x14ac:dyDescent="0.2">
      <c r="D2785" s="286"/>
    </row>
    <row r="2786" spans="4:4" s="262" customFormat="1" x14ac:dyDescent="0.2">
      <c r="D2786" s="286"/>
    </row>
    <row r="2787" spans="4:4" s="262" customFormat="1" x14ac:dyDescent="0.2">
      <c r="D2787" s="286"/>
    </row>
    <row r="2788" spans="4:4" s="262" customFormat="1" x14ac:dyDescent="0.2">
      <c r="D2788" s="286"/>
    </row>
    <row r="2789" spans="4:4" s="262" customFormat="1" x14ac:dyDescent="0.2">
      <c r="D2789" s="286"/>
    </row>
    <row r="2790" spans="4:4" s="262" customFormat="1" x14ac:dyDescent="0.2">
      <c r="D2790" s="286"/>
    </row>
    <row r="2791" spans="4:4" s="262" customFormat="1" x14ac:dyDescent="0.2">
      <c r="D2791" s="286"/>
    </row>
    <row r="2792" spans="4:4" s="262" customFormat="1" x14ac:dyDescent="0.2">
      <c r="D2792" s="286"/>
    </row>
    <row r="2793" spans="4:4" s="262" customFormat="1" x14ac:dyDescent="0.2">
      <c r="D2793" s="286"/>
    </row>
    <row r="2794" spans="4:4" s="262" customFormat="1" x14ac:dyDescent="0.2">
      <c r="D2794" s="286"/>
    </row>
    <row r="2795" spans="4:4" s="262" customFormat="1" x14ac:dyDescent="0.2">
      <c r="D2795" s="286"/>
    </row>
    <row r="2796" spans="4:4" s="262" customFormat="1" x14ac:dyDescent="0.2">
      <c r="D2796" s="286"/>
    </row>
    <row r="2797" spans="4:4" s="262" customFormat="1" x14ac:dyDescent="0.2">
      <c r="D2797" s="286"/>
    </row>
    <row r="2798" spans="4:4" s="262" customFormat="1" x14ac:dyDescent="0.2">
      <c r="D2798" s="286"/>
    </row>
    <row r="2799" spans="4:4" s="262" customFormat="1" x14ac:dyDescent="0.2">
      <c r="D2799" s="286"/>
    </row>
    <row r="2800" spans="4:4" s="262" customFormat="1" x14ac:dyDescent="0.2">
      <c r="D2800" s="286"/>
    </row>
    <row r="2801" spans="4:4" s="262" customFormat="1" x14ac:dyDescent="0.2">
      <c r="D2801" s="286"/>
    </row>
    <row r="2802" spans="4:4" s="262" customFormat="1" x14ac:dyDescent="0.2">
      <c r="D2802" s="286"/>
    </row>
    <row r="2803" spans="4:4" s="262" customFormat="1" x14ac:dyDescent="0.2">
      <c r="D2803" s="286"/>
    </row>
    <row r="2804" spans="4:4" s="262" customFormat="1" x14ac:dyDescent="0.2">
      <c r="D2804" s="286"/>
    </row>
    <row r="2805" spans="4:4" s="262" customFormat="1" x14ac:dyDescent="0.2">
      <c r="D2805" s="286"/>
    </row>
    <row r="2806" spans="4:4" s="262" customFormat="1" x14ac:dyDescent="0.2">
      <c r="D2806" s="286"/>
    </row>
    <row r="2807" spans="4:4" s="262" customFormat="1" x14ac:dyDescent="0.2">
      <c r="D2807" s="286"/>
    </row>
    <row r="2808" spans="4:4" s="262" customFormat="1" x14ac:dyDescent="0.2">
      <c r="D2808" s="286"/>
    </row>
    <row r="2809" spans="4:4" s="262" customFormat="1" x14ac:dyDescent="0.2">
      <c r="D2809" s="286"/>
    </row>
    <row r="2810" spans="4:4" s="262" customFormat="1" x14ac:dyDescent="0.2">
      <c r="D2810" s="286"/>
    </row>
    <row r="2811" spans="4:4" s="262" customFormat="1" x14ac:dyDescent="0.2">
      <c r="D2811" s="286"/>
    </row>
    <row r="2812" spans="4:4" s="262" customFormat="1" x14ac:dyDescent="0.2">
      <c r="D2812" s="286"/>
    </row>
    <row r="2813" spans="4:4" s="262" customFormat="1" x14ac:dyDescent="0.2">
      <c r="D2813" s="286"/>
    </row>
    <row r="2814" spans="4:4" s="262" customFormat="1" x14ac:dyDescent="0.2">
      <c r="D2814" s="286"/>
    </row>
    <row r="2815" spans="4:4" s="262" customFormat="1" x14ac:dyDescent="0.2">
      <c r="D2815" s="286"/>
    </row>
    <row r="2816" spans="4:4" s="262" customFormat="1" x14ac:dyDescent="0.2">
      <c r="D2816" s="286"/>
    </row>
    <row r="2817" spans="4:4" s="262" customFormat="1" x14ac:dyDescent="0.2">
      <c r="D2817" s="286"/>
    </row>
    <row r="2818" spans="4:4" s="262" customFormat="1" x14ac:dyDescent="0.2">
      <c r="D2818" s="286"/>
    </row>
    <row r="2819" spans="4:4" s="262" customFormat="1" x14ac:dyDescent="0.2">
      <c r="D2819" s="286"/>
    </row>
    <row r="2820" spans="4:4" s="262" customFormat="1" x14ac:dyDescent="0.2">
      <c r="D2820" s="286"/>
    </row>
    <row r="2821" spans="4:4" s="262" customFormat="1" x14ac:dyDescent="0.2">
      <c r="D2821" s="286"/>
    </row>
    <row r="2822" spans="4:4" s="262" customFormat="1" x14ac:dyDescent="0.2">
      <c r="D2822" s="286"/>
    </row>
    <row r="2823" spans="4:4" s="262" customFormat="1" x14ac:dyDescent="0.2">
      <c r="D2823" s="286"/>
    </row>
    <row r="2824" spans="4:4" s="262" customFormat="1" x14ac:dyDescent="0.2">
      <c r="D2824" s="286"/>
    </row>
    <row r="2825" spans="4:4" s="262" customFormat="1" x14ac:dyDescent="0.2">
      <c r="D2825" s="286"/>
    </row>
    <row r="2826" spans="4:4" s="262" customFormat="1" x14ac:dyDescent="0.2">
      <c r="D2826" s="286"/>
    </row>
    <row r="2827" spans="4:4" s="262" customFormat="1" x14ac:dyDescent="0.2">
      <c r="D2827" s="286"/>
    </row>
    <row r="2828" spans="4:4" s="262" customFormat="1" x14ac:dyDescent="0.2">
      <c r="D2828" s="286"/>
    </row>
    <row r="2829" spans="4:4" s="262" customFormat="1" x14ac:dyDescent="0.2">
      <c r="D2829" s="286"/>
    </row>
    <row r="2830" spans="4:4" s="262" customFormat="1" x14ac:dyDescent="0.2">
      <c r="D2830" s="286"/>
    </row>
    <row r="2831" spans="4:4" s="262" customFormat="1" x14ac:dyDescent="0.2">
      <c r="D2831" s="286"/>
    </row>
    <row r="2832" spans="4:4" s="262" customFormat="1" x14ac:dyDescent="0.2">
      <c r="D2832" s="286"/>
    </row>
    <row r="2833" spans="4:4" s="262" customFormat="1" x14ac:dyDescent="0.2">
      <c r="D2833" s="286"/>
    </row>
    <row r="2834" spans="4:4" s="262" customFormat="1" x14ac:dyDescent="0.2">
      <c r="D2834" s="286"/>
    </row>
    <row r="2835" spans="4:4" s="262" customFormat="1" x14ac:dyDescent="0.2">
      <c r="D2835" s="286"/>
    </row>
    <row r="2836" spans="4:4" s="262" customFormat="1" x14ac:dyDescent="0.2">
      <c r="D2836" s="286"/>
    </row>
    <row r="2837" spans="4:4" s="262" customFormat="1" x14ac:dyDescent="0.2">
      <c r="D2837" s="286"/>
    </row>
    <row r="2838" spans="4:4" s="262" customFormat="1" x14ac:dyDescent="0.2">
      <c r="D2838" s="286"/>
    </row>
    <row r="2839" spans="4:4" s="262" customFormat="1" x14ac:dyDescent="0.2">
      <c r="D2839" s="286"/>
    </row>
    <row r="2840" spans="4:4" s="262" customFormat="1" x14ac:dyDescent="0.2">
      <c r="D2840" s="286"/>
    </row>
    <row r="2841" spans="4:4" s="262" customFormat="1" x14ac:dyDescent="0.2">
      <c r="D2841" s="286"/>
    </row>
    <row r="2842" spans="4:4" s="262" customFormat="1" x14ac:dyDescent="0.2">
      <c r="D2842" s="286"/>
    </row>
    <row r="2843" spans="4:4" s="262" customFormat="1" x14ac:dyDescent="0.2">
      <c r="D2843" s="286"/>
    </row>
    <row r="2844" spans="4:4" s="262" customFormat="1" x14ac:dyDescent="0.2">
      <c r="D2844" s="286"/>
    </row>
    <row r="2845" spans="4:4" s="262" customFormat="1" x14ac:dyDescent="0.2">
      <c r="D2845" s="286"/>
    </row>
    <row r="2846" spans="4:4" s="262" customFormat="1" x14ac:dyDescent="0.2">
      <c r="D2846" s="286"/>
    </row>
    <row r="2847" spans="4:4" s="262" customFormat="1" x14ac:dyDescent="0.2">
      <c r="D2847" s="286"/>
    </row>
    <row r="2848" spans="4:4" s="262" customFormat="1" x14ac:dyDescent="0.2">
      <c r="D2848" s="286"/>
    </row>
    <row r="2849" spans="4:4" s="262" customFormat="1" x14ac:dyDescent="0.2">
      <c r="D2849" s="286"/>
    </row>
    <row r="2850" spans="4:4" s="262" customFormat="1" x14ac:dyDescent="0.2">
      <c r="D2850" s="286"/>
    </row>
    <row r="2851" spans="4:4" s="262" customFormat="1" x14ac:dyDescent="0.2">
      <c r="D2851" s="286"/>
    </row>
    <row r="2852" spans="4:4" s="262" customFormat="1" x14ac:dyDescent="0.2">
      <c r="D2852" s="286"/>
    </row>
    <row r="2853" spans="4:4" s="262" customFormat="1" x14ac:dyDescent="0.2">
      <c r="D2853" s="286"/>
    </row>
    <row r="2854" spans="4:4" s="262" customFormat="1" x14ac:dyDescent="0.2">
      <c r="D2854" s="286"/>
    </row>
    <row r="2855" spans="4:4" s="262" customFormat="1" x14ac:dyDescent="0.2">
      <c r="D2855" s="286"/>
    </row>
    <row r="2856" spans="4:4" s="262" customFormat="1" x14ac:dyDescent="0.2">
      <c r="D2856" s="286"/>
    </row>
    <row r="2857" spans="4:4" s="262" customFormat="1" x14ac:dyDescent="0.2">
      <c r="D2857" s="286"/>
    </row>
    <row r="2858" spans="4:4" s="262" customFormat="1" x14ac:dyDescent="0.2">
      <c r="D2858" s="286"/>
    </row>
    <row r="2859" spans="4:4" s="262" customFormat="1" x14ac:dyDescent="0.2">
      <c r="D2859" s="286"/>
    </row>
    <row r="2860" spans="4:4" s="262" customFormat="1" x14ac:dyDescent="0.2">
      <c r="D2860" s="286"/>
    </row>
    <row r="2861" spans="4:4" s="262" customFormat="1" x14ac:dyDescent="0.2">
      <c r="D2861" s="286"/>
    </row>
    <row r="2862" spans="4:4" s="262" customFormat="1" x14ac:dyDescent="0.2">
      <c r="D2862" s="286"/>
    </row>
    <row r="2863" spans="4:4" s="262" customFormat="1" x14ac:dyDescent="0.2">
      <c r="D2863" s="286"/>
    </row>
    <row r="2864" spans="4:4" s="262" customFormat="1" x14ac:dyDescent="0.2">
      <c r="D2864" s="286"/>
    </row>
    <row r="2865" spans="4:4" s="262" customFormat="1" x14ac:dyDescent="0.2">
      <c r="D2865" s="286"/>
    </row>
    <row r="2866" spans="4:4" s="262" customFormat="1" x14ac:dyDescent="0.2">
      <c r="D2866" s="286"/>
    </row>
    <row r="2867" spans="4:4" s="262" customFormat="1" x14ac:dyDescent="0.2">
      <c r="D2867" s="286"/>
    </row>
    <row r="2868" spans="4:4" s="262" customFormat="1" x14ac:dyDescent="0.2">
      <c r="D2868" s="286"/>
    </row>
    <row r="2869" spans="4:4" s="262" customFormat="1" x14ac:dyDescent="0.2">
      <c r="D2869" s="286"/>
    </row>
    <row r="2870" spans="4:4" s="262" customFormat="1" x14ac:dyDescent="0.2">
      <c r="D2870" s="286"/>
    </row>
    <row r="2871" spans="4:4" s="262" customFormat="1" x14ac:dyDescent="0.2">
      <c r="D2871" s="286"/>
    </row>
    <row r="2872" spans="4:4" s="262" customFormat="1" x14ac:dyDescent="0.2">
      <c r="D2872" s="286"/>
    </row>
    <row r="2873" spans="4:4" s="262" customFormat="1" x14ac:dyDescent="0.2">
      <c r="D2873" s="286"/>
    </row>
    <row r="2874" spans="4:4" s="262" customFormat="1" x14ac:dyDescent="0.2">
      <c r="D2874" s="286"/>
    </row>
    <row r="2875" spans="4:4" s="262" customFormat="1" x14ac:dyDescent="0.2">
      <c r="D2875" s="286"/>
    </row>
    <row r="2876" spans="4:4" s="262" customFormat="1" x14ac:dyDescent="0.2">
      <c r="D2876" s="286"/>
    </row>
    <row r="2877" spans="4:4" s="262" customFormat="1" x14ac:dyDescent="0.2">
      <c r="D2877" s="286"/>
    </row>
    <row r="2878" spans="4:4" s="262" customFormat="1" x14ac:dyDescent="0.2">
      <c r="D2878" s="286"/>
    </row>
    <row r="2879" spans="4:4" s="262" customFormat="1" x14ac:dyDescent="0.2">
      <c r="D2879" s="286"/>
    </row>
    <row r="2880" spans="4:4" s="262" customFormat="1" x14ac:dyDescent="0.2">
      <c r="D2880" s="286"/>
    </row>
    <row r="2881" spans="4:4" s="262" customFormat="1" x14ac:dyDescent="0.2">
      <c r="D2881" s="286"/>
    </row>
    <row r="2882" spans="4:4" s="262" customFormat="1" x14ac:dyDescent="0.2">
      <c r="D2882" s="286"/>
    </row>
    <row r="2883" spans="4:4" s="262" customFormat="1" x14ac:dyDescent="0.2">
      <c r="D2883" s="286"/>
    </row>
    <row r="2884" spans="4:4" s="262" customFormat="1" x14ac:dyDescent="0.2">
      <c r="D2884" s="286"/>
    </row>
    <row r="2885" spans="4:4" s="262" customFormat="1" x14ac:dyDescent="0.2">
      <c r="D2885" s="286"/>
    </row>
    <row r="2886" spans="4:4" s="262" customFormat="1" x14ac:dyDescent="0.2">
      <c r="D2886" s="286"/>
    </row>
    <row r="2887" spans="4:4" s="262" customFormat="1" x14ac:dyDescent="0.2">
      <c r="D2887" s="286"/>
    </row>
    <row r="2888" spans="4:4" s="262" customFormat="1" x14ac:dyDescent="0.2">
      <c r="D2888" s="286"/>
    </row>
    <row r="2889" spans="4:4" s="262" customFormat="1" x14ac:dyDescent="0.2">
      <c r="D2889" s="286"/>
    </row>
    <row r="2890" spans="4:4" s="262" customFormat="1" x14ac:dyDescent="0.2">
      <c r="D2890" s="286"/>
    </row>
    <row r="2891" spans="4:4" s="262" customFormat="1" x14ac:dyDescent="0.2">
      <c r="D2891" s="286"/>
    </row>
    <row r="2892" spans="4:4" s="262" customFormat="1" x14ac:dyDescent="0.2">
      <c r="D2892" s="286"/>
    </row>
    <row r="2893" spans="4:4" s="262" customFormat="1" x14ac:dyDescent="0.2">
      <c r="D2893" s="286"/>
    </row>
    <row r="2894" spans="4:4" s="262" customFormat="1" x14ac:dyDescent="0.2">
      <c r="D2894" s="286"/>
    </row>
    <row r="2895" spans="4:4" s="262" customFormat="1" x14ac:dyDescent="0.2">
      <c r="D2895" s="286"/>
    </row>
    <row r="2896" spans="4:4" s="262" customFormat="1" x14ac:dyDescent="0.2">
      <c r="D2896" s="286"/>
    </row>
    <row r="2897" spans="4:4" s="262" customFormat="1" x14ac:dyDescent="0.2">
      <c r="D2897" s="286"/>
    </row>
    <row r="2898" spans="4:4" s="262" customFormat="1" x14ac:dyDescent="0.2">
      <c r="D2898" s="286"/>
    </row>
    <row r="2899" spans="4:4" s="262" customFormat="1" x14ac:dyDescent="0.2">
      <c r="D2899" s="286"/>
    </row>
    <row r="2900" spans="4:4" s="262" customFormat="1" x14ac:dyDescent="0.2">
      <c r="D2900" s="286"/>
    </row>
    <row r="2901" spans="4:4" s="262" customFormat="1" x14ac:dyDescent="0.2">
      <c r="D2901" s="286"/>
    </row>
    <row r="2902" spans="4:4" s="262" customFormat="1" x14ac:dyDescent="0.2">
      <c r="D2902" s="286"/>
    </row>
    <row r="2903" spans="4:4" s="262" customFormat="1" x14ac:dyDescent="0.2">
      <c r="D2903" s="286"/>
    </row>
    <row r="2904" spans="4:4" s="262" customFormat="1" x14ac:dyDescent="0.2">
      <c r="D2904" s="286"/>
    </row>
    <row r="2905" spans="4:4" s="262" customFormat="1" x14ac:dyDescent="0.2">
      <c r="D2905" s="286"/>
    </row>
    <row r="2906" spans="4:4" s="262" customFormat="1" x14ac:dyDescent="0.2">
      <c r="D2906" s="286"/>
    </row>
    <row r="2907" spans="4:4" s="262" customFormat="1" x14ac:dyDescent="0.2">
      <c r="D2907" s="286"/>
    </row>
    <row r="2908" spans="4:4" s="262" customFormat="1" x14ac:dyDescent="0.2">
      <c r="D2908" s="286"/>
    </row>
    <row r="2909" spans="4:4" s="262" customFormat="1" x14ac:dyDescent="0.2">
      <c r="D2909" s="286"/>
    </row>
    <row r="2910" spans="4:4" s="262" customFormat="1" x14ac:dyDescent="0.2">
      <c r="D2910" s="286"/>
    </row>
    <row r="2911" spans="4:4" s="262" customFormat="1" x14ac:dyDescent="0.2">
      <c r="D2911" s="286"/>
    </row>
    <row r="2912" spans="4:4" s="262" customFormat="1" x14ac:dyDescent="0.2">
      <c r="D2912" s="286"/>
    </row>
    <row r="2913" spans="4:4" s="262" customFormat="1" x14ac:dyDescent="0.2">
      <c r="D2913" s="286"/>
    </row>
    <row r="2914" spans="4:4" s="262" customFormat="1" x14ac:dyDescent="0.2">
      <c r="D2914" s="286"/>
    </row>
    <row r="2915" spans="4:4" s="262" customFormat="1" x14ac:dyDescent="0.2">
      <c r="D2915" s="286"/>
    </row>
    <row r="2916" spans="4:4" s="262" customFormat="1" x14ac:dyDescent="0.2">
      <c r="D2916" s="286"/>
    </row>
    <row r="2917" spans="4:4" s="262" customFormat="1" x14ac:dyDescent="0.2">
      <c r="D2917" s="286"/>
    </row>
    <row r="2918" spans="4:4" s="262" customFormat="1" x14ac:dyDescent="0.2">
      <c r="D2918" s="286"/>
    </row>
    <row r="2919" spans="4:4" s="262" customFormat="1" x14ac:dyDescent="0.2">
      <c r="D2919" s="286"/>
    </row>
    <row r="2920" spans="4:4" s="262" customFormat="1" x14ac:dyDescent="0.2">
      <c r="D2920" s="286"/>
    </row>
    <row r="2921" spans="4:4" s="262" customFormat="1" x14ac:dyDescent="0.2">
      <c r="D2921" s="286"/>
    </row>
    <row r="2922" spans="4:4" s="262" customFormat="1" x14ac:dyDescent="0.2">
      <c r="D2922" s="286"/>
    </row>
    <row r="2923" spans="4:4" s="262" customFormat="1" x14ac:dyDescent="0.2">
      <c r="D2923" s="286"/>
    </row>
    <row r="2924" spans="4:4" s="262" customFormat="1" x14ac:dyDescent="0.2">
      <c r="D2924" s="286"/>
    </row>
    <row r="2925" spans="4:4" s="262" customFormat="1" x14ac:dyDescent="0.2">
      <c r="D2925" s="286"/>
    </row>
    <row r="2926" spans="4:4" s="262" customFormat="1" x14ac:dyDescent="0.2">
      <c r="D2926" s="286"/>
    </row>
    <row r="2927" spans="4:4" s="262" customFormat="1" x14ac:dyDescent="0.2">
      <c r="D2927" s="286"/>
    </row>
    <row r="2928" spans="4:4" s="262" customFormat="1" x14ac:dyDescent="0.2">
      <c r="D2928" s="286"/>
    </row>
    <row r="2929" spans="4:4" s="262" customFormat="1" x14ac:dyDescent="0.2">
      <c r="D2929" s="286"/>
    </row>
    <row r="2930" spans="4:4" s="262" customFormat="1" x14ac:dyDescent="0.2">
      <c r="D2930" s="286"/>
    </row>
    <row r="2931" spans="4:4" s="262" customFormat="1" x14ac:dyDescent="0.2">
      <c r="D2931" s="286"/>
    </row>
    <row r="2932" spans="4:4" s="262" customFormat="1" x14ac:dyDescent="0.2">
      <c r="D2932" s="286"/>
    </row>
    <row r="2933" spans="4:4" s="262" customFormat="1" x14ac:dyDescent="0.2">
      <c r="D2933" s="286"/>
    </row>
    <row r="2934" spans="4:4" s="262" customFormat="1" x14ac:dyDescent="0.2">
      <c r="D2934" s="286"/>
    </row>
    <row r="2935" spans="4:4" s="262" customFormat="1" x14ac:dyDescent="0.2">
      <c r="D2935" s="286"/>
    </row>
    <row r="2936" spans="4:4" s="262" customFormat="1" x14ac:dyDescent="0.2">
      <c r="D2936" s="286"/>
    </row>
    <row r="2937" spans="4:4" s="262" customFormat="1" x14ac:dyDescent="0.2">
      <c r="D2937" s="286"/>
    </row>
    <row r="2938" spans="4:4" s="262" customFormat="1" x14ac:dyDescent="0.2">
      <c r="D2938" s="286"/>
    </row>
    <row r="2939" spans="4:4" s="262" customFormat="1" x14ac:dyDescent="0.2">
      <c r="D2939" s="286"/>
    </row>
    <row r="2940" spans="4:4" s="262" customFormat="1" x14ac:dyDescent="0.2">
      <c r="D2940" s="286"/>
    </row>
    <row r="2941" spans="4:4" s="262" customFormat="1" x14ac:dyDescent="0.2">
      <c r="D2941" s="286"/>
    </row>
    <row r="2942" spans="4:4" s="262" customFormat="1" x14ac:dyDescent="0.2">
      <c r="D2942" s="286"/>
    </row>
    <row r="2943" spans="4:4" s="262" customFormat="1" x14ac:dyDescent="0.2">
      <c r="D2943" s="286"/>
    </row>
    <row r="2944" spans="4:4" s="262" customFormat="1" x14ac:dyDescent="0.2">
      <c r="D2944" s="286"/>
    </row>
    <row r="2945" spans="4:4" s="262" customFormat="1" x14ac:dyDescent="0.2">
      <c r="D2945" s="286"/>
    </row>
    <row r="2946" spans="4:4" s="262" customFormat="1" x14ac:dyDescent="0.2">
      <c r="D2946" s="286"/>
    </row>
    <row r="2947" spans="4:4" s="262" customFormat="1" x14ac:dyDescent="0.2">
      <c r="D2947" s="286"/>
    </row>
    <row r="2948" spans="4:4" s="262" customFormat="1" x14ac:dyDescent="0.2">
      <c r="D2948" s="286"/>
    </row>
    <row r="2949" spans="4:4" s="262" customFormat="1" x14ac:dyDescent="0.2">
      <c r="D2949" s="286"/>
    </row>
    <row r="2950" spans="4:4" s="262" customFormat="1" x14ac:dyDescent="0.2">
      <c r="D2950" s="286"/>
    </row>
    <row r="2951" spans="4:4" s="262" customFormat="1" x14ac:dyDescent="0.2">
      <c r="D2951" s="286"/>
    </row>
    <row r="2952" spans="4:4" s="262" customFormat="1" x14ac:dyDescent="0.2">
      <c r="D2952" s="286"/>
    </row>
    <row r="2953" spans="4:4" s="262" customFormat="1" x14ac:dyDescent="0.2">
      <c r="D2953" s="286"/>
    </row>
    <row r="2954" spans="4:4" s="262" customFormat="1" x14ac:dyDescent="0.2">
      <c r="D2954" s="286"/>
    </row>
    <row r="2955" spans="4:4" s="262" customFormat="1" x14ac:dyDescent="0.2">
      <c r="D2955" s="286"/>
    </row>
    <row r="2956" spans="4:4" s="262" customFormat="1" x14ac:dyDescent="0.2">
      <c r="D2956" s="286"/>
    </row>
    <row r="2957" spans="4:4" s="262" customFormat="1" x14ac:dyDescent="0.2">
      <c r="D2957" s="286"/>
    </row>
    <row r="2958" spans="4:4" s="262" customFormat="1" x14ac:dyDescent="0.2">
      <c r="D2958" s="286"/>
    </row>
    <row r="2959" spans="4:4" s="262" customFormat="1" x14ac:dyDescent="0.2">
      <c r="D2959" s="286"/>
    </row>
    <row r="2960" spans="4:4" s="262" customFormat="1" x14ac:dyDescent="0.2">
      <c r="D2960" s="286"/>
    </row>
    <row r="2961" spans="4:4" s="262" customFormat="1" x14ac:dyDescent="0.2">
      <c r="D2961" s="286"/>
    </row>
    <row r="2962" spans="4:4" s="262" customFormat="1" x14ac:dyDescent="0.2">
      <c r="D2962" s="286"/>
    </row>
    <row r="2963" spans="4:4" s="262" customFormat="1" x14ac:dyDescent="0.2">
      <c r="D2963" s="286"/>
    </row>
    <row r="2964" spans="4:4" s="262" customFormat="1" x14ac:dyDescent="0.2">
      <c r="D2964" s="286"/>
    </row>
    <row r="2965" spans="4:4" s="262" customFormat="1" x14ac:dyDescent="0.2">
      <c r="D2965" s="286"/>
    </row>
    <row r="2966" spans="4:4" s="262" customFormat="1" x14ac:dyDescent="0.2">
      <c r="D2966" s="286"/>
    </row>
    <row r="2967" spans="4:4" s="262" customFormat="1" x14ac:dyDescent="0.2">
      <c r="D2967" s="286"/>
    </row>
    <row r="2968" spans="4:4" s="262" customFormat="1" x14ac:dyDescent="0.2">
      <c r="D2968" s="286"/>
    </row>
    <row r="2969" spans="4:4" s="262" customFormat="1" x14ac:dyDescent="0.2">
      <c r="D2969" s="286"/>
    </row>
    <row r="2970" spans="4:4" s="262" customFormat="1" x14ac:dyDescent="0.2">
      <c r="D2970" s="286"/>
    </row>
    <row r="2971" spans="4:4" s="262" customFormat="1" x14ac:dyDescent="0.2">
      <c r="D2971" s="286"/>
    </row>
    <row r="2972" spans="4:4" s="262" customFormat="1" x14ac:dyDescent="0.2">
      <c r="D2972" s="286"/>
    </row>
    <row r="2973" spans="4:4" s="262" customFormat="1" x14ac:dyDescent="0.2">
      <c r="D2973" s="286"/>
    </row>
    <row r="2974" spans="4:4" s="262" customFormat="1" x14ac:dyDescent="0.2">
      <c r="D2974" s="286"/>
    </row>
    <row r="2975" spans="4:4" s="262" customFormat="1" x14ac:dyDescent="0.2">
      <c r="D2975" s="286"/>
    </row>
    <row r="2976" spans="4:4" s="262" customFormat="1" x14ac:dyDescent="0.2">
      <c r="D2976" s="286"/>
    </row>
    <row r="2977" spans="4:4" s="262" customFormat="1" x14ac:dyDescent="0.2">
      <c r="D2977" s="286"/>
    </row>
    <row r="2978" spans="4:4" s="262" customFormat="1" x14ac:dyDescent="0.2">
      <c r="D2978" s="286"/>
    </row>
    <row r="2979" spans="4:4" s="262" customFormat="1" x14ac:dyDescent="0.2">
      <c r="D2979" s="286"/>
    </row>
    <row r="2980" spans="4:4" s="262" customFormat="1" x14ac:dyDescent="0.2">
      <c r="D2980" s="286"/>
    </row>
    <row r="2981" spans="4:4" s="262" customFormat="1" x14ac:dyDescent="0.2">
      <c r="D2981" s="286"/>
    </row>
    <row r="2982" spans="4:4" s="262" customFormat="1" x14ac:dyDescent="0.2">
      <c r="D2982" s="286"/>
    </row>
    <row r="2983" spans="4:4" s="262" customFormat="1" x14ac:dyDescent="0.2">
      <c r="D2983" s="286"/>
    </row>
    <row r="2984" spans="4:4" s="262" customFormat="1" x14ac:dyDescent="0.2">
      <c r="D2984" s="286"/>
    </row>
    <row r="2985" spans="4:4" s="262" customFormat="1" x14ac:dyDescent="0.2">
      <c r="D2985" s="286"/>
    </row>
    <row r="2986" spans="4:4" s="262" customFormat="1" x14ac:dyDescent="0.2">
      <c r="D2986" s="286"/>
    </row>
    <row r="2987" spans="4:4" s="262" customFormat="1" x14ac:dyDescent="0.2">
      <c r="D2987" s="286"/>
    </row>
    <row r="2988" spans="4:4" s="262" customFormat="1" x14ac:dyDescent="0.2">
      <c r="D2988" s="286"/>
    </row>
    <row r="2989" spans="4:4" s="262" customFormat="1" x14ac:dyDescent="0.2">
      <c r="D2989" s="286"/>
    </row>
    <row r="2990" spans="4:4" s="262" customFormat="1" x14ac:dyDescent="0.2">
      <c r="D2990" s="286"/>
    </row>
    <row r="2991" spans="4:4" s="262" customFormat="1" x14ac:dyDescent="0.2">
      <c r="D2991" s="286"/>
    </row>
    <row r="2992" spans="4:4" s="262" customFormat="1" x14ac:dyDescent="0.2">
      <c r="D2992" s="286"/>
    </row>
    <row r="2993" spans="4:4" s="262" customFormat="1" x14ac:dyDescent="0.2">
      <c r="D2993" s="286"/>
    </row>
    <row r="2994" spans="4:4" s="262" customFormat="1" x14ac:dyDescent="0.2">
      <c r="D2994" s="286"/>
    </row>
    <row r="2995" spans="4:4" s="262" customFormat="1" x14ac:dyDescent="0.2">
      <c r="D2995" s="286"/>
    </row>
    <row r="2996" spans="4:4" s="262" customFormat="1" x14ac:dyDescent="0.2">
      <c r="D2996" s="286"/>
    </row>
    <row r="2997" spans="4:4" s="262" customFormat="1" x14ac:dyDescent="0.2">
      <c r="D2997" s="286"/>
    </row>
    <row r="2998" spans="4:4" s="262" customFormat="1" x14ac:dyDescent="0.2">
      <c r="D2998" s="286"/>
    </row>
    <row r="2999" spans="4:4" s="262" customFormat="1" x14ac:dyDescent="0.2">
      <c r="D2999" s="286"/>
    </row>
    <row r="3000" spans="4:4" s="262" customFormat="1" x14ac:dyDescent="0.2">
      <c r="D3000" s="286"/>
    </row>
    <row r="3001" spans="4:4" s="262" customFormat="1" x14ac:dyDescent="0.2">
      <c r="D3001" s="286"/>
    </row>
    <row r="3002" spans="4:4" s="262" customFormat="1" x14ac:dyDescent="0.2">
      <c r="D3002" s="286"/>
    </row>
    <row r="3003" spans="4:4" s="262" customFormat="1" x14ac:dyDescent="0.2">
      <c r="D3003" s="286"/>
    </row>
    <row r="3004" spans="4:4" s="262" customFormat="1" x14ac:dyDescent="0.2">
      <c r="D3004" s="286"/>
    </row>
    <row r="3005" spans="4:4" s="262" customFormat="1" x14ac:dyDescent="0.2">
      <c r="D3005" s="286"/>
    </row>
    <row r="3006" spans="4:4" s="262" customFormat="1" x14ac:dyDescent="0.2">
      <c r="D3006" s="286"/>
    </row>
    <row r="3007" spans="4:4" s="262" customFormat="1" x14ac:dyDescent="0.2">
      <c r="D3007" s="286"/>
    </row>
    <row r="3008" spans="4:4" s="262" customFormat="1" x14ac:dyDescent="0.2">
      <c r="D3008" s="286"/>
    </row>
    <row r="3009" spans="4:4" s="262" customFormat="1" x14ac:dyDescent="0.2">
      <c r="D3009" s="286"/>
    </row>
    <row r="3010" spans="4:4" s="262" customFormat="1" x14ac:dyDescent="0.2">
      <c r="D3010" s="286"/>
    </row>
    <row r="3011" spans="4:4" s="262" customFormat="1" x14ac:dyDescent="0.2">
      <c r="D3011" s="286"/>
    </row>
    <row r="3012" spans="4:4" s="262" customFormat="1" x14ac:dyDescent="0.2">
      <c r="D3012" s="286"/>
    </row>
    <row r="3013" spans="4:4" s="262" customFormat="1" x14ac:dyDescent="0.2">
      <c r="D3013" s="286"/>
    </row>
    <row r="3014" spans="4:4" s="262" customFormat="1" x14ac:dyDescent="0.2">
      <c r="D3014" s="286"/>
    </row>
    <row r="3015" spans="4:4" s="262" customFormat="1" x14ac:dyDescent="0.2">
      <c r="D3015" s="286"/>
    </row>
    <row r="3016" spans="4:4" s="262" customFormat="1" x14ac:dyDescent="0.2">
      <c r="D3016" s="286"/>
    </row>
    <row r="3017" spans="4:4" s="262" customFormat="1" x14ac:dyDescent="0.2">
      <c r="D3017" s="286"/>
    </row>
    <row r="3018" spans="4:4" s="262" customFormat="1" x14ac:dyDescent="0.2">
      <c r="D3018" s="286"/>
    </row>
    <row r="3019" spans="4:4" s="262" customFormat="1" x14ac:dyDescent="0.2">
      <c r="D3019" s="286"/>
    </row>
    <row r="3020" spans="4:4" s="262" customFormat="1" x14ac:dyDescent="0.2">
      <c r="D3020" s="286"/>
    </row>
    <row r="3021" spans="4:4" s="262" customFormat="1" x14ac:dyDescent="0.2">
      <c r="D3021" s="286"/>
    </row>
    <row r="3022" spans="4:4" s="262" customFormat="1" x14ac:dyDescent="0.2">
      <c r="D3022" s="286"/>
    </row>
    <row r="3023" spans="4:4" s="262" customFormat="1" x14ac:dyDescent="0.2">
      <c r="D3023" s="286"/>
    </row>
    <row r="3024" spans="4:4" s="262" customFormat="1" x14ac:dyDescent="0.2">
      <c r="D3024" s="286"/>
    </row>
    <row r="3025" spans="4:4" s="262" customFormat="1" x14ac:dyDescent="0.2">
      <c r="D3025" s="286"/>
    </row>
    <row r="3026" spans="4:4" s="262" customFormat="1" x14ac:dyDescent="0.2">
      <c r="D3026" s="286"/>
    </row>
    <row r="3027" spans="4:4" s="262" customFormat="1" x14ac:dyDescent="0.2">
      <c r="D3027" s="286"/>
    </row>
    <row r="3028" spans="4:4" s="262" customFormat="1" x14ac:dyDescent="0.2">
      <c r="D3028" s="286"/>
    </row>
    <row r="3029" spans="4:4" s="262" customFormat="1" x14ac:dyDescent="0.2">
      <c r="D3029" s="286"/>
    </row>
    <row r="3030" spans="4:4" s="262" customFormat="1" x14ac:dyDescent="0.2">
      <c r="D3030" s="286"/>
    </row>
    <row r="3031" spans="4:4" s="262" customFormat="1" x14ac:dyDescent="0.2">
      <c r="D3031" s="286"/>
    </row>
    <row r="3032" spans="4:4" s="262" customFormat="1" x14ac:dyDescent="0.2">
      <c r="D3032" s="286"/>
    </row>
    <row r="3033" spans="4:4" s="262" customFormat="1" x14ac:dyDescent="0.2">
      <c r="D3033" s="286"/>
    </row>
    <row r="3034" spans="4:4" s="262" customFormat="1" x14ac:dyDescent="0.2">
      <c r="D3034" s="286"/>
    </row>
    <row r="3035" spans="4:4" s="262" customFormat="1" x14ac:dyDescent="0.2">
      <c r="D3035" s="286"/>
    </row>
    <row r="3036" spans="4:4" s="262" customFormat="1" x14ac:dyDescent="0.2">
      <c r="D3036" s="286"/>
    </row>
    <row r="3037" spans="4:4" s="262" customFormat="1" x14ac:dyDescent="0.2">
      <c r="D3037" s="286"/>
    </row>
    <row r="3038" spans="4:4" s="262" customFormat="1" x14ac:dyDescent="0.2">
      <c r="D3038" s="286"/>
    </row>
    <row r="3039" spans="4:4" s="262" customFormat="1" x14ac:dyDescent="0.2">
      <c r="D3039" s="286"/>
    </row>
    <row r="3040" spans="4:4" s="262" customFormat="1" x14ac:dyDescent="0.2">
      <c r="D3040" s="286"/>
    </row>
    <row r="3041" spans="4:4" s="262" customFormat="1" x14ac:dyDescent="0.2">
      <c r="D3041" s="286"/>
    </row>
    <row r="3042" spans="4:4" s="262" customFormat="1" x14ac:dyDescent="0.2">
      <c r="D3042" s="286"/>
    </row>
    <row r="3043" spans="4:4" s="262" customFormat="1" x14ac:dyDescent="0.2">
      <c r="D3043" s="286"/>
    </row>
    <row r="3044" spans="4:4" s="262" customFormat="1" x14ac:dyDescent="0.2">
      <c r="D3044" s="286"/>
    </row>
    <row r="3045" spans="4:4" s="262" customFormat="1" x14ac:dyDescent="0.2">
      <c r="D3045" s="286"/>
    </row>
    <row r="3046" spans="4:4" s="262" customFormat="1" x14ac:dyDescent="0.2">
      <c r="D3046" s="286"/>
    </row>
    <row r="3047" spans="4:4" s="262" customFormat="1" x14ac:dyDescent="0.2">
      <c r="D3047" s="286"/>
    </row>
    <row r="3048" spans="4:4" s="262" customFormat="1" x14ac:dyDescent="0.2">
      <c r="D3048" s="286"/>
    </row>
    <row r="3049" spans="4:4" s="262" customFormat="1" x14ac:dyDescent="0.2">
      <c r="D3049" s="286"/>
    </row>
    <row r="3050" spans="4:4" s="262" customFormat="1" x14ac:dyDescent="0.2">
      <c r="D3050" s="286"/>
    </row>
    <row r="3051" spans="4:4" s="262" customFormat="1" x14ac:dyDescent="0.2">
      <c r="D3051" s="286"/>
    </row>
    <row r="3052" spans="4:4" s="262" customFormat="1" x14ac:dyDescent="0.2">
      <c r="D3052" s="286"/>
    </row>
    <row r="3053" spans="4:4" s="262" customFormat="1" x14ac:dyDescent="0.2">
      <c r="D3053" s="286"/>
    </row>
    <row r="3054" spans="4:4" s="262" customFormat="1" x14ac:dyDescent="0.2">
      <c r="D3054" s="286"/>
    </row>
    <row r="3055" spans="4:4" s="262" customFormat="1" x14ac:dyDescent="0.2">
      <c r="D3055" s="286"/>
    </row>
    <row r="3056" spans="4:4" s="262" customFormat="1" x14ac:dyDescent="0.2">
      <c r="D3056" s="286"/>
    </row>
    <row r="3057" spans="4:4" s="262" customFormat="1" x14ac:dyDescent="0.2">
      <c r="D3057" s="286"/>
    </row>
    <row r="3058" spans="4:4" s="262" customFormat="1" x14ac:dyDescent="0.2">
      <c r="D3058" s="286"/>
    </row>
    <row r="3059" spans="4:4" s="262" customFormat="1" x14ac:dyDescent="0.2">
      <c r="D3059" s="286"/>
    </row>
    <row r="3060" spans="4:4" s="262" customFormat="1" x14ac:dyDescent="0.2">
      <c r="D3060" s="286"/>
    </row>
    <row r="3061" spans="4:4" s="262" customFormat="1" x14ac:dyDescent="0.2">
      <c r="D3061" s="286"/>
    </row>
    <row r="3062" spans="4:4" s="262" customFormat="1" x14ac:dyDescent="0.2">
      <c r="D3062" s="286"/>
    </row>
    <row r="3063" spans="4:4" s="262" customFormat="1" x14ac:dyDescent="0.2">
      <c r="D3063" s="286"/>
    </row>
    <row r="3064" spans="4:4" s="262" customFormat="1" x14ac:dyDescent="0.2">
      <c r="D3064" s="286"/>
    </row>
    <row r="3065" spans="4:4" s="262" customFormat="1" x14ac:dyDescent="0.2">
      <c r="D3065" s="286"/>
    </row>
    <row r="3066" spans="4:4" s="262" customFormat="1" x14ac:dyDescent="0.2">
      <c r="D3066" s="286"/>
    </row>
    <row r="3067" spans="4:4" s="262" customFormat="1" x14ac:dyDescent="0.2">
      <c r="D3067" s="286"/>
    </row>
    <row r="3068" spans="4:4" s="262" customFormat="1" x14ac:dyDescent="0.2">
      <c r="D3068" s="286"/>
    </row>
    <row r="3069" spans="4:4" s="262" customFormat="1" x14ac:dyDescent="0.2">
      <c r="D3069" s="286"/>
    </row>
    <row r="3070" spans="4:4" s="262" customFormat="1" x14ac:dyDescent="0.2">
      <c r="D3070" s="286"/>
    </row>
    <row r="3071" spans="4:4" s="262" customFormat="1" x14ac:dyDescent="0.2">
      <c r="D3071" s="286"/>
    </row>
    <row r="3072" spans="4:4" s="262" customFormat="1" x14ac:dyDescent="0.2">
      <c r="D3072" s="286"/>
    </row>
    <row r="3073" spans="4:4" s="262" customFormat="1" x14ac:dyDescent="0.2">
      <c r="D3073" s="286"/>
    </row>
    <row r="3074" spans="4:4" s="262" customFormat="1" x14ac:dyDescent="0.2">
      <c r="D3074" s="286"/>
    </row>
    <row r="3075" spans="4:4" s="262" customFormat="1" x14ac:dyDescent="0.2">
      <c r="D3075" s="286"/>
    </row>
    <row r="3076" spans="4:4" s="262" customFormat="1" x14ac:dyDescent="0.2">
      <c r="D3076" s="286"/>
    </row>
    <row r="3077" spans="4:4" s="262" customFormat="1" x14ac:dyDescent="0.2">
      <c r="D3077" s="286"/>
    </row>
    <row r="3078" spans="4:4" s="262" customFormat="1" x14ac:dyDescent="0.2">
      <c r="D3078" s="286"/>
    </row>
    <row r="3079" spans="4:4" s="262" customFormat="1" x14ac:dyDescent="0.2">
      <c r="D3079" s="286"/>
    </row>
    <row r="3080" spans="4:4" s="262" customFormat="1" x14ac:dyDescent="0.2">
      <c r="D3080" s="286"/>
    </row>
    <row r="3081" spans="4:4" s="262" customFormat="1" x14ac:dyDescent="0.2">
      <c r="D3081" s="286"/>
    </row>
    <row r="3082" spans="4:4" s="262" customFormat="1" x14ac:dyDescent="0.2">
      <c r="D3082" s="286"/>
    </row>
    <row r="3083" spans="4:4" s="262" customFormat="1" x14ac:dyDescent="0.2">
      <c r="D3083" s="286"/>
    </row>
    <row r="3084" spans="4:4" s="262" customFormat="1" x14ac:dyDescent="0.2">
      <c r="D3084" s="286"/>
    </row>
    <row r="3085" spans="4:4" s="262" customFormat="1" x14ac:dyDescent="0.2">
      <c r="D3085" s="286"/>
    </row>
    <row r="3086" spans="4:4" s="262" customFormat="1" x14ac:dyDescent="0.2">
      <c r="D3086" s="286"/>
    </row>
    <row r="3087" spans="4:4" s="262" customFormat="1" x14ac:dyDescent="0.2">
      <c r="D3087" s="286"/>
    </row>
    <row r="3088" spans="4:4" s="262" customFormat="1" x14ac:dyDescent="0.2">
      <c r="D3088" s="286"/>
    </row>
    <row r="3089" spans="4:4" s="262" customFormat="1" x14ac:dyDescent="0.2">
      <c r="D3089" s="286"/>
    </row>
    <row r="3090" spans="4:4" s="262" customFormat="1" x14ac:dyDescent="0.2">
      <c r="D3090" s="286"/>
    </row>
    <row r="3091" spans="4:4" s="262" customFormat="1" x14ac:dyDescent="0.2">
      <c r="D3091" s="286"/>
    </row>
    <row r="3092" spans="4:4" s="262" customFormat="1" x14ac:dyDescent="0.2">
      <c r="D3092" s="286"/>
    </row>
    <row r="3093" spans="4:4" s="262" customFormat="1" x14ac:dyDescent="0.2">
      <c r="D3093" s="286"/>
    </row>
    <row r="3094" spans="4:4" s="262" customFormat="1" x14ac:dyDescent="0.2">
      <c r="D3094" s="286"/>
    </row>
    <row r="3095" spans="4:4" s="262" customFormat="1" x14ac:dyDescent="0.2">
      <c r="D3095" s="286"/>
    </row>
    <row r="3096" spans="4:4" s="262" customFormat="1" x14ac:dyDescent="0.2">
      <c r="D3096" s="286"/>
    </row>
    <row r="3097" spans="4:4" s="262" customFormat="1" x14ac:dyDescent="0.2">
      <c r="D3097" s="286"/>
    </row>
    <row r="3098" spans="4:4" s="262" customFormat="1" x14ac:dyDescent="0.2">
      <c r="D3098" s="286"/>
    </row>
    <row r="3099" spans="4:4" s="262" customFormat="1" x14ac:dyDescent="0.2">
      <c r="D3099" s="286"/>
    </row>
    <row r="3100" spans="4:4" s="262" customFormat="1" x14ac:dyDescent="0.2">
      <c r="D3100" s="286"/>
    </row>
    <row r="3101" spans="4:4" s="262" customFormat="1" x14ac:dyDescent="0.2">
      <c r="D3101" s="286"/>
    </row>
    <row r="3102" spans="4:4" s="262" customFormat="1" x14ac:dyDescent="0.2">
      <c r="D3102" s="286"/>
    </row>
    <row r="3103" spans="4:4" s="262" customFormat="1" x14ac:dyDescent="0.2">
      <c r="D3103" s="286"/>
    </row>
    <row r="3104" spans="4:4" s="262" customFormat="1" x14ac:dyDescent="0.2">
      <c r="D3104" s="286"/>
    </row>
    <row r="3105" spans="4:4" s="262" customFormat="1" x14ac:dyDescent="0.2">
      <c r="D3105" s="286"/>
    </row>
    <row r="3106" spans="4:4" s="262" customFormat="1" x14ac:dyDescent="0.2">
      <c r="D3106" s="286"/>
    </row>
    <row r="3107" spans="4:4" s="262" customFormat="1" x14ac:dyDescent="0.2">
      <c r="D3107" s="286"/>
    </row>
    <row r="3108" spans="4:4" s="262" customFormat="1" x14ac:dyDescent="0.2">
      <c r="D3108" s="286"/>
    </row>
    <row r="3109" spans="4:4" s="262" customFormat="1" x14ac:dyDescent="0.2">
      <c r="D3109" s="286"/>
    </row>
    <row r="3110" spans="4:4" s="262" customFormat="1" x14ac:dyDescent="0.2">
      <c r="D3110" s="286"/>
    </row>
    <row r="3111" spans="4:4" s="262" customFormat="1" x14ac:dyDescent="0.2">
      <c r="D3111" s="286"/>
    </row>
    <row r="3112" spans="4:4" s="262" customFormat="1" x14ac:dyDescent="0.2">
      <c r="D3112" s="286"/>
    </row>
    <row r="3113" spans="4:4" s="262" customFormat="1" x14ac:dyDescent="0.2">
      <c r="D3113" s="286"/>
    </row>
    <row r="3114" spans="4:4" s="262" customFormat="1" x14ac:dyDescent="0.2">
      <c r="D3114" s="286"/>
    </row>
    <row r="3115" spans="4:4" s="262" customFormat="1" x14ac:dyDescent="0.2">
      <c r="D3115" s="286"/>
    </row>
    <row r="3116" spans="4:4" s="262" customFormat="1" x14ac:dyDescent="0.2">
      <c r="D3116" s="286"/>
    </row>
    <row r="3117" spans="4:4" s="262" customFormat="1" x14ac:dyDescent="0.2">
      <c r="D3117" s="286"/>
    </row>
    <row r="3118" spans="4:4" s="262" customFormat="1" x14ac:dyDescent="0.2">
      <c r="D3118" s="286"/>
    </row>
    <row r="3119" spans="4:4" s="262" customFormat="1" x14ac:dyDescent="0.2">
      <c r="D3119" s="286"/>
    </row>
    <row r="3120" spans="4:4" s="262" customFormat="1" x14ac:dyDescent="0.2">
      <c r="D3120" s="286"/>
    </row>
    <row r="3121" spans="4:4" s="262" customFormat="1" x14ac:dyDescent="0.2">
      <c r="D3121" s="286"/>
    </row>
    <row r="3122" spans="4:4" s="262" customFormat="1" x14ac:dyDescent="0.2">
      <c r="D3122" s="286"/>
    </row>
    <row r="3123" spans="4:4" s="262" customFormat="1" x14ac:dyDescent="0.2">
      <c r="D3123" s="286"/>
    </row>
    <row r="3124" spans="4:4" s="262" customFormat="1" x14ac:dyDescent="0.2">
      <c r="D3124" s="286"/>
    </row>
    <row r="3125" spans="4:4" s="262" customFormat="1" x14ac:dyDescent="0.2">
      <c r="D3125" s="286"/>
    </row>
    <row r="3126" spans="4:4" s="262" customFormat="1" x14ac:dyDescent="0.2">
      <c r="D3126" s="286"/>
    </row>
    <row r="3127" spans="4:4" s="262" customFormat="1" x14ac:dyDescent="0.2">
      <c r="D3127" s="286"/>
    </row>
    <row r="3128" spans="4:4" s="262" customFormat="1" x14ac:dyDescent="0.2">
      <c r="D3128" s="286"/>
    </row>
    <row r="3129" spans="4:4" s="262" customFormat="1" x14ac:dyDescent="0.2">
      <c r="D3129" s="286"/>
    </row>
    <row r="3130" spans="4:4" s="262" customFormat="1" x14ac:dyDescent="0.2">
      <c r="D3130" s="286"/>
    </row>
    <row r="3131" spans="4:4" s="262" customFormat="1" x14ac:dyDescent="0.2">
      <c r="D3131" s="286"/>
    </row>
    <row r="3132" spans="4:4" s="262" customFormat="1" x14ac:dyDescent="0.2">
      <c r="D3132" s="286"/>
    </row>
    <row r="3133" spans="4:4" s="262" customFormat="1" x14ac:dyDescent="0.2">
      <c r="D3133" s="286"/>
    </row>
    <row r="3134" spans="4:4" s="262" customFormat="1" x14ac:dyDescent="0.2">
      <c r="D3134" s="286"/>
    </row>
    <row r="3135" spans="4:4" s="262" customFormat="1" x14ac:dyDescent="0.2">
      <c r="D3135" s="286"/>
    </row>
    <row r="3136" spans="4:4" s="262" customFormat="1" x14ac:dyDescent="0.2">
      <c r="D3136" s="286"/>
    </row>
    <row r="3137" spans="4:4" s="262" customFormat="1" x14ac:dyDescent="0.2">
      <c r="D3137" s="286"/>
    </row>
    <row r="3138" spans="4:4" s="262" customFormat="1" x14ac:dyDescent="0.2">
      <c r="D3138" s="286"/>
    </row>
    <row r="3139" spans="4:4" s="262" customFormat="1" x14ac:dyDescent="0.2">
      <c r="D3139" s="286"/>
    </row>
    <row r="3140" spans="4:4" s="262" customFormat="1" x14ac:dyDescent="0.2">
      <c r="D3140" s="286"/>
    </row>
    <row r="3141" spans="4:4" s="262" customFormat="1" x14ac:dyDescent="0.2">
      <c r="D3141" s="286"/>
    </row>
    <row r="3142" spans="4:4" s="262" customFormat="1" x14ac:dyDescent="0.2">
      <c r="D3142" s="286"/>
    </row>
    <row r="3143" spans="4:4" s="262" customFormat="1" x14ac:dyDescent="0.2">
      <c r="D3143" s="286"/>
    </row>
    <row r="3144" spans="4:4" s="262" customFormat="1" x14ac:dyDescent="0.2">
      <c r="D3144" s="286"/>
    </row>
    <row r="3145" spans="4:4" s="262" customFormat="1" x14ac:dyDescent="0.2">
      <c r="D3145" s="286"/>
    </row>
    <row r="3146" spans="4:4" s="262" customFormat="1" x14ac:dyDescent="0.2">
      <c r="D3146" s="286"/>
    </row>
    <row r="3147" spans="4:4" s="262" customFormat="1" x14ac:dyDescent="0.2">
      <c r="D3147" s="286"/>
    </row>
    <row r="3148" spans="4:4" s="262" customFormat="1" x14ac:dyDescent="0.2">
      <c r="D3148" s="286"/>
    </row>
    <row r="3149" spans="4:4" s="262" customFormat="1" x14ac:dyDescent="0.2">
      <c r="D3149" s="286"/>
    </row>
    <row r="3150" spans="4:4" s="262" customFormat="1" x14ac:dyDescent="0.2">
      <c r="D3150" s="286"/>
    </row>
    <row r="3151" spans="4:4" s="262" customFormat="1" x14ac:dyDescent="0.2">
      <c r="D3151" s="286"/>
    </row>
    <row r="3152" spans="4:4" s="262" customFormat="1" x14ac:dyDescent="0.2">
      <c r="D3152" s="286"/>
    </row>
    <row r="3153" spans="4:4" s="262" customFormat="1" x14ac:dyDescent="0.2">
      <c r="D3153" s="286"/>
    </row>
    <row r="3154" spans="4:4" s="262" customFormat="1" x14ac:dyDescent="0.2">
      <c r="D3154" s="286"/>
    </row>
    <row r="3155" spans="4:4" s="262" customFormat="1" x14ac:dyDescent="0.2">
      <c r="D3155" s="286"/>
    </row>
    <row r="3156" spans="4:4" s="262" customFormat="1" x14ac:dyDescent="0.2">
      <c r="D3156" s="286"/>
    </row>
    <row r="3157" spans="4:4" s="262" customFormat="1" x14ac:dyDescent="0.2">
      <c r="D3157" s="286"/>
    </row>
    <row r="3158" spans="4:4" s="262" customFormat="1" x14ac:dyDescent="0.2">
      <c r="D3158" s="286"/>
    </row>
    <row r="3159" spans="4:4" s="262" customFormat="1" x14ac:dyDescent="0.2">
      <c r="D3159" s="286"/>
    </row>
    <row r="3160" spans="4:4" s="262" customFormat="1" x14ac:dyDescent="0.2">
      <c r="D3160" s="286"/>
    </row>
    <row r="3161" spans="4:4" s="262" customFormat="1" x14ac:dyDescent="0.2">
      <c r="D3161" s="286"/>
    </row>
    <row r="3162" spans="4:4" s="262" customFormat="1" x14ac:dyDescent="0.2">
      <c r="D3162" s="286"/>
    </row>
    <row r="3163" spans="4:4" s="262" customFormat="1" x14ac:dyDescent="0.2">
      <c r="D3163" s="286"/>
    </row>
    <row r="3164" spans="4:4" s="262" customFormat="1" x14ac:dyDescent="0.2">
      <c r="D3164" s="286"/>
    </row>
    <row r="3165" spans="4:4" s="262" customFormat="1" x14ac:dyDescent="0.2">
      <c r="D3165" s="286"/>
    </row>
    <row r="3166" spans="4:4" s="262" customFormat="1" x14ac:dyDescent="0.2">
      <c r="D3166" s="286"/>
    </row>
    <row r="3167" spans="4:4" s="262" customFormat="1" x14ac:dyDescent="0.2">
      <c r="D3167" s="286"/>
    </row>
    <row r="3168" spans="4:4" s="262" customFormat="1" x14ac:dyDescent="0.2">
      <c r="D3168" s="286"/>
    </row>
    <row r="3169" spans="4:4" s="262" customFormat="1" x14ac:dyDescent="0.2">
      <c r="D3169" s="286"/>
    </row>
    <row r="3170" spans="4:4" s="262" customFormat="1" x14ac:dyDescent="0.2">
      <c r="D3170" s="286"/>
    </row>
    <row r="3171" spans="4:4" s="262" customFormat="1" x14ac:dyDescent="0.2">
      <c r="D3171" s="286"/>
    </row>
    <row r="3172" spans="4:4" s="262" customFormat="1" x14ac:dyDescent="0.2">
      <c r="D3172" s="286"/>
    </row>
    <row r="3173" spans="4:4" s="262" customFormat="1" x14ac:dyDescent="0.2">
      <c r="D3173" s="286"/>
    </row>
    <row r="3174" spans="4:4" s="262" customFormat="1" x14ac:dyDescent="0.2">
      <c r="D3174" s="286"/>
    </row>
    <row r="3175" spans="4:4" s="262" customFormat="1" x14ac:dyDescent="0.2">
      <c r="D3175" s="286"/>
    </row>
    <row r="3176" spans="4:4" s="262" customFormat="1" x14ac:dyDescent="0.2">
      <c r="D3176" s="286"/>
    </row>
    <row r="3177" spans="4:4" s="262" customFormat="1" x14ac:dyDescent="0.2">
      <c r="D3177" s="286"/>
    </row>
    <row r="3178" spans="4:4" s="262" customFormat="1" x14ac:dyDescent="0.2">
      <c r="D3178" s="286"/>
    </row>
    <row r="3179" spans="4:4" s="262" customFormat="1" x14ac:dyDescent="0.2">
      <c r="D3179" s="286"/>
    </row>
    <row r="3180" spans="4:4" s="262" customFormat="1" x14ac:dyDescent="0.2">
      <c r="D3180" s="286"/>
    </row>
    <row r="3181" spans="4:4" s="262" customFormat="1" x14ac:dyDescent="0.2">
      <c r="D3181" s="286"/>
    </row>
    <row r="3182" spans="4:4" s="262" customFormat="1" x14ac:dyDescent="0.2">
      <c r="D3182" s="286"/>
    </row>
    <row r="3183" spans="4:4" s="262" customFormat="1" x14ac:dyDescent="0.2">
      <c r="D3183" s="286"/>
    </row>
    <row r="3184" spans="4:4" s="262" customFormat="1" x14ac:dyDescent="0.2">
      <c r="D3184" s="286"/>
    </row>
    <row r="3185" spans="4:4" s="262" customFormat="1" x14ac:dyDescent="0.2">
      <c r="D3185" s="286"/>
    </row>
    <row r="3186" spans="4:4" s="262" customFormat="1" x14ac:dyDescent="0.2">
      <c r="D3186" s="286"/>
    </row>
    <row r="3187" spans="4:4" s="262" customFormat="1" x14ac:dyDescent="0.2">
      <c r="D3187" s="286"/>
    </row>
    <row r="3188" spans="4:4" s="262" customFormat="1" x14ac:dyDescent="0.2">
      <c r="D3188" s="286"/>
    </row>
    <row r="3189" spans="4:4" s="262" customFormat="1" x14ac:dyDescent="0.2">
      <c r="D3189" s="286"/>
    </row>
    <row r="3190" spans="4:4" s="262" customFormat="1" x14ac:dyDescent="0.2">
      <c r="D3190" s="286"/>
    </row>
    <row r="3191" spans="4:4" s="262" customFormat="1" x14ac:dyDescent="0.2">
      <c r="D3191" s="286"/>
    </row>
    <row r="3192" spans="4:4" s="262" customFormat="1" x14ac:dyDescent="0.2">
      <c r="D3192" s="286"/>
    </row>
    <row r="3193" spans="4:4" s="262" customFormat="1" x14ac:dyDescent="0.2">
      <c r="D3193" s="286"/>
    </row>
    <row r="3194" spans="4:4" s="262" customFormat="1" x14ac:dyDescent="0.2">
      <c r="D3194" s="286"/>
    </row>
    <row r="3195" spans="4:4" s="262" customFormat="1" x14ac:dyDescent="0.2">
      <c r="D3195" s="286"/>
    </row>
    <row r="3196" spans="4:4" s="262" customFormat="1" x14ac:dyDescent="0.2">
      <c r="D3196" s="286"/>
    </row>
    <row r="3197" spans="4:4" s="262" customFormat="1" x14ac:dyDescent="0.2">
      <c r="D3197" s="286"/>
    </row>
    <row r="3198" spans="4:4" s="262" customFormat="1" x14ac:dyDescent="0.2">
      <c r="D3198" s="286"/>
    </row>
    <row r="3199" spans="4:4" s="262" customFormat="1" x14ac:dyDescent="0.2">
      <c r="D3199" s="286"/>
    </row>
    <row r="3200" spans="4:4" s="262" customFormat="1" x14ac:dyDescent="0.2">
      <c r="D3200" s="286"/>
    </row>
    <row r="3201" spans="4:4" s="262" customFormat="1" x14ac:dyDescent="0.2">
      <c r="D3201" s="286"/>
    </row>
    <row r="3202" spans="4:4" s="262" customFormat="1" x14ac:dyDescent="0.2">
      <c r="D3202" s="286"/>
    </row>
    <row r="3203" spans="4:4" s="262" customFormat="1" x14ac:dyDescent="0.2">
      <c r="D3203" s="286"/>
    </row>
    <row r="3204" spans="4:4" s="262" customFormat="1" x14ac:dyDescent="0.2">
      <c r="D3204" s="286"/>
    </row>
    <row r="3205" spans="4:4" s="262" customFormat="1" x14ac:dyDescent="0.2">
      <c r="D3205" s="286"/>
    </row>
    <row r="3206" spans="4:4" s="262" customFormat="1" x14ac:dyDescent="0.2">
      <c r="D3206" s="286"/>
    </row>
    <row r="3207" spans="4:4" s="262" customFormat="1" x14ac:dyDescent="0.2">
      <c r="D3207" s="286"/>
    </row>
    <row r="3208" spans="4:4" s="262" customFormat="1" x14ac:dyDescent="0.2">
      <c r="D3208" s="286"/>
    </row>
    <row r="3209" spans="4:4" s="262" customFormat="1" x14ac:dyDescent="0.2">
      <c r="D3209" s="286"/>
    </row>
    <row r="3210" spans="4:4" s="262" customFormat="1" x14ac:dyDescent="0.2">
      <c r="D3210" s="286"/>
    </row>
    <row r="3211" spans="4:4" s="262" customFormat="1" x14ac:dyDescent="0.2">
      <c r="D3211" s="286"/>
    </row>
    <row r="3212" spans="4:4" s="262" customFormat="1" x14ac:dyDescent="0.2">
      <c r="D3212" s="286"/>
    </row>
    <row r="3213" spans="4:4" s="262" customFormat="1" x14ac:dyDescent="0.2">
      <c r="D3213" s="286"/>
    </row>
    <row r="3214" spans="4:4" s="262" customFormat="1" x14ac:dyDescent="0.2">
      <c r="D3214" s="286"/>
    </row>
    <row r="3215" spans="4:4" s="262" customFormat="1" x14ac:dyDescent="0.2">
      <c r="D3215" s="286"/>
    </row>
    <row r="3216" spans="4:4" s="262" customFormat="1" x14ac:dyDescent="0.2">
      <c r="D3216" s="286"/>
    </row>
    <row r="3217" spans="4:4" s="262" customFormat="1" x14ac:dyDescent="0.2">
      <c r="D3217" s="286"/>
    </row>
    <row r="3218" spans="4:4" s="262" customFormat="1" x14ac:dyDescent="0.2">
      <c r="D3218" s="286"/>
    </row>
    <row r="3219" spans="4:4" s="262" customFormat="1" x14ac:dyDescent="0.2">
      <c r="D3219" s="286"/>
    </row>
    <row r="3220" spans="4:4" s="262" customFormat="1" x14ac:dyDescent="0.2">
      <c r="D3220" s="286"/>
    </row>
    <row r="3221" spans="4:4" s="262" customFormat="1" x14ac:dyDescent="0.2">
      <c r="D3221" s="286"/>
    </row>
    <row r="3222" spans="4:4" s="262" customFormat="1" x14ac:dyDescent="0.2">
      <c r="D3222" s="286"/>
    </row>
    <row r="3223" spans="4:4" s="262" customFormat="1" x14ac:dyDescent="0.2">
      <c r="D3223" s="286"/>
    </row>
    <row r="3224" spans="4:4" s="262" customFormat="1" x14ac:dyDescent="0.2">
      <c r="D3224" s="286"/>
    </row>
    <row r="3225" spans="4:4" s="262" customFormat="1" x14ac:dyDescent="0.2">
      <c r="D3225" s="286"/>
    </row>
    <row r="3226" spans="4:4" s="262" customFormat="1" x14ac:dyDescent="0.2">
      <c r="D3226" s="286"/>
    </row>
    <row r="3227" spans="4:4" s="262" customFormat="1" x14ac:dyDescent="0.2">
      <c r="D3227" s="286"/>
    </row>
    <row r="3228" spans="4:4" s="262" customFormat="1" x14ac:dyDescent="0.2">
      <c r="D3228" s="286"/>
    </row>
    <row r="3229" spans="4:4" s="262" customFormat="1" x14ac:dyDescent="0.2">
      <c r="D3229" s="286"/>
    </row>
    <row r="3230" spans="4:4" s="262" customFormat="1" x14ac:dyDescent="0.2">
      <c r="D3230" s="286"/>
    </row>
    <row r="3231" spans="4:4" s="262" customFormat="1" x14ac:dyDescent="0.2">
      <c r="D3231" s="286"/>
    </row>
    <row r="3232" spans="4:4" s="262" customFormat="1" x14ac:dyDescent="0.2">
      <c r="D3232" s="286"/>
    </row>
    <row r="3233" spans="4:4" s="262" customFormat="1" x14ac:dyDescent="0.2">
      <c r="D3233" s="286"/>
    </row>
    <row r="3234" spans="4:4" s="262" customFormat="1" x14ac:dyDescent="0.2">
      <c r="D3234" s="286"/>
    </row>
    <row r="3235" spans="4:4" s="262" customFormat="1" x14ac:dyDescent="0.2">
      <c r="D3235" s="286"/>
    </row>
    <row r="3236" spans="4:4" s="262" customFormat="1" x14ac:dyDescent="0.2">
      <c r="D3236" s="286"/>
    </row>
    <row r="3237" spans="4:4" s="262" customFormat="1" x14ac:dyDescent="0.2">
      <c r="D3237" s="286"/>
    </row>
    <row r="3238" spans="4:4" s="262" customFormat="1" x14ac:dyDescent="0.2">
      <c r="D3238" s="286"/>
    </row>
    <row r="3239" spans="4:4" s="262" customFormat="1" x14ac:dyDescent="0.2">
      <c r="D3239" s="286"/>
    </row>
    <row r="3240" spans="4:4" s="262" customFormat="1" x14ac:dyDescent="0.2">
      <c r="D3240" s="286"/>
    </row>
    <row r="3241" spans="4:4" s="262" customFormat="1" x14ac:dyDescent="0.2">
      <c r="D3241" s="286"/>
    </row>
    <row r="3242" spans="4:4" s="262" customFormat="1" x14ac:dyDescent="0.2">
      <c r="D3242" s="286"/>
    </row>
    <row r="3243" spans="4:4" s="262" customFormat="1" x14ac:dyDescent="0.2">
      <c r="D3243" s="286"/>
    </row>
    <row r="3244" spans="4:4" s="262" customFormat="1" x14ac:dyDescent="0.2">
      <c r="D3244" s="286"/>
    </row>
    <row r="3245" spans="4:4" s="262" customFormat="1" x14ac:dyDescent="0.2">
      <c r="D3245" s="286"/>
    </row>
    <row r="3246" spans="4:4" s="262" customFormat="1" x14ac:dyDescent="0.2">
      <c r="D3246" s="286"/>
    </row>
    <row r="3247" spans="4:4" s="262" customFormat="1" x14ac:dyDescent="0.2">
      <c r="D3247" s="286"/>
    </row>
    <row r="3248" spans="4:4" s="262" customFormat="1" x14ac:dyDescent="0.2">
      <c r="D3248" s="286"/>
    </row>
    <row r="3249" spans="4:4" s="262" customFormat="1" x14ac:dyDescent="0.2">
      <c r="D3249" s="286"/>
    </row>
    <row r="3250" spans="4:4" s="262" customFormat="1" x14ac:dyDescent="0.2">
      <c r="D3250" s="286"/>
    </row>
    <row r="3251" spans="4:4" s="262" customFormat="1" x14ac:dyDescent="0.2">
      <c r="D3251" s="286"/>
    </row>
    <row r="3252" spans="4:4" s="262" customFormat="1" x14ac:dyDescent="0.2">
      <c r="D3252" s="286"/>
    </row>
    <row r="3253" spans="4:4" s="262" customFormat="1" x14ac:dyDescent="0.2">
      <c r="D3253" s="286"/>
    </row>
    <row r="3254" spans="4:4" s="262" customFormat="1" x14ac:dyDescent="0.2">
      <c r="D3254" s="286"/>
    </row>
    <row r="3255" spans="4:4" s="262" customFormat="1" x14ac:dyDescent="0.2">
      <c r="D3255" s="286"/>
    </row>
    <row r="3256" spans="4:4" s="262" customFormat="1" x14ac:dyDescent="0.2">
      <c r="D3256" s="286"/>
    </row>
    <row r="3257" spans="4:4" s="262" customFormat="1" x14ac:dyDescent="0.2">
      <c r="D3257" s="286"/>
    </row>
    <row r="3258" spans="4:4" s="262" customFormat="1" x14ac:dyDescent="0.2">
      <c r="D3258" s="286"/>
    </row>
    <row r="3259" spans="4:4" s="262" customFormat="1" x14ac:dyDescent="0.2">
      <c r="D3259" s="286"/>
    </row>
    <row r="3260" spans="4:4" s="262" customFormat="1" x14ac:dyDescent="0.2">
      <c r="D3260" s="286"/>
    </row>
    <row r="3261" spans="4:4" s="262" customFormat="1" x14ac:dyDescent="0.2">
      <c r="D3261" s="286"/>
    </row>
    <row r="3262" spans="4:4" s="262" customFormat="1" x14ac:dyDescent="0.2">
      <c r="D3262" s="286"/>
    </row>
    <row r="3263" spans="4:4" s="262" customFormat="1" x14ac:dyDescent="0.2">
      <c r="D3263" s="286"/>
    </row>
    <row r="3264" spans="4:4" s="262" customFormat="1" x14ac:dyDescent="0.2">
      <c r="D3264" s="286"/>
    </row>
    <row r="3265" spans="4:4" s="262" customFormat="1" x14ac:dyDescent="0.2">
      <c r="D3265" s="286"/>
    </row>
    <row r="3266" spans="4:4" s="262" customFormat="1" x14ac:dyDescent="0.2">
      <c r="D3266" s="286"/>
    </row>
    <row r="3267" spans="4:4" s="262" customFormat="1" x14ac:dyDescent="0.2">
      <c r="D3267" s="286"/>
    </row>
    <row r="3268" spans="4:4" s="262" customFormat="1" x14ac:dyDescent="0.2">
      <c r="D3268" s="286"/>
    </row>
    <row r="3269" spans="4:4" s="262" customFormat="1" x14ac:dyDescent="0.2">
      <c r="D3269" s="286"/>
    </row>
    <row r="3270" spans="4:4" s="262" customFormat="1" x14ac:dyDescent="0.2">
      <c r="D3270" s="286"/>
    </row>
    <row r="3271" spans="4:4" s="262" customFormat="1" x14ac:dyDescent="0.2">
      <c r="D3271" s="286"/>
    </row>
    <row r="3272" spans="4:4" s="262" customFormat="1" x14ac:dyDescent="0.2">
      <c r="D3272" s="286"/>
    </row>
    <row r="3273" spans="4:4" s="262" customFormat="1" x14ac:dyDescent="0.2">
      <c r="D3273" s="286"/>
    </row>
    <row r="3274" spans="4:4" s="262" customFormat="1" x14ac:dyDescent="0.2">
      <c r="D3274" s="286"/>
    </row>
    <row r="3275" spans="4:4" s="262" customFormat="1" x14ac:dyDescent="0.2">
      <c r="D3275" s="286"/>
    </row>
    <row r="3276" spans="4:4" s="262" customFormat="1" x14ac:dyDescent="0.2">
      <c r="D3276" s="286"/>
    </row>
    <row r="3277" spans="4:4" s="262" customFormat="1" x14ac:dyDescent="0.2">
      <c r="D3277" s="286"/>
    </row>
    <row r="3278" spans="4:4" s="262" customFormat="1" x14ac:dyDescent="0.2">
      <c r="D3278" s="286"/>
    </row>
    <row r="3279" spans="4:4" s="262" customFormat="1" x14ac:dyDescent="0.2">
      <c r="D3279" s="286"/>
    </row>
    <row r="3280" spans="4:4" s="262" customFormat="1" x14ac:dyDescent="0.2">
      <c r="D3280" s="286"/>
    </row>
    <row r="3281" spans="4:4" s="262" customFormat="1" x14ac:dyDescent="0.2">
      <c r="D3281" s="286"/>
    </row>
    <row r="3282" spans="4:4" s="262" customFormat="1" x14ac:dyDescent="0.2">
      <c r="D3282" s="286"/>
    </row>
    <row r="3283" spans="4:4" s="262" customFormat="1" x14ac:dyDescent="0.2">
      <c r="D3283" s="286"/>
    </row>
    <row r="3284" spans="4:4" s="262" customFormat="1" x14ac:dyDescent="0.2">
      <c r="D3284" s="286"/>
    </row>
    <row r="3285" spans="4:4" s="262" customFormat="1" x14ac:dyDescent="0.2">
      <c r="D3285" s="286"/>
    </row>
    <row r="3286" spans="4:4" s="262" customFormat="1" x14ac:dyDescent="0.2">
      <c r="D3286" s="286"/>
    </row>
    <row r="3287" spans="4:4" s="262" customFormat="1" x14ac:dyDescent="0.2">
      <c r="D3287" s="286"/>
    </row>
    <row r="3288" spans="4:4" s="262" customFormat="1" x14ac:dyDescent="0.2">
      <c r="D3288" s="286"/>
    </row>
    <row r="3289" spans="4:4" s="262" customFormat="1" x14ac:dyDescent="0.2">
      <c r="D3289" s="286"/>
    </row>
    <row r="3290" spans="4:4" s="262" customFormat="1" x14ac:dyDescent="0.2">
      <c r="D3290" s="286"/>
    </row>
    <row r="3291" spans="4:4" s="262" customFormat="1" x14ac:dyDescent="0.2">
      <c r="D3291" s="286"/>
    </row>
    <row r="3292" spans="4:4" s="262" customFormat="1" x14ac:dyDescent="0.2">
      <c r="D3292" s="286"/>
    </row>
    <row r="3293" spans="4:4" s="262" customFormat="1" x14ac:dyDescent="0.2">
      <c r="D3293" s="286"/>
    </row>
    <row r="3294" spans="4:4" s="262" customFormat="1" x14ac:dyDescent="0.2">
      <c r="D3294" s="286"/>
    </row>
    <row r="3295" spans="4:4" s="262" customFormat="1" x14ac:dyDescent="0.2">
      <c r="D3295" s="286"/>
    </row>
    <row r="3296" spans="4:4" s="262" customFormat="1" x14ac:dyDescent="0.2">
      <c r="D3296" s="286"/>
    </row>
    <row r="3297" spans="4:4" s="262" customFormat="1" x14ac:dyDescent="0.2">
      <c r="D3297" s="286"/>
    </row>
    <row r="3298" spans="4:4" s="262" customFormat="1" x14ac:dyDescent="0.2">
      <c r="D3298" s="286"/>
    </row>
    <row r="3299" spans="4:4" s="262" customFormat="1" x14ac:dyDescent="0.2">
      <c r="D3299" s="286"/>
    </row>
    <row r="3300" spans="4:4" s="262" customFormat="1" x14ac:dyDescent="0.2">
      <c r="D3300" s="286"/>
    </row>
    <row r="3301" spans="4:4" s="262" customFormat="1" x14ac:dyDescent="0.2">
      <c r="D3301" s="286"/>
    </row>
    <row r="3302" spans="4:4" s="262" customFormat="1" x14ac:dyDescent="0.2">
      <c r="D3302" s="286"/>
    </row>
    <row r="3303" spans="4:4" s="262" customFormat="1" x14ac:dyDescent="0.2">
      <c r="D3303" s="286"/>
    </row>
    <row r="3304" spans="4:4" s="262" customFormat="1" x14ac:dyDescent="0.2">
      <c r="D3304" s="286"/>
    </row>
    <row r="3305" spans="4:4" s="262" customFormat="1" x14ac:dyDescent="0.2">
      <c r="D3305" s="286"/>
    </row>
    <row r="3306" spans="4:4" s="262" customFormat="1" x14ac:dyDescent="0.2">
      <c r="D3306" s="286"/>
    </row>
    <row r="3307" spans="4:4" s="262" customFormat="1" x14ac:dyDescent="0.2">
      <c r="D3307" s="286"/>
    </row>
    <row r="3308" spans="4:4" s="262" customFormat="1" x14ac:dyDescent="0.2">
      <c r="D3308" s="286"/>
    </row>
    <row r="3309" spans="4:4" s="262" customFormat="1" x14ac:dyDescent="0.2">
      <c r="D3309" s="286"/>
    </row>
    <row r="3310" spans="4:4" s="262" customFormat="1" x14ac:dyDescent="0.2">
      <c r="D3310" s="286"/>
    </row>
    <row r="3311" spans="4:4" s="262" customFormat="1" x14ac:dyDescent="0.2">
      <c r="D3311" s="286"/>
    </row>
    <row r="3312" spans="4:4" s="262" customFormat="1" x14ac:dyDescent="0.2">
      <c r="D3312" s="286"/>
    </row>
    <row r="3313" spans="4:4" s="262" customFormat="1" x14ac:dyDescent="0.2">
      <c r="D3313" s="286"/>
    </row>
    <row r="3314" spans="4:4" s="262" customFormat="1" x14ac:dyDescent="0.2">
      <c r="D3314" s="286"/>
    </row>
    <row r="3315" spans="4:4" s="262" customFormat="1" x14ac:dyDescent="0.2">
      <c r="D3315" s="286"/>
    </row>
    <row r="3316" spans="4:4" s="262" customFormat="1" x14ac:dyDescent="0.2">
      <c r="D3316" s="286"/>
    </row>
    <row r="3317" spans="4:4" s="262" customFormat="1" x14ac:dyDescent="0.2">
      <c r="D3317" s="286"/>
    </row>
    <row r="3318" spans="4:4" s="262" customFormat="1" x14ac:dyDescent="0.2">
      <c r="D3318" s="286"/>
    </row>
    <row r="3319" spans="4:4" s="262" customFormat="1" x14ac:dyDescent="0.2">
      <c r="D3319" s="286"/>
    </row>
    <row r="3320" spans="4:4" s="262" customFormat="1" x14ac:dyDescent="0.2">
      <c r="D3320" s="286"/>
    </row>
    <row r="3321" spans="4:4" s="262" customFormat="1" x14ac:dyDescent="0.2">
      <c r="D3321" s="286"/>
    </row>
    <row r="3322" spans="4:4" s="262" customFormat="1" x14ac:dyDescent="0.2">
      <c r="D3322" s="286"/>
    </row>
    <row r="3323" spans="4:4" s="262" customFormat="1" x14ac:dyDescent="0.2">
      <c r="D3323" s="286"/>
    </row>
    <row r="3324" spans="4:4" s="262" customFormat="1" x14ac:dyDescent="0.2">
      <c r="D3324" s="286"/>
    </row>
    <row r="3325" spans="4:4" s="262" customFormat="1" x14ac:dyDescent="0.2">
      <c r="D3325" s="286"/>
    </row>
    <row r="3326" spans="4:4" s="262" customFormat="1" x14ac:dyDescent="0.2">
      <c r="D3326" s="286"/>
    </row>
    <row r="3327" spans="4:4" s="262" customFormat="1" x14ac:dyDescent="0.2">
      <c r="D3327" s="286"/>
    </row>
    <row r="3328" spans="4:4" s="262" customFormat="1" x14ac:dyDescent="0.2">
      <c r="D3328" s="286"/>
    </row>
    <row r="3329" spans="4:4" s="262" customFormat="1" x14ac:dyDescent="0.2">
      <c r="D3329" s="286"/>
    </row>
    <row r="3330" spans="4:4" s="262" customFormat="1" x14ac:dyDescent="0.2">
      <c r="D3330" s="286"/>
    </row>
    <row r="3331" spans="4:4" s="262" customFormat="1" x14ac:dyDescent="0.2">
      <c r="D3331" s="286"/>
    </row>
    <row r="3332" spans="4:4" s="262" customFormat="1" x14ac:dyDescent="0.2">
      <c r="D3332" s="286"/>
    </row>
    <row r="3333" spans="4:4" s="262" customFormat="1" x14ac:dyDescent="0.2">
      <c r="D3333" s="286"/>
    </row>
    <row r="3334" spans="4:4" s="262" customFormat="1" x14ac:dyDescent="0.2">
      <c r="D3334" s="286"/>
    </row>
    <row r="3335" spans="4:4" s="262" customFormat="1" x14ac:dyDescent="0.2">
      <c r="D3335" s="286"/>
    </row>
    <row r="3336" spans="4:4" s="262" customFormat="1" x14ac:dyDescent="0.2">
      <c r="D3336" s="286"/>
    </row>
    <row r="3337" spans="4:4" s="262" customFormat="1" x14ac:dyDescent="0.2">
      <c r="D3337" s="286"/>
    </row>
    <row r="3338" spans="4:4" s="262" customFormat="1" x14ac:dyDescent="0.2">
      <c r="D3338" s="286"/>
    </row>
    <row r="3339" spans="4:4" s="262" customFormat="1" x14ac:dyDescent="0.2">
      <c r="D3339" s="286"/>
    </row>
    <row r="3340" spans="4:4" s="262" customFormat="1" x14ac:dyDescent="0.2">
      <c r="D3340" s="286"/>
    </row>
    <row r="3341" spans="4:4" s="262" customFormat="1" x14ac:dyDescent="0.2">
      <c r="D3341" s="286"/>
    </row>
    <row r="3342" spans="4:4" s="262" customFormat="1" x14ac:dyDescent="0.2">
      <c r="D3342" s="286"/>
    </row>
    <row r="3343" spans="4:4" s="262" customFormat="1" x14ac:dyDescent="0.2">
      <c r="D3343" s="286"/>
    </row>
    <row r="3344" spans="4:4" s="262" customFormat="1" x14ac:dyDescent="0.2">
      <c r="D3344" s="286"/>
    </row>
    <row r="3345" spans="4:4" s="262" customFormat="1" x14ac:dyDescent="0.2">
      <c r="D3345" s="286"/>
    </row>
    <row r="3346" spans="4:4" s="262" customFormat="1" x14ac:dyDescent="0.2">
      <c r="D3346" s="286"/>
    </row>
    <row r="3347" spans="4:4" s="262" customFormat="1" x14ac:dyDescent="0.2">
      <c r="D3347" s="286"/>
    </row>
    <row r="3348" spans="4:4" s="262" customFormat="1" x14ac:dyDescent="0.2">
      <c r="D3348" s="286"/>
    </row>
    <row r="3349" spans="4:4" s="262" customFormat="1" x14ac:dyDescent="0.2">
      <c r="D3349" s="286"/>
    </row>
    <row r="3350" spans="4:4" s="262" customFormat="1" x14ac:dyDescent="0.2">
      <c r="D3350" s="286"/>
    </row>
    <row r="3351" spans="4:4" s="262" customFormat="1" x14ac:dyDescent="0.2">
      <c r="D3351" s="286"/>
    </row>
    <row r="3352" spans="4:4" s="262" customFormat="1" x14ac:dyDescent="0.2">
      <c r="D3352" s="286"/>
    </row>
    <row r="3353" spans="4:4" s="262" customFormat="1" x14ac:dyDescent="0.2">
      <c r="D3353" s="286"/>
    </row>
    <row r="3354" spans="4:4" s="262" customFormat="1" x14ac:dyDescent="0.2">
      <c r="D3354" s="286"/>
    </row>
    <row r="3355" spans="4:4" s="262" customFormat="1" x14ac:dyDescent="0.2">
      <c r="D3355" s="286"/>
    </row>
    <row r="3356" spans="4:4" s="262" customFormat="1" x14ac:dyDescent="0.2">
      <c r="D3356" s="286"/>
    </row>
    <row r="3357" spans="4:4" s="262" customFormat="1" x14ac:dyDescent="0.2">
      <c r="D3357" s="286"/>
    </row>
    <row r="3358" spans="4:4" s="262" customFormat="1" x14ac:dyDescent="0.2">
      <c r="D3358" s="286"/>
    </row>
    <row r="3359" spans="4:4" s="262" customFormat="1" x14ac:dyDescent="0.2">
      <c r="D3359" s="286"/>
    </row>
    <row r="3360" spans="4:4" s="262" customFormat="1" x14ac:dyDescent="0.2">
      <c r="D3360" s="286"/>
    </row>
    <row r="3361" spans="4:4" s="262" customFormat="1" x14ac:dyDescent="0.2">
      <c r="D3361" s="286"/>
    </row>
    <row r="3362" spans="4:4" s="262" customFormat="1" x14ac:dyDescent="0.2">
      <c r="D3362" s="286"/>
    </row>
    <row r="3363" spans="4:4" s="262" customFormat="1" x14ac:dyDescent="0.2">
      <c r="D3363" s="286"/>
    </row>
    <row r="3364" spans="4:4" s="262" customFormat="1" x14ac:dyDescent="0.2">
      <c r="D3364" s="286"/>
    </row>
    <row r="3365" spans="4:4" s="262" customFormat="1" x14ac:dyDescent="0.2">
      <c r="D3365" s="286"/>
    </row>
    <row r="3366" spans="4:4" s="262" customFormat="1" x14ac:dyDescent="0.2">
      <c r="D3366" s="286"/>
    </row>
    <row r="3367" spans="4:4" s="262" customFormat="1" x14ac:dyDescent="0.2">
      <c r="D3367" s="286"/>
    </row>
    <row r="3368" spans="4:4" s="262" customFormat="1" x14ac:dyDescent="0.2">
      <c r="D3368" s="286"/>
    </row>
    <row r="3369" spans="4:4" s="262" customFormat="1" x14ac:dyDescent="0.2">
      <c r="D3369" s="286"/>
    </row>
    <row r="3370" spans="4:4" s="262" customFormat="1" x14ac:dyDescent="0.2">
      <c r="D3370" s="286"/>
    </row>
    <row r="3371" spans="4:4" s="262" customFormat="1" x14ac:dyDescent="0.2">
      <c r="D3371" s="286"/>
    </row>
    <row r="3372" spans="4:4" s="262" customFormat="1" x14ac:dyDescent="0.2">
      <c r="D3372" s="286"/>
    </row>
    <row r="3373" spans="4:4" s="262" customFormat="1" x14ac:dyDescent="0.2">
      <c r="D3373" s="286"/>
    </row>
    <row r="3374" spans="4:4" s="262" customFormat="1" x14ac:dyDescent="0.2">
      <c r="D3374" s="286"/>
    </row>
    <row r="3375" spans="4:4" s="262" customFormat="1" x14ac:dyDescent="0.2">
      <c r="D3375" s="286"/>
    </row>
    <row r="3376" spans="4:4" s="262" customFormat="1" x14ac:dyDescent="0.2">
      <c r="D3376" s="286"/>
    </row>
    <row r="3377" spans="4:4" s="262" customFormat="1" x14ac:dyDescent="0.2">
      <c r="D3377" s="286"/>
    </row>
    <row r="3378" spans="4:4" s="262" customFormat="1" x14ac:dyDescent="0.2">
      <c r="D3378" s="286"/>
    </row>
    <row r="3379" spans="4:4" s="262" customFormat="1" x14ac:dyDescent="0.2">
      <c r="D3379" s="286"/>
    </row>
    <row r="3380" spans="4:4" s="262" customFormat="1" x14ac:dyDescent="0.2">
      <c r="D3380" s="286"/>
    </row>
    <row r="3381" spans="4:4" s="262" customFormat="1" x14ac:dyDescent="0.2">
      <c r="D3381" s="286"/>
    </row>
    <row r="3382" spans="4:4" s="262" customFormat="1" x14ac:dyDescent="0.2">
      <c r="D3382" s="286"/>
    </row>
    <row r="3383" spans="4:4" s="262" customFormat="1" x14ac:dyDescent="0.2">
      <c r="D3383" s="286"/>
    </row>
    <row r="3384" spans="4:4" s="262" customFormat="1" x14ac:dyDescent="0.2">
      <c r="D3384" s="286"/>
    </row>
    <row r="3385" spans="4:4" s="262" customFormat="1" x14ac:dyDescent="0.2">
      <c r="D3385" s="286"/>
    </row>
    <row r="3386" spans="4:4" s="262" customFormat="1" x14ac:dyDescent="0.2">
      <c r="D3386" s="286"/>
    </row>
    <row r="3387" spans="4:4" s="262" customFormat="1" x14ac:dyDescent="0.2">
      <c r="D3387" s="286"/>
    </row>
    <row r="3388" spans="4:4" s="262" customFormat="1" x14ac:dyDescent="0.2">
      <c r="D3388" s="286"/>
    </row>
    <row r="3389" spans="4:4" s="262" customFormat="1" x14ac:dyDescent="0.2">
      <c r="D3389" s="286"/>
    </row>
    <row r="3390" spans="4:4" s="262" customFormat="1" x14ac:dyDescent="0.2">
      <c r="D3390" s="286"/>
    </row>
    <row r="3391" spans="4:4" s="262" customFormat="1" x14ac:dyDescent="0.2">
      <c r="D3391" s="286"/>
    </row>
    <row r="3392" spans="4:4" s="262" customFormat="1" x14ac:dyDescent="0.2">
      <c r="D3392" s="286"/>
    </row>
    <row r="3393" spans="4:4" s="262" customFormat="1" x14ac:dyDescent="0.2">
      <c r="D3393" s="286"/>
    </row>
    <row r="3394" spans="4:4" s="262" customFormat="1" x14ac:dyDescent="0.2">
      <c r="D3394" s="286"/>
    </row>
    <row r="3395" spans="4:4" s="262" customFormat="1" x14ac:dyDescent="0.2">
      <c r="D3395" s="286"/>
    </row>
    <row r="3396" spans="4:4" s="262" customFormat="1" x14ac:dyDescent="0.2">
      <c r="D3396" s="286"/>
    </row>
    <row r="3397" spans="4:4" s="262" customFormat="1" x14ac:dyDescent="0.2">
      <c r="D3397" s="286"/>
    </row>
    <row r="3398" spans="4:4" s="262" customFormat="1" x14ac:dyDescent="0.2">
      <c r="D3398" s="286"/>
    </row>
    <row r="3399" spans="4:4" s="262" customFormat="1" x14ac:dyDescent="0.2">
      <c r="D3399" s="286"/>
    </row>
    <row r="3400" spans="4:4" s="262" customFormat="1" x14ac:dyDescent="0.2">
      <c r="D3400" s="286"/>
    </row>
    <row r="3401" spans="4:4" s="262" customFormat="1" x14ac:dyDescent="0.2">
      <c r="D3401" s="286"/>
    </row>
    <row r="3402" spans="4:4" s="262" customFormat="1" x14ac:dyDescent="0.2">
      <c r="D3402" s="286"/>
    </row>
    <row r="3403" spans="4:4" s="262" customFormat="1" x14ac:dyDescent="0.2">
      <c r="D3403" s="286"/>
    </row>
    <row r="3404" spans="4:4" s="262" customFormat="1" x14ac:dyDescent="0.2">
      <c r="D3404" s="286"/>
    </row>
    <row r="3405" spans="4:4" s="262" customFormat="1" x14ac:dyDescent="0.2">
      <c r="D3405" s="286"/>
    </row>
    <row r="3406" spans="4:4" s="262" customFormat="1" x14ac:dyDescent="0.2">
      <c r="D3406" s="286"/>
    </row>
    <row r="3407" spans="4:4" s="262" customFormat="1" x14ac:dyDescent="0.2">
      <c r="D3407" s="286"/>
    </row>
    <row r="3408" spans="4:4" s="262" customFormat="1" x14ac:dyDescent="0.2">
      <c r="D3408" s="286"/>
    </row>
    <row r="3409" spans="4:4" s="262" customFormat="1" x14ac:dyDescent="0.2">
      <c r="D3409" s="286"/>
    </row>
    <row r="3410" spans="4:4" s="262" customFormat="1" x14ac:dyDescent="0.2">
      <c r="D3410" s="286"/>
    </row>
    <row r="3411" spans="4:4" s="262" customFormat="1" x14ac:dyDescent="0.2">
      <c r="D3411" s="286"/>
    </row>
    <row r="3412" spans="4:4" s="262" customFormat="1" x14ac:dyDescent="0.2">
      <c r="D3412" s="286"/>
    </row>
    <row r="3413" spans="4:4" s="262" customFormat="1" x14ac:dyDescent="0.2">
      <c r="D3413" s="286"/>
    </row>
    <row r="3414" spans="4:4" s="262" customFormat="1" x14ac:dyDescent="0.2">
      <c r="D3414" s="286"/>
    </row>
    <row r="3415" spans="4:4" s="262" customFormat="1" x14ac:dyDescent="0.2">
      <c r="D3415" s="286"/>
    </row>
    <row r="3416" spans="4:4" s="262" customFormat="1" x14ac:dyDescent="0.2">
      <c r="D3416" s="286"/>
    </row>
    <row r="3417" spans="4:4" s="262" customFormat="1" x14ac:dyDescent="0.2">
      <c r="D3417" s="286"/>
    </row>
    <row r="3418" spans="4:4" s="262" customFormat="1" x14ac:dyDescent="0.2">
      <c r="D3418" s="286"/>
    </row>
    <row r="3419" spans="4:4" s="262" customFormat="1" x14ac:dyDescent="0.2">
      <c r="D3419" s="286"/>
    </row>
    <row r="3420" spans="4:4" s="262" customFormat="1" x14ac:dyDescent="0.2">
      <c r="D3420" s="286"/>
    </row>
    <row r="3421" spans="4:4" s="262" customFormat="1" x14ac:dyDescent="0.2">
      <c r="D3421" s="286"/>
    </row>
    <row r="3422" spans="4:4" s="262" customFormat="1" x14ac:dyDescent="0.2">
      <c r="D3422" s="286"/>
    </row>
    <row r="3423" spans="4:4" s="262" customFormat="1" x14ac:dyDescent="0.2">
      <c r="D3423" s="286"/>
    </row>
    <row r="3424" spans="4:4" s="262" customFormat="1" x14ac:dyDescent="0.2">
      <c r="D3424" s="286"/>
    </row>
    <row r="3425" spans="4:4" s="262" customFormat="1" x14ac:dyDescent="0.2">
      <c r="D3425" s="286"/>
    </row>
    <row r="3426" spans="4:4" s="262" customFormat="1" x14ac:dyDescent="0.2">
      <c r="D3426" s="286"/>
    </row>
    <row r="3427" spans="4:4" s="262" customFormat="1" x14ac:dyDescent="0.2">
      <c r="D3427" s="286"/>
    </row>
    <row r="3428" spans="4:4" s="262" customFormat="1" x14ac:dyDescent="0.2">
      <c r="D3428" s="286"/>
    </row>
    <row r="3429" spans="4:4" s="262" customFormat="1" x14ac:dyDescent="0.2">
      <c r="D3429" s="286"/>
    </row>
    <row r="3430" spans="4:4" s="262" customFormat="1" x14ac:dyDescent="0.2">
      <c r="D3430" s="286"/>
    </row>
    <row r="3431" spans="4:4" s="262" customFormat="1" x14ac:dyDescent="0.2">
      <c r="D3431" s="286"/>
    </row>
    <row r="3432" spans="4:4" s="262" customFormat="1" x14ac:dyDescent="0.2">
      <c r="D3432" s="286"/>
    </row>
    <row r="3433" spans="4:4" s="262" customFormat="1" x14ac:dyDescent="0.2">
      <c r="D3433" s="286"/>
    </row>
    <row r="3434" spans="4:4" s="262" customFormat="1" x14ac:dyDescent="0.2">
      <c r="D3434" s="286"/>
    </row>
    <row r="3435" spans="4:4" s="262" customFormat="1" x14ac:dyDescent="0.2">
      <c r="D3435" s="286"/>
    </row>
    <row r="3436" spans="4:4" s="262" customFormat="1" x14ac:dyDescent="0.2">
      <c r="D3436" s="286"/>
    </row>
    <row r="3437" spans="4:4" s="262" customFormat="1" x14ac:dyDescent="0.2">
      <c r="D3437" s="286"/>
    </row>
    <row r="3438" spans="4:4" s="262" customFormat="1" x14ac:dyDescent="0.2">
      <c r="D3438" s="286"/>
    </row>
    <row r="3439" spans="4:4" s="262" customFormat="1" x14ac:dyDescent="0.2">
      <c r="D3439" s="286"/>
    </row>
    <row r="3440" spans="4:4" s="262" customFormat="1" x14ac:dyDescent="0.2">
      <c r="D3440" s="286"/>
    </row>
    <row r="3441" spans="4:4" s="262" customFormat="1" x14ac:dyDescent="0.2">
      <c r="D3441" s="286"/>
    </row>
    <row r="3442" spans="4:4" s="262" customFormat="1" x14ac:dyDescent="0.2">
      <c r="D3442" s="286"/>
    </row>
    <row r="3443" spans="4:4" s="262" customFormat="1" x14ac:dyDescent="0.2">
      <c r="D3443" s="286"/>
    </row>
    <row r="3444" spans="4:4" s="262" customFormat="1" x14ac:dyDescent="0.2">
      <c r="D3444" s="286"/>
    </row>
    <row r="3445" spans="4:4" s="262" customFormat="1" x14ac:dyDescent="0.2">
      <c r="D3445" s="286"/>
    </row>
    <row r="3446" spans="4:4" s="262" customFormat="1" x14ac:dyDescent="0.2">
      <c r="D3446" s="286"/>
    </row>
    <row r="3447" spans="4:4" s="262" customFormat="1" x14ac:dyDescent="0.2">
      <c r="D3447" s="286"/>
    </row>
    <row r="3448" spans="4:4" s="262" customFormat="1" x14ac:dyDescent="0.2">
      <c r="D3448" s="286"/>
    </row>
    <row r="3449" spans="4:4" s="262" customFormat="1" x14ac:dyDescent="0.2">
      <c r="D3449" s="286"/>
    </row>
    <row r="3450" spans="4:4" s="262" customFormat="1" x14ac:dyDescent="0.2">
      <c r="D3450" s="286"/>
    </row>
    <row r="3451" spans="4:4" s="262" customFormat="1" x14ac:dyDescent="0.2">
      <c r="D3451" s="286"/>
    </row>
    <row r="3452" spans="4:4" s="262" customFormat="1" x14ac:dyDescent="0.2">
      <c r="D3452" s="286"/>
    </row>
    <row r="3453" spans="4:4" s="262" customFormat="1" x14ac:dyDescent="0.2">
      <c r="D3453" s="286"/>
    </row>
    <row r="3454" spans="4:4" s="262" customFormat="1" x14ac:dyDescent="0.2">
      <c r="D3454" s="286"/>
    </row>
    <row r="3455" spans="4:4" s="262" customFormat="1" x14ac:dyDescent="0.2">
      <c r="D3455" s="286"/>
    </row>
    <row r="3456" spans="4:4" s="262" customFormat="1" x14ac:dyDescent="0.2">
      <c r="D3456" s="286"/>
    </row>
    <row r="3457" spans="4:4" s="262" customFormat="1" x14ac:dyDescent="0.2">
      <c r="D3457" s="286"/>
    </row>
    <row r="3458" spans="4:4" s="262" customFormat="1" x14ac:dyDescent="0.2">
      <c r="D3458" s="286"/>
    </row>
    <row r="3459" spans="4:4" s="262" customFormat="1" x14ac:dyDescent="0.2">
      <c r="D3459" s="286"/>
    </row>
    <row r="3460" spans="4:4" s="262" customFormat="1" x14ac:dyDescent="0.2">
      <c r="D3460" s="286"/>
    </row>
    <row r="3461" spans="4:4" s="262" customFormat="1" x14ac:dyDescent="0.2">
      <c r="D3461" s="286"/>
    </row>
    <row r="3462" spans="4:4" s="262" customFormat="1" x14ac:dyDescent="0.2">
      <c r="D3462" s="286"/>
    </row>
    <row r="3463" spans="4:4" s="262" customFormat="1" x14ac:dyDescent="0.2">
      <c r="D3463" s="286"/>
    </row>
    <row r="3464" spans="4:4" s="262" customFormat="1" x14ac:dyDescent="0.2">
      <c r="D3464" s="286"/>
    </row>
    <row r="3465" spans="4:4" s="262" customFormat="1" x14ac:dyDescent="0.2">
      <c r="D3465" s="286"/>
    </row>
    <row r="3466" spans="4:4" s="262" customFormat="1" x14ac:dyDescent="0.2">
      <c r="D3466" s="286"/>
    </row>
    <row r="3467" spans="4:4" s="262" customFormat="1" x14ac:dyDescent="0.2">
      <c r="D3467" s="286"/>
    </row>
    <row r="3468" spans="4:4" s="262" customFormat="1" x14ac:dyDescent="0.2">
      <c r="D3468" s="286"/>
    </row>
    <row r="3469" spans="4:4" s="262" customFormat="1" x14ac:dyDescent="0.2">
      <c r="D3469" s="286"/>
    </row>
    <row r="3470" spans="4:4" s="262" customFormat="1" x14ac:dyDescent="0.2">
      <c r="D3470" s="286"/>
    </row>
    <row r="3471" spans="4:4" s="262" customFormat="1" x14ac:dyDescent="0.2">
      <c r="D3471" s="286"/>
    </row>
    <row r="3472" spans="4:4" s="262" customFormat="1" x14ac:dyDescent="0.2">
      <c r="D3472" s="286"/>
    </row>
    <row r="3473" spans="4:4" s="262" customFormat="1" x14ac:dyDescent="0.2">
      <c r="D3473" s="286"/>
    </row>
    <row r="3474" spans="4:4" s="262" customFormat="1" x14ac:dyDescent="0.2">
      <c r="D3474" s="286"/>
    </row>
    <row r="3475" spans="4:4" s="262" customFormat="1" x14ac:dyDescent="0.2">
      <c r="D3475" s="286"/>
    </row>
    <row r="3476" spans="4:4" s="262" customFormat="1" x14ac:dyDescent="0.2">
      <c r="D3476" s="286"/>
    </row>
    <row r="3477" spans="4:4" s="262" customFormat="1" x14ac:dyDescent="0.2">
      <c r="D3477" s="286"/>
    </row>
    <row r="3478" spans="4:4" s="262" customFormat="1" x14ac:dyDescent="0.2">
      <c r="D3478" s="286"/>
    </row>
    <row r="3479" spans="4:4" s="262" customFormat="1" x14ac:dyDescent="0.2">
      <c r="D3479" s="286"/>
    </row>
    <row r="3480" spans="4:4" s="262" customFormat="1" x14ac:dyDescent="0.2">
      <c r="D3480" s="286"/>
    </row>
    <row r="3481" spans="4:4" s="262" customFormat="1" x14ac:dyDescent="0.2">
      <c r="D3481" s="286"/>
    </row>
    <row r="3482" spans="4:4" s="262" customFormat="1" x14ac:dyDescent="0.2">
      <c r="D3482" s="286"/>
    </row>
    <row r="3483" spans="4:4" s="262" customFormat="1" x14ac:dyDescent="0.2">
      <c r="D3483" s="286"/>
    </row>
    <row r="3484" spans="4:4" s="262" customFormat="1" x14ac:dyDescent="0.2">
      <c r="D3484" s="286"/>
    </row>
    <row r="3485" spans="4:4" s="262" customFormat="1" x14ac:dyDescent="0.2">
      <c r="D3485" s="286"/>
    </row>
    <row r="3486" spans="4:4" s="262" customFormat="1" x14ac:dyDescent="0.2">
      <c r="D3486" s="286"/>
    </row>
    <row r="3487" spans="4:4" s="262" customFormat="1" x14ac:dyDescent="0.2">
      <c r="D3487" s="286"/>
    </row>
    <row r="3488" spans="4:4" s="262" customFormat="1" x14ac:dyDescent="0.2">
      <c r="D3488" s="286"/>
    </row>
    <row r="3489" spans="4:4" s="262" customFormat="1" x14ac:dyDescent="0.2">
      <c r="D3489" s="286"/>
    </row>
    <row r="3490" spans="4:4" s="262" customFormat="1" x14ac:dyDescent="0.2">
      <c r="D3490" s="286"/>
    </row>
    <row r="3491" spans="4:4" s="262" customFormat="1" x14ac:dyDescent="0.2">
      <c r="D3491" s="286"/>
    </row>
    <row r="3492" spans="4:4" s="262" customFormat="1" x14ac:dyDescent="0.2">
      <c r="D3492" s="286"/>
    </row>
    <row r="3493" spans="4:4" s="262" customFormat="1" x14ac:dyDescent="0.2">
      <c r="D3493" s="286"/>
    </row>
    <row r="3494" spans="4:4" s="262" customFormat="1" x14ac:dyDescent="0.2">
      <c r="D3494" s="286"/>
    </row>
    <row r="3495" spans="4:4" s="262" customFormat="1" x14ac:dyDescent="0.2">
      <c r="D3495" s="286"/>
    </row>
    <row r="3496" spans="4:4" s="262" customFormat="1" x14ac:dyDescent="0.2">
      <c r="D3496" s="286"/>
    </row>
    <row r="3497" spans="4:4" s="262" customFormat="1" x14ac:dyDescent="0.2">
      <c r="D3497" s="286"/>
    </row>
    <row r="3498" spans="4:4" s="262" customFormat="1" x14ac:dyDescent="0.2">
      <c r="D3498" s="286"/>
    </row>
    <row r="3499" spans="4:4" s="262" customFormat="1" x14ac:dyDescent="0.2">
      <c r="D3499" s="286"/>
    </row>
    <row r="3500" spans="4:4" s="262" customFormat="1" x14ac:dyDescent="0.2">
      <c r="D3500" s="286"/>
    </row>
    <row r="3501" spans="4:4" s="262" customFormat="1" x14ac:dyDescent="0.2">
      <c r="D3501" s="286"/>
    </row>
    <row r="3502" spans="4:4" s="262" customFormat="1" x14ac:dyDescent="0.2">
      <c r="D3502" s="286"/>
    </row>
    <row r="3503" spans="4:4" s="262" customFormat="1" x14ac:dyDescent="0.2">
      <c r="D3503" s="286"/>
    </row>
    <row r="3504" spans="4:4" s="262" customFormat="1" x14ac:dyDescent="0.2">
      <c r="D3504" s="286"/>
    </row>
    <row r="3505" spans="4:4" s="262" customFormat="1" x14ac:dyDescent="0.2">
      <c r="D3505" s="286"/>
    </row>
    <row r="3506" spans="4:4" s="262" customFormat="1" x14ac:dyDescent="0.2">
      <c r="D3506" s="286"/>
    </row>
    <row r="3507" spans="4:4" s="262" customFormat="1" x14ac:dyDescent="0.2">
      <c r="D3507" s="286"/>
    </row>
    <row r="3508" spans="4:4" s="262" customFormat="1" x14ac:dyDescent="0.2">
      <c r="D3508" s="286"/>
    </row>
    <row r="3509" spans="4:4" s="262" customFormat="1" x14ac:dyDescent="0.2">
      <c r="D3509" s="286"/>
    </row>
    <row r="3510" spans="4:4" s="262" customFormat="1" x14ac:dyDescent="0.2">
      <c r="D3510" s="286"/>
    </row>
    <row r="3511" spans="4:4" s="262" customFormat="1" x14ac:dyDescent="0.2">
      <c r="D3511" s="286"/>
    </row>
    <row r="3512" spans="4:4" s="262" customFormat="1" x14ac:dyDescent="0.2">
      <c r="D3512" s="286"/>
    </row>
    <row r="3513" spans="4:4" s="262" customFormat="1" x14ac:dyDescent="0.2">
      <c r="D3513" s="286"/>
    </row>
    <row r="3514" spans="4:4" s="262" customFormat="1" x14ac:dyDescent="0.2">
      <c r="D3514" s="286"/>
    </row>
    <row r="3515" spans="4:4" s="262" customFormat="1" x14ac:dyDescent="0.2">
      <c r="D3515" s="286"/>
    </row>
    <row r="3516" spans="4:4" s="262" customFormat="1" x14ac:dyDescent="0.2">
      <c r="D3516" s="286"/>
    </row>
    <row r="3517" spans="4:4" s="262" customFormat="1" x14ac:dyDescent="0.2">
      <c r="D3517" s="286"/>
    </row>
    <row r="3518" spans="4:4" s="262" customFormat="1" x14ac:dyDescent="0.2">
      <c r="D3518" s="286"/>
    </row>
    <row r="3519" spans="4:4" s="262" customFormat="1" x14ac:dyDescent="0.2">
      <c r="D3519" s="286"/>
    </row>
    <row r="3520" spans="4:4" s="262" customFormat="1" x14ac:dyDescent="0.2">
      <c r="D3520" s="286"/>
    </row>
    <row r="3521" spans="4:4" s="262" customFormat="1" x14ac:dyDescent="0.2">
      <c r="D3521" s="286"/>
    </row>
    <row r="3522" spans="4:4" s="262" customFormat="1" x14ac:dyDescent="0.2">
      <c r="D3522" s="286"/>
    </row>
    <row r="3523" spans="4:4" s="262" customFormat="1" x14ac:dyDescent="0.2">
      <c r="D3523" s="286"/>
    </row>
    <row r="3524" spans="4:4" s="262" customFormat="1" x14ac:dyDescent="0.2">
      <c r="D3524" s="286"/>
    </row>
    <row r="3525" spans="4:4" s="262" customFormat="1" x14ac:dyDescent="0.2">
      <c r="D3525" s="286"/>
    </row>
    <row r="3526" spans="4:4" s="262" customFormat="1" x14ac:dyDescent="0.2">
      <c r="D3526" s="286"/>
    </row>
    <row r="3527" spans="4:4" s="262" customFormat="1" x14ac:dyDescent="0.2">
      <c r="D3527" s="286"/>
    </row>
    <row r="3528" spans="4:4" s="262" customFormat="1" x14ac:dyDescent="0.2">
      <c r="D3528" s="286"/>
    </row>
    <row r="3529" spans="4:4" s="262" customFormat="1" x14ac:dyDescent="0.2">
      <c r="D3529" s="286"/>
    </row>
    <row r="3530" spans="4:4" s="262" customFormat="1" x14ac:dyDescent="0.2">
      <c r="D3530" s="286"/>
    </row>
    <row r="3531" spans="4:4" s="262" customFormat="1" x14ac:dyDescent="0.2">
      <c r="D3531" s="286"/>
    </row>
    <row r="3532" spans="4:4" s="262" customFormat="1" x14ac:dyDescent="0.2">
      <c r="D3532" s="286"/>
    </row>
    <row r="3533" spans="4:4" s="262" customFormat="1" x14ac:dyDescent="0.2">
      <c r="D3533" s="286"/>
    </row>
    <row r="3534" spans="4:4" s="262" customFormat="1" x14ac:dyDescent="0.2">
      <c r="D3534" s="286"/>
    </row>
    <row r="3535" spans="4:4" s="262" customFormat="1" x14ac:dyDescent="0.2">
      <c r="D3535" s="286"/>
    </row>
    <row r="3536" spans="4:4" s="262" customFormat="1" x14ac:dyDescent="0.2">
      <c r="D3536" s="286"/>
    </row>
    <row r="3537" spans="4:4" s="262" customFormat="1" x14ac:dyDescent="0.2">
      <c r="D3537" s="286"/>
    </row>
    <row r="3538" spans="4:4" s="262" customFormat="1" x14ac:dyDescent="0.2">
      <c r="D3538" s="286"/>
    </row>
    <row r="3539" spans="4:4" s="262" customFormat="1" x14ac:dyDescent="0.2">
      <c r="D3539" s="286"/>
    </row>
    <row r="3540" spans="4:4" s="262" customFormat="1" x14ac:dyDescent="0.2">
      <c r="D3540" s="286"/>
    </row>
    <row r="3541" spans="4:4" s="262" customFormat="1" x14ac:dyDescent="0.2">
      <c r="D3541" s="286"/>
    </row>
    <row r="3542" spans="4:4" s="262" customFormat="1" x14ac:dyDescent="0.2">
      <c r="D3542" s="286"/>
    </row>
    <row r="3543" spans="4:4" s="262" customFormat="1" x14ac:dyDescent="0.2">
      <c r="D3543" s="286"/>
    </row>
    <row r="3544" spans="4:4" s="262" customFormat="1" x14ac:dyDescent="0.2">
      <c r="D3544" s="286"/>
    </row>
    <row r="3545" spans="4:4" s="262" customFormat="1" x14ac:dyDescent="0.2">
      <c r="D3545" s="286"/>
    </row>
    <row r="3546" spans="4:4" s="262" customFormat="1" x14ac:dyDescent="0.2">
      <c r="D3546" s="286"/>
    </row>
    <row r="3547" spans="4:4" s="262" customFormat="1" x14ac:dyDescent="0.2">
      <c r="D3547" s="286"/>
    </row>
    <row r="3548" spans="4:4" s="262" customFormat="1" x14ac:dyDescent="0.2">
      <c r="D3548" s="286"/>
    </row>
    <row r="3549" spans="4:4" s="262" customFormat="1" x14ac:dyDescent="0.2">
      <c r="D3549" s="286"/>
    </row>
    <row r="3550" spans="4:4" s="262" customFormat="1" x14ac:dyDescent="0.2">
      <c r="D3550" s="286"/>
    </row>
    <row r="3551" spans="4:4" s="262" customFormat="1" x14ac:dyDescent="0.2">
      <c r="D3551" s="286"/>
    </row>
    <row r="3552" spans="4:4" s="262" customFormat="1" x14ac:dyDescent="0.2">
      <c r="D3552" s="286"/>
    </row>
    <row r="3553" spans="4:4" s="262" customFormat="1" x14ac:dyDescent="0.2">
      <c r="D3553" s="286"/>
    </row>
    <row r="3554" spans="4:4" s="262" customFormat="1" x14ac:dyDescent="0.2">
      <c r="D3554" s="286"/>
    </row>
    <row r="3555" spans="4:4" s="262" customFormat="1" x14ac:dyDescent="0.2">
      <c r="D3555" s="286"/>
    </row>
    <row r="3556" spans="4:4" s="262" customFormat="1" x14ac:dyDescent="0.2">
      <c r="D3556" s="286"/>
    </row>
    <row r="3557" spans="4:4" s="262" customFormat="1" x14ac:dyDescent="0.2">
      <c r="D3557" s="286"/>
    </row>
    <row r="3558" spans="4:4" s="262" customFormat="1" x14ac:dyDescent="0.2">
      <c r="D3558" s="286"/>
    </row>
    <row r="3559" spans="4:4" s="262" customFormat="1" x14ac:dyDescent="0.2">
      <c r="D3559" s="286"/>
    </row>
    <row r="3560" spans="4:4" s="262" customFormat="1" x14ac:dyDescent="0.2">
      <c r="D3560" s="286"/>
    </row>
    <row r="3561" spans="4:4" s="262" customFormat="1" x14ac:dyDescent="0.2">
      <c r="D3561" s="286"/>
    </row>
    <row r="3562" spans="4:4" s="262" customFormat="1" x14ac:dyDescent="0.2">
      <c r="D3562" s="286"/>
    </row>
    <row r="3563" spans="4:4" s="262" customFormat="1" x14ac:dyDescent="0.2">
      <c r="D3563" s="286"/>
    </row>
    <row r="3564" spans="4:4" s="262" customFormat="1" x14ac:dyDescent="0.2">
      <c r="D3564" s="286"/>
    </row>
    <row r="3565" spans="4:4" s="262" customFormat="1" x14ac:dyDescent="0.2">
      <c r="D3565" s="286"/>
    </row>
    <row r="3566" spans="4:4" s="262" customFormat="1" x14ac:dyDescent="0.2">
      <c r="D3566" s="286"/>
    </row>
    <row r="3567" spans="4:4" s="262" customFormat="1" x14ac:dyDescent="0.2">
      <c r="D3567" s="286"/>
    </row>
    <row r="3568" spans="4:4" s="262" customFormat="1" x14ac:dyDescent="0.2">
      <c r="D3568" s="286"/>
    </row>
    <row r="3569" spans="4:4" s="262" customFormat="1" x14ac:dyDescent="0.2">
      <c r="D3569" s="286"/>
    </row>
    <row r="3570" spans="4:4" s="262" customFormat="1" x14ac:dyDescent="0.2">
      <c r="D3570" s="286"/>
    </row>
    <row r="3571" spans="4:4" s="262" customFormat="1" x14ac:dyDescent="0.2">
      <c r="D3571" s="286"/>
    </row>
    <row r="3572" spans="4:4" s="262" customFormat="1" x14ac:dyDescent="0.2">
      <c r="D3572" s="286"/>
    </row>
    <row r="3573" spans="4:4" s="262" customFormat="1" x14ac:dyDescent="0.2">
      <c r="D3573" s="286"/>
    </row>
    <row r="3574" spans="4:4" s="262" customFormat="1" x14ac:dyDescent="0.2">
      <c r="D3574" s="286"/>
    </row>
    <row r="3575" spans="4:4" s="262" customFormat="1" x14ac:dyDescent="0.2">
      <c r="D3575" s="286"/>
    </row>
    <row r="3576" spans="4:4" s="262" customFormat="1" x14ac:dyDescent="0.2">
      <c r="D3576" s="286"/>
    </row>
    <row r="3577" spans="4:4" s="262" customFormat="1" x14ac:dyDescent="0.2">
      <c r="D3577" s="286"/>
    </row>
    <row r="3578" spans="4:4" s="262" customFormat="1" x14ac:dyDescent="0.2">
      <c r="D3578" s="286"/>
    </row>
    <row r="3579" spans="4:4" s="262" customFormat="1" x14ac:dyDescent="0.2">
      <c r="D3579" s="286"/>
    </row>
    <row r="3580" spans="4:4" s="262" customFormat="1" x14ac:dyDescent="0.2">
      <c r="D3580" s="286"/>
    </row>
    <row r="3581" spans="4:4" s="262" customFormat="1" x14ac:dyDescent="0.2">
      <c r="D3581" s="286"/>
    </row>
    <row r="3582" spans="4:4" s="262" customFormat="1" x14ac:dyDescent="0.2">
      <c r="D3582" s="286"/>
    </row>
    <row r="3583" spans="4:4" s="262" customFormat="1" x14ac:dyDescent="0.2">
      <c r="D3583" s="286"/>
    </row>
    <row r="3584" spans="4:4" s="262" customFormat="1" x14ac:dyDescent="0.2">
      <c r="D3584" s="286"/>
    </row>
    <row r="3585" spans="4:4" s="262" customFormat="1" x14ac:dyDescent="0.2">
      <c r="D3585" s="286"/>
    </row>
    <row r="3586" spans="4:4" s="262" customFormat="1" x14ac:dyDescent="0.2">
      <c r="D3586" s="286"/>
    </row>
    <row r="3587" spans="4:4" s="262" customFormat="1" x14ac:dyDescent="0.2">
      <c r="D3587" s="286"/>
    </row>
    <row r="3588" spans="4:4" s="262" customFormat="1" x14ac:dyDescent="0.2">
      <c r="D3588" s="286"/>
    </row>
    <row r="3589" spans="4:4" s="262" customFormat="1" x14ac:dyDescent="0.2">
      <c r="D3589" s="286"/>
    </row>
    <row r="3590" spans="4:4" s="262" customFormat="1" x14ac:dyDescent="0.2">
      <c r="D3590" s="286"/>
    </row>
    <row r="3591" spans="4:4" s="262" customFormat="1" x14ac:dyDescent="0.2">
      <c r="D3591" s="286"/>
    </row>
    <row r="3592" spans="4:4" s="262" customFormat="1" x14ac:dyDescent="0.2">
      <c r="D3592" s="286"/>
    </row>
    <row r="3593" spans="4:4" s="262" customFormat="1" x14ac:dyDescent="0.2">
      <c r="D3593" s="286"/>
    </row>
    <row r="3594" spans="4:4" s="262" customFormat="1" x14ac:dyDescent="0.2">
      <c r="D3594" s="286"/>
    </row>
    <row r="3595" spans="4:4" s="262" customFormat="1" x14ac:dyDescent="0.2">
      <c r="D3595" s="286"/>
    </row>
    <row r="3596" spans="4:4" s="262" customFormat="1" x14ac:dyDescent="0.2">
      <c r="D3596" s="286"/>
    </row>
    <row r="3597" spans="4:4" s="262" customFormat="1" x14ac:dyDescent="0.2">
      <c r="D3597" s="286"/>
    </row>
    <row r="3598" spans="4:4" s="262" customFormat="1" x14ac:dyDescent="0.2">
      <c r="D3598" s="286"/>
    </row>
    <row r="3599" spans="4:4" s="262" customFormat="1" x14ac:dyDescent="0.2">
      <c r="D3599" s="286"/>
    </row>
    <row r="3600" spans="4:4" s="262" customFormat="1" x14ac:dyDescent="0.2">
      <c r="D3600" s="286"/>
    </row>
    <row r="3601" spans="4:4" s="262" customFormat="1" x14ac:dyDescent="0.2">
      <c r="D3601" s="286"/>
    </row>
    <row r="3602" spans="4:4" s="262" customFormat="1" x14ac:dyDescent="0.2">
      <c r="D3602" s="286"/>
    </row>
    <row r="3603" spans="4:4" s="262" customFormat="1" x14ac:dyDescent="0.2">
      <c r="D3603" s="286"/>
    </row>
    <row r="3604" spans="4:4" s="262" customFormat="1" x14ac:dyDescent="0.2">
      <c r="D3604" s="286"/>
    </row>
    <row r="3605" spans="4:4" s="262" customFormat="1" x14ac:dyDescent="0.2">
      <c r="D3605" s="286"/>
    </row>
    <row r="3606" spans="4:4" s="262" customFormat="1" x14ac:dyDescent="0.2">
      <c r="D3606" s="286"/>
    </row>
    <row r="3607" spans="4:4" s="262" customFormat="1" x14ac:dyDescent="0.2">
      <c r="D3607" s="286"/>
    </row>
    <row r="3608" spans="4:4" s="262" customFormat="1" x14ac:dyDescent="0.2">
      <c r="D3608" s="286"/>
    </row>
    <row r="3609" spans="4:4" s="262" customFormat="1" x14ac:dyDescent="0.2">
      <c r="D3609" s="286"/>
    </row>
    <row r="3610" spans="4:4" s="262" customFormat="1" x14ac:dyDescent="0.2">
      <c r="D3610" s="286"/>
    </row>
    <row r="3611" spans="4:4" s="262" customFormat="1" x14ac:dyDescent="0.2">
      <c r="D3611" s="286"/>
    </row>
    <row r="3612" spans="4:4" s="262" customFormat="1" x14ac:dyDescent="0.2">
      <c r="D3612" s="286"/>
    </row>
    <row r="3613" spans="4:4" s="262" customFormat="1" x14ac:dyDescent="0.2">
      <c r="D3613" s="286"/>
    </row>
    <row r="3614" spans="4:4" s="262" customFormat="1" x14ac:dyDescent="0.2">
      <c r="D3614" s="286"/>
    </row>
    <row r="3615" spans="4:4" s="262" customFormat="1" x14ac:dyDescent="0.2">
      <c r="D3615" s="286"/>
    </row>
    <row r="3616" spans="4:4" s="262" customFormat="1" x14ac:dyDescent="0.2">
      <c r="D3616" s="286"/>
    </row>
    <row r="3617" spans="4:4" s="262" customFormat="1" x14ac:dyDescent="0.2">
      <c r="D3617" s="286"/>
    </row>
    <row r="3618" spans="4:4" s="262" customFormat="1" x14ac:dyDescent="0.2">
      <c r="D3618" s="286"/>
    </row>
    <row r="3619" spans="4:4" s="262" customFormat="1" x14ac:dyDescent="0.2">
      <c r="D3619" s="286"/>
    </row>
    <row r="3620" spans="4:4" s="262" customFormat="1" x14ac:dyDescent="0.2">
      <c r="D3620" s="286"/>
    </row>
    <row r="3621" spans="4:4" s="262" customFormat="1" x14ac:dyDescent="0.2">
      <c r="D3621" s="286"/>
    </row>
    <row r="3622" spans="4:4" s="262" customFormat="1" x14ac:dyDescent="0.2">
      <c r="D3622" s="286"/>
    </row>
    <row r="3623" spans="4:4" s="262" customFormat="1" x14ac:dyDescent="0.2">
      <c r="D3623" s="286"/>
    </row>
    <row r="3624" spans="4:4" s="262" customFormat="1" x14ac:dyDescent="0.2">
      <c r="D3624" s="286"/>
    </row>
    <row r="3625" spans="4:4" s="262" customFormat="1" x14ac:dyDescent="0.2">
      <c r="D3625" s="286"/>
    </row>
    <row r="3626" spans="4:4" s="262" customFormat="1" x14ac:dyDescent="0.2">
      <c r="D3626" s="286"/>
    </row>
    <row r="3627" spans="4:4" s="262" customFormat="1" x14ac:dyDescent="0.2">
      <c r="D3627" s="286"/>
    </row>
    <row r="3628" spans="4:4" s="262" customFormat="1" x14ac:dyDescent="0.2">
      <c r="D3628" s="286"/>
    </row>
    <row r="3629" spans="4:4" s="262" customFormat="1" x14ac:dyDescent="0.2">
      <c r="D3629" s="286"/>
    </row>
    <row r="3630" spans="4:4" s="262" customFormat="1" x14ac:dyDescent="0.2">
      <c r="D3630" s="286"/>
    </row>
    <row r="3631" spans="4:4" s="262" customFormat="1" x14ac:dyDescent="0.2">
      <c r="D3631" s="286"/>
    </row>
    <row r="3632" spans="4:4" s="262" customFormat="1" x14ac:dyDescent="0.2">
      <c r="D3632" s="286"/>
    </row>
    <row r="3633" spans="4:4" s="262" customFormat="1" x14ac:dyDescent="0.2">
      <c r="D3633" s="286"/>
    </row>
    <row r="3634" spans="4:4" s="262" customFormat="1" x14ac:dyDescent="0.2">
      <c r="D3634" s="286"/>
    </row>
    <row r="3635" spans="4:4" s="262" customFormat="1" x14ac:dyDescent="0.2">
      <c r="D3635" s="286"/>
    </row>
    <row r="3636" spans="4:4" s="262" customFormat="1" x14ac:dyDescent="0.2">
      <c r="D3636" s="286"/>
    </row>
    <row r="3637" spans="4:4" s="262" customFormat="1" x14ac:dyDescent="0.2">
      <c r="D3637" s="286"/>
    </row>
    <row r="3638" spans="4:4" s="262" customFormat="1" x14ac:dyDescent="0.2">
      <c r="D3638" s="286"/>
    </row>
    <row r="3639" spans="4:4" s="262" customFormat="1" x14ac:dyDescent="0.2">
      <c r="D3639" s="286"/>
    </row>
    <row r="3640" spans="4:4" s="262" customFormat="1" x14ac:dyDescent="0.2">
      <c r="D3640" s="286"/>
    </row>
    <row r="3641" spans="4:4" s="262" customFormat="1" x14ac:dyDescent="0.2">
      <c r="D3641" s="286"/>
    </row>
    <row r="3642" spans="4:4" s="262" customFormat="1" x14ac:dyDescent="0.2">
      <c r="D3642" s="286"/>
    </row>
    <row r="3643" spans="4:4" s="262" customFormat="1" x14ac:dyDescent="0.2">
      <c r="D3643" s="286"/>
    </row>
    <row r="3644" spans="4:4" s="262" customFormat="1" x14ac:dyDescent="0.2">
      <c r="D3644" s="286"/>
    </row>
    <row r="3645" spans="4:4" s="262" customFormat="1" x14ac:dyDescent="0.2">
      <c r="D3645" s="286"/>
    </row>
    <row r="3646" spans="4:4" s="262" customFormat="1" x14ac:dyDescent="0.2">
      <c r="D3646" s="286"/>
    </row>
    <row r="3647" spans="4:4" s="262" customFormat="1" x14ac:dyDescent="0.2">
      <c r="D3647" s="286"/>
    </row>
    <row r="3648" spans="4:4" s="262" customFormat="1" x14ac:dyDescent="0.2">
      <c r="D3648" s="286"/>
    </row>
    <row r="3649" spans="4:4" s="262" customFormat="1" x14ac:dyDescent="0.2">
      <c r="D3649" s="286"/>
    </row>
    <row r="3650" spans="4:4" s="262" customFormat="1" x14ac:dyDescent="0.2">
      <c r="D3650" s="286"/>
    </row>
    <row r="3651" spans="4:4" s="262" customFormat="1" x14ac:dyDescent="0.2">
      <c r="D3651" s="286"/>
    </row>
    <row r="3652" spans="4:4" s="262" customFormat="1" x14ac:dyDescent="0.2">
      <c r="D3652" s="286"/>
    </row>
    <row r="3653" spans="4:4" s="262" customFormat="1" x14ac:dyDescent="0.2">
      <c r="D3653" s="286"/>
    </row>
    <row r="3654" spans="4:4" s="262" customFormat="1" x14ac:dyDescent="0.2">
      <c r="D3654" s="286"/>
    </row>
    <row r="3655" spans="4:4" s="262" customFormat="1" x14ac:dyDescent="0.2">
      <c r="D3655" s="286"/>
    </row>
    <row r="3656" spans="4:4" s="262" customFormat="1" x14ac:dyDescent="0.2">
      <c r="D3656" s="286"/>
    </row>
    <row r="3657" spans="4:4" s="262" customFormat="1" x14ac:dyDescent="0.2">
      <c r="D3657" s="286"/>
    </row>
    <row r="3658" spans="4:4" s="262" customFormat="1" x14ac:dyDescent="0.2">
      <c r="D3658" s="286"/>
    </row>
    <row r="3659" spans="4:4" s="262" customFormat="1" x14ac:dyDescent="0.2">
      <c r="D3659" s="286"/>
    </row>
    <row r="3660" spans="4:4" s="262" customFormat="1" x14ac:dyDescent="0.2">
      <c r="D3660" s="286"/>
    </row>
    <row r="3661" spans="4:4" s="262" customFormat="1" x14ac:dyDescent="0.2">
      <c r="D3661" s="286"/>
    </row>
    <row r="3662" spans="4:4" s="262" customFormat="1" x14ac:dyDescent="0.2">
      <c r="D3662" s="286"/>
    </row>
    <row r="3663" spans="4:4" s="262" customFormat="1" x14ac:dyDescent="0.2">
      <c r="D3663" s="286"/>
    </row>
    <row r="3664" spans="4:4" s="262" customFormat="1" x14ac:dyDescent="0.2">
      <c r="D3664" s="286"/>
    </row>
    <row r="3665" spans="4:4" s="262" customFormat="1" x14ac:dyDescent="0.2">
      <c r="D3665" s="286"/>
    </row>
    <row r="3666" spans="4:4" s="262" customFormat="1" x14ac:dyDescent="0.2">
      <c r="D3666" s="286"/>
    </row>
    <row r="3667" spans="4:4" s="262" customFormat="1" x14ac:dyDescent="0.2">
      <c r="D3667" s="286"/>
    </row>
    <row r="3668" spans="4:4" s="262" customFormat="1" x14ac:dyDescent="0.2">
      <c r="D3668" s="286"/>
    </row>
    <row r="3669" spans="4:4" s="262" customFormat="1" x14ac:dyDescent="0.2">
      <c r="D3669" s="286"/>
    </row>
    <row r="3670" spans="4:4" s="262" customFormat="1" x14ac:dyDescent="0.2">
      <c r="D3670" s="286"/>
    </row>
    <row r="3671" spans="4:4" s="262" customFormat="1" x14ac:dyDescent="0.2">
      <c r="D3671" s="286"/>
    </row>
    <row r="3672" spans="4:4" s="262" customFormat="1" x14ac:dyDescent="0.2">
      <c r="D3672" s="286"/>
    </row>
    <row r="3673" spans="4:4" s="262" customFormat="1" x14ac:dyDescent="0.2">
      <c r="D3673" s="286"/>
    </row>
    <row r="3674" spans="4:4" s="262" customFormat="1" x14ac:dyDescent="0.2">
      <c r="D3674" s="286"/>
    </row>
    <row r="3675" spans="4:4" s="262" customFormat="1" x14ac:dyDescent="0.2">
      <c r="D3675" s="286"/>
    </row>
    <row r="3676" spans="4:4" s="262" customFormat="1" x14ac:dyDescent="0.2">
      <c r="D3676" s="286"/>
    </row>
    <row r="3677" spans="4:4" s="262" customFormat="1" x14ac:dyDescent="0.2">
      <c r="D3677" s="286"/>
    </row>
    <row r="3678" spans="4:4" s="262" customFormat="1" x14ac:dyDescent="0.2">
      <c r="D3678" s="286"/>
    </row>
    <row r="3679" spans="4:4" s="262" customFormat="1" x14ac:dyDescent="0.2">
      <c r="D3679" s="286"/>
    </row>
    <row r="3680" spans="4:4" s="262" customFormat="1" x14ac:dyDescent="0.2">
      <c r="D3680" s="286"/>
    </row>
    <row r="3681" spans="4:4" s="262" customFormat="1" x14ac:dyDescent="0.2">
      <c r="D3681" s="286"/>
    </row>
    <row r="3682" spans="4:4" s="262" customFormat="1" x14ac:dyDescent="0.2">
      <c r="D3682" s="286"/>
    </row>
    <row r="3683" spans="4:4" s="262" customFormat="1" x14ac:dyDescent="0.2">
      <c r="D3683" s="286"/>
    </row>
    <row r="3684" spans="4:4" s="262" customFormat="1" x14ac:dyDescent="0.2">
      <c r="D3684" s="286"/>
    </row>
    <row r="3685" spans="4:4" s="262" customFormat="1" x14ac:dyDescent="0.2">
      <c r="D3685" s="286"/>
    </row>
    <row r="3686" spans="4:4" s="262" customFormat="1" x14ac:dyDescent="0.2">
      <c r="D3686" s="286"/>
    </row>
    <row r="3687" spans="4:4" s="262" customFormat="1" x14ac:dyDescent="0.2">
      <c r="D3687" s="286"/>
    </row>
    <row r="3688" spans="4:4" s="262" customFormat="1" x14ac:dyDescent="0.2">
      <c r="D3688" s="286"/>
    </row>
    <row r="3689" spans="4:4" s="262" customFormat="1" x14ac:dyDescent="0.2">
      <c r="D3689" s="286"/>
    </row>
    <row r="3690" spans="4:4" s="262" customFormat="1" x14ac:dyDescent="0.2">
      <c r="D3690" s="286"/>
    </row>
    <row r="3691" spans="4:4" s="262" customFormat="1" x14ac:dyDescent="0.2">
      <c r="D3691" s="286"/>
    </row>
    <row r="3692" spans="4:4" s="262" customFormat="1" x14ac:dyDescent="0.2">
      <c r="D3692" s="286"/>
    </row>
    <row r="3693" spans="4:4" s="262" customFormat="1" x14ac:dyDescent="0.2">
      <c r="D3693" s="286"/>
    </row>
    <row r="3694" spans="4:4" s="262" customFormat="1" x14ac:dyDescent="0.2">
      <c r="D3694" s="286"/>
    </row>
    <row r="3695" spans="4:4" s="262" customFormat="1" x14ac:dyDescent="0.2">
      <c r="D3695" s="286"/>
    </row>
    <row r="3696" spans="4:4" s="262" customFormat="1" x14ac:dyDescent="0.2">
      <c r="D3696" s="286"/>
    </row>
    <row r="3697" spans="4:4" s="262" customFormat="1" x14ac:dyDescent="0.2">
      <c r="D3697" s="286"/>
    </row>
    <row r="3698" spans="4:4" s="262" customFormat="1" x14ac:dyDescent="0.2">
      <c r="D3698" s="286"/>
    </row>
    <row r="3699" spans="4:4" s="262" customFormat="1" x14ac:dyDescent="0.2">
      <c r="D3699" s="286"/>
    </row>
    <row r="3700" spans="4:4" s="262" customFormat="1" x14ac:dyDescent="0.2">
      <c r="D3700" s="286"/>
    </row>
    <row r="3701" spans="4:4" s="262" customFormat="1" x14ac:dyDescent="0.2">
      <c r="D3701" s="286"/>
    </row>
    <row r="3702" spans="4:4" s="262" customFormat="1" x14ac:dyDescent="0.2">
      <c r="D3702" s="286"/>
    </row>
    <row r="3703" spans="4:4" s="262" customFormat="1" x14ac:dyDescent="0.2">
      <c r="D3703" s="286"/>
    </row>
    <row r="3704" spans="4:4" s="262" customFormat="1" x14ac:dyDescent="0.2">
      <c r="D3704" s="286"/>
    </row>
    <row r="3705" spans="4:4" s="262" customFormat="1" x14ac:dyDescent="0.2">
      <c r="D3705" s="286"/>
    </row>
    <row r="3706" spans="4:4" s="262" customFormat="1" x14ac:dyDescent="0.2">
      <c r="D3706" s="286"/>
    </row>
    <row r="3707" spans="4:4" s="262" customFormat="1" x14ac:dyDescent="0.2">
      <c r="D3707" s="286"/>
    </row>
    <row r="3708" spans="4:4" s="262" customFormat="1" x14ac:dyDescent="0.2">
      <c r="D3708" s="286"/>
    </row>
    <row r="3709" spans="4:4" s="262" customFormat="1" x14ac:dyDescent="0.2">
      <c r="D3709" s="286"/>
    </row>
    <row r="3710" spans="4:4" s="262" customFormat="1" x14ac:dyDescent="0.2">
      <c r="D3710" s="286"/>
    </row>
    <row r="3711" spans="4:4" s="262" customFormat="1" x14ac:dyDescent="0.2">
      <c r="D3711" s="286"/>
    </row>
    <row r="3712" spans="4:4" s="262" customFormat="1" x14ac:dyDescent="0.2">
      <c r="D3712" s="286"/>
    </row>
    <row r="3713" spans="4:4" s="262" customFormat="1" x14ac:dyDescent="0.2">
      <c r="D3713" s="286"/>
    </row>
    <row r="3714" spans="4:4" s="262" customFormat="1" x14ac:dyDescent="0.2">
      <c r="D3714" s="286"/>
    </row>
    <row r="3715" spans="4:4" s="262" customFormat="1" x14ac:dyDescent="0.2">
      <c r="D3715" s="286"/>
    </row>
    <row r="3716" spans="4:4" s="262" customFormat="1" x14ac:dyDescent="0.2">
      <c r="D3716" s="286"/>
    </row>
    <row r="3717" spans="4:4" s="262" customFormat="1" x14ac:dyDescent="0.2">
      <c r="D3717" s="286"/>
    </row>
    <row r="3718" spans="4:4" s="262" customFormat="1" x14ac:dyDescent="0.2">
      <c r="D3718" s="286"/>
    </row>
    <row r="3719" spans="4:4" s="262" customFormat="1" x14ac:dyDescent="0.2">
      <c r="D3719" s="286"/>
    </row>
    <row r="3720" spans="4:4" s="262" customFormat="1" x14ac:dyDescent="0.2">
      <c r="D3720" s="286"/>
    </row>
    <row r="3721" spans="4:4" s="262" customFormat="1" x14ac:dyDescent="0.2">
      <c r="D3721" s="286"/>
    </row>
    <row r="3722" spans="4:4" s="262" customFormat="1" x14ac:dyDescent="0.2">
      <c r="D3722" s="286"/>
    </row>
    <row r="3723" spans="4:4" s="262" customFormat="1" x14ac:dyDescent="0.2">
      <c r="D3723" s="286"/>
    </row>
    <row r="3724" spans="4:4" s="262" customFormat="1" x14ac:dyDescent="0.2">
      <c r="D3724" s="286"/>
    </row>
    <row r="3725" spans="4:4" s="262" customFormat="1" x14ac:dyDescent="0.2">
      <c r="D3725" s="286"/>
    </row>
    <row r="3726" spans="4:4" s="262" customFormat="1" x14ac:dyDescent="0.2">
      <c r="D3726" s="286"/>
    </row>
    <row r="3727" spans="4:4" s="262" customFormat="1" x14ac:dyDescent="0.2">
      <c r="D3727" s="286"/>
    </row>
    <row r="3728" spans="4:4" s="262" customFormat="1" x14ac:dyDescent="0.2">
      <c r="D3728" s="286"/>
    </row>
    <row r="3729" spans="4:4" s="262" customFormat="1" x14ac:dyDescent="0.2">
      <c r="D3729" s="286"/>
    </row>
    <row r="3730" spans="4:4" s="262" customFormat="1" x14ac:dyDescent="0.2">
      <c r="D3730" s="286"/>
    </row>
    <row r="3731" spans="4:4" s="262" customFormat="1" x14ac:dyDescent="0.2">
      <c r="D3731" s="286"/>
    </row>
    <row r="3732" spans="4:4" s="262" customFormat="1" x14ac:dyDescent="0.2">
      <c r="D3732" s="286"/>
    </row>
    <row r="3733" spans="4:4" s="262" customFormat="1" x14ac:dyDescent="0.2">
      <c r="D3733" s="286"/>
    </row>
    <row r="3734" spans="4:4" s="262" customFormat="1" x14ac:dyDescent="0.2">
      <c r="D3734" s="286"/>
    </row>
    <row r="3735" spans="4:4" s="262" customFormat="1" x14ac:dyDescent="0.2">
      <c r="D3735" s="286"/>
    </row>
    <row r="3736" spans="4:4" s="262" customFormat="1" x14ac:dyDescent="0.2">
      <c r="D3736" s="286"/>
    </row>
    <row r="3737" spans="4:4" s="262" customFormat="1" x14ac:dyDescent="0.2">
      <c r="D3737" s="286"/>
    </row>
    <row r="3738" spans="4:4" s="262" customFormat="1" x14ac:dyDescent="0.2">
      <c r="D3738" s="286"/>
    </row>
    <row r="3739" spans="4:4" s="262" customFormat="1" x14ac:dyDescent="0.2">
      <c r="D3739" s="286"/>
    </row>
    <row r="3740" spans="4:4" s="262" customFormat="1" x14ac:dyDescent="0.2">
      <c r="D3740" s="286"/>
    </row>
    <row r="3741" spans="4:4" s="262" customFormat="1" x14ac:dyDescent="0.2">
      <c r="D3741" s="286"/>
    </row>
    <row r="3742" spans="4:4" s="262" customFormat="1" x14ac:dyDescent="0.2">
      <c r="D3742" s="286"/>
    </row>
    <row r="3743" spans="4:4" s="262" customFormat="1" x14ac:dyDescent="0.2">
      <c r="D3743" s="286"/>
    </row>
    <row r="3744" spans="4:4" s="262" customFormat="1" x14ac:dyDescent="0.2">
      <c r="D3744" s="286"/>
    </row>
    <row r="3745" spans="4:4" s="262" customFormat="1" x14ac:dyDescent="0.2">
      <c r="D3745" s="286"/>
    </row>
    <row r="3746" spans="4:4" s="262" customFormat="1" x14ac:dyDescent="0.2">
      <c r="D3746" s="286"/>
    </row>
    <row r="3747" spans="4:4" s="262" customFormat="1" x14ac:dyDescent="0.2">
      <c r="D3747" s="286"/>
    </row>
    <row r="3748" spans="4:4" s="262" customFormat="1" x14ac:dyDescent="0.2">
      <c r="D3748" s="286"/>
    </row>
    <row r="3749" spans="4:4" s="262" customFormat="1" x14ac:dyDescent="0.2">
      <c r="D3749" s="286"/>
    </row>
    <row r="3750" spans="4:4" s="262" customFormat="1" x14ac:dyDescent="0.2">
      <c r="D3750" s="286"/>
    </row>
    <row r="3751" spans="4:4" s="262" customFormat="1" x14ac:dyDescent="0.2">
      <c r="D3751" s="286"/>
    </row>
    <row r="3752" spans="4:4" s="262" customFormat="1" x14ac:dyDescent="0.2">
      <c r="D3752" s="286"/>
    </row>
    <row r="3753" spans="4:4" s="262" customFormat="1" x14ac:dyDescent="0.2">
      <c r="D3753" s="286"/>
    </row>
    <row r="3754" spans="4:4" s="262" customFormat="1" x14ac:dyDescent="0.2">
      <c r="D3754" s="286"/>
    </row>
    <row r="3755" spans="4:4" s="262" customFormat="1" x14ac:dyDescent="0.2">
      <c r="D3755" s="286"/>
    </row>
    <row r="3756" spans="4:4" s="262" customFormat="1" x14ac:dyDescent="0.2">
      <c r="D3756" s="286"/>
    </row>
    <row r="3757" spans="4:4" s="262" customFormat="1" x14ac:dyDescent="0.2">
      <c r="D3757" s="286"/>
    </row>
    <row r="3758" spans="4:4" s="262" customFormat="1" x14ac:dyDescent="0.2">
      <c r="D3758" s="286"/>
    </row>
    <row r="3759" spans="4:4" s="262" customFormat="1" x14ac:dyDescent="0.2">
      <c r="D3759" s="286"/>
    </row>
    <row r="3760" spans="4:4" s="262" customFormat="1" x14ac:dyDescent="0.2">
      <c r="D3760" s="286"/>
    </row>
    <row r="3761" spans="4:4" s="262" customFormat="1" x14ac:dyDescent="0.2">
      <c r="D3761" s="286"/>
    </row>
    <row r="3762" spans="4:4" s="262" customFormat="1" x14ac:dyDescent="0.2">
      <c r="D3762" s="286"/>
    </row>
    <row r="3763" spans="4:4" s="262" customFormat="1" x14ac:dyDescent="0.2">
      <c r="D3763" s="286"/>
    </row>
    <row r="3764" spans="4:4" s="262" customFormat="1" x14ac:dyDescent="0.2">
      <c r="D3764" s="286"/>
    </row>
    <row r="3765" spans="4:4" s="262" customFormat="1" x14ac:dyDescent="0.2">
      <c r="D3765" s="286"/>
    </row>
    <row r="3766" spans="4:4" s="262" customFormat="1" x14ac:dyDescent="0.2">
      <c r="D3766" s="286"/>
    </row>
    <row r="3767" spans="4:4" s="262" customFormat="1" x14ac:dyDescent="0.2">
      <c r="D3767" s="286"/>
    </row>
    <row r="3768" spans="4:4" s="262" customFormat="1" x14ac:dyDescent="0.2">
      <c r="D3768" s="286"/>
    </row>
    <row r="3769" spans="4:4" s="262" customFormat="1" x14ac:dyDescent="0.2">
      <c r="D3769" s="286"/>
    </row>
    <row r="3770" spans="4:4" s="262" customFormat="1" x14ac:dyDescent="0.2">
      <c r="D3770" s="286"/>
    </row>
    <row r="3771" spans="4:4" s="262" customFormat="1" x14ac:dyDescent="0.2">
      <c r="D3771" s="286"/>
    </row>
    <row r="3772" spans="4:4" s="262" customFormat="1" x14ac:dyDescent="0.2">
      <c r="D3772" s="286"/>
    </row>
    <row r="3773" spans="4:4" s="262" customFormat="1" x14ac:dyDescent="0.2">
      <c r="D3773" s="286"/>
    </row>
    <row r="3774" spans="4:4" s="262" customFormat="1" x14ac:dyDescent="0.2">
      <c r="D3774" s="286"/>
    </row>
    <row r="3775" spans="4:4" s="262" customFormat="1" x14ac:dyDescent="0.2">
      <c r="D3775" s="286"/>
    </row>
    <row r="3776" spans="4:4" s="262" customFormat="1" x14ac:dyDescent="0.2">
      <c r="D3776" s="286"/>
    </row>
    <row r="3777" spans="4:4" s="262" customFormat="1" x14ac:dyDescent="0.2">
      <c r="D3777" s="286"/>
    </row>
    <row r="3778" spans="4:4" s="262" customFormat="1" x14ac:dyDescent="0.2">
      <c r="D3778" s="286"/>
    </row>
    <row r="3779" spans="4:4" s="262" customFormat="1" x14ac:dyDescent="0.2">
      <c r="D3779" s="286"/>
    </row>
    <row r="3780" spans="4:4" s="262" customFormat="1" x14ac:dyDescent="0.2">
      <c r="D3780" s="286"/>
    </row>
    <row r="3781" spans="4:4" s="262" customFormat="1" x14ac:dyDescent="0.2">
      <c r="D3781" s="286"/>
    </row>
    <row r="3782" spans="4:4" s="262" customFormat="1" x14ac:dyDescent="0.2">
      <c r="D3782" s="286"/>
    </row>
    <row r="3783" spans="4:4" s="262" customFormat="1" x14ac:dyDescent="0.2">
      <c r="D3783" s="286"/>
    </row>
    <row r="3784" spans="4:4" s="262" customFormat="1" x14ac:dyDescent="0.2">
      <c r="D3784" s="286"/>
    </row>
    <row r="3785" spans="4:4" s="262" customFormat="1" x14ac:dyDescent="0.2">
      <c r="D3785" s="286"/>
    </row>
    <row r="3786" spans="4:4" s="262" customFormat="1" x14ac:dyDescent="0.2">
      <c r="D3786" s="286"/>
    </row>
    <row r="3787" spans="4:4" s="262" customFormat="1" x14ac:dyDescent="0.2">
      <c r="D3787" s="286"/>
    </row>
    <row r="3788" spans="4:4" s="262" customFormat="1" x14ac:dyDescent="0.2">
      <c r="D3788" s="286"/>
    </row>
    <row r="3789" spans="4:4" s="262" customFormat="1" x14ac:dyDescent="0.2">
      <c r="D3789" s="286"/>
    </row>
    <row r="3790" spans="4:4" s="262" customFormat="1" x14ac:dyDescent="0.2">
      <c r="D3790" s="286"/>
    </row>
    <row r="3791" spans="4:4" s="262" customFormat="1" x14ac:dyDescent="0.2">
      <c r="D3791" s="286"/>
    </row>
    <row r="3792" spans="4:4" s="262" customFormat="1" x14ac:dyDescent="0.2">
      <c r="D3792" s="286"/>
    </row>
    <row r="3793" spans="4:4" s="262" customFormat="1" x14ac:dyDescent="0.2">
      <c r="D3793" s="286"/>
    </row>
    <row r="3794" spans="4:4" s="262" customFormat="1" x14ac:dyDescent="0.2">
      <c r="D3794" s="286"/>
    </row>
    <row r="3795" spans="4:4" s="262" customFormat="1" x14ac:dyDescent="0.2">
      <c r="D3795" s="286"/>
    </row>
    <row r="3796" spans="4:4" s="262" customFormat="1" x14ac:dyDescent="0.2">
      <c r="D3796" s="286"/>
    </row>
    <row r="3797" spans="4:4" s="262" customFormat="1" x14ac:dyDescent="0.2">
      <c r="D3797" s="286"/>
    </row>
    <row r="3798" spans="4:4" s="262" customFormat="1" x14ac:dyDescent="0.2">
      <c r="D3798" s="286"/>
    </row>
    <row r="3799" spans="4:4" s="262" customFormat="1" x14ac:dyDescent="0.2">
      <c r="D3799" s="286"/>
    </row>
    <row r="3800" spans="4:4" s="262" customFormat="1" x14ac:dyDescent="0.2">
      <c r="D3800" s="286"/>
    </row>
    <row r="3801" spans="4:4" s="262" customFormat="1" x14ac:dyDescent="0.2">
      <c r="D3801" s="286"/>
    </row>
    <row r="3802" spans="4:4" s="262" customFormat="1" x14ac:dyDescent="0.2">
      <c r="D3802" s="286"/>
    </row>
    <row r="3803" spans="4:4" s="262" customFormat="1" x14ac:dyDescent="0.2">
      <c r="D3803" s="286"/>
    </row>
    <row r="3804" spans="4:4" s="262" customFormat="1" x14ac:dyDescent="0.2">
      <c r="D3804" s="286"/>
    </row>
    <row r="3805" spans="4:4" s="262" customFormat="1" x14ac:dyDescent="0.2">
      <c r="D3805" s="286"/>
    </row>
    <row r="3806" spans="4:4" s="262" customFormat="1" x14ac:dyDescent="0.2">
      <c r="D3806" s="286"/>
    </row>
    <row r="3807" spans="4:4" s="262" customFormat="1" x14ac:dyDescent="0.2">
      <c r="D3807" s="286"/>
    </row>
    <row r="3808" spans="4:4" s="262" customFormat="1" x14ac:dyDescent="0.2">
      <c r="D3808" s="286"/>
    </row>
    <row r="3809" spans="4:4" s="262" customFormat="1" x14ac:dyDescent="0.2">
      <c r="D3809" s="286"/>
    </row>
    <row r="3810" spans="4:4" s="262" customFormat="1" x14ac:dyDescent="0.2">
      <c r="D3810" s="286"/>
    </row>
    <row r="3811" spans="4:4" s="262" customFormat="1" x14ac:dyDescent="0.2">
      <c r="D3811" s="286"/>
    </row>
    <row r="3812" spans="4:4" s="262" customFormat="1" x14ac:dyDescent="0.2">
      <c r="D3812" s="286"/>
    </row>
    <row r="3813" spans="4:4" s="262" customFormat="1" x14ac:dyDescent="0.2">
      <c r="D3813" s="286"/>
    </row>
    <row r="3814" spans="4:4" s="262" customFormat="1" x14ac:dyDescent="0.2">
      <c r="D3814" s="286"/>
    </row>
    <row r="3815" spans="4:4" s="262" customFormat="1" x14ac:dyDescent="0.2">
      <c r="D3815" s="286"/>
    </row>
    <row r="3816" spans="4:4" s="262" customFormat="1" x14ac:dyDescent="0.2">
      <c r="D3816" s="286"/>
    </row>
    <row r="3817" spans="4:4" s="262" customFormat="1" x14ac:dyDescent="0.2">
      <c r="D3817" s="286"/>
    </row>
    <row r="3818" spans="4:4" s="262" customFormat="1" x14ac:dyDescent="0.2">
      <c r="D3818" s="286"/>
    </row>
    <row r="3819" spans="4:4" s="262" customFormat="1" x14ac:dyDescent="0.2">
      <c r="D3819" s="286"/>
    </row>
    <row r="3820" spans="4:4" s="262" customFormat="1" x14ac:dyDescent="0.2">
      <c r="D3820" s="286"/>
    </row>
    <row r="3821" spans="4:4" s="262" customFormat="1" x14ac:dyDescent="0.2">
      <c r="D3821" s="286"/>
    </row>
    <row r="3822" spans="4:4" s="262" customFormat="1" x14ac:dyDescent="0.2">
      <c r="D3822" s="286"/>
    </row>
    <row r="3823" spans="4:4" s="262" customFormat="1" x14ac:dyDescent="0.2">
      <c r="D3823" s="286"/>
    </row>
    <row r="3824" spans="4:4" s="262" customFormat="1" x14ac:dyDescent="0.2">
      <c r="D3824" s="286"/>
    </row>
    <row r="3825" spans="4:4" s="262" customFormat="1" x14ac:dyDescent="0.2">
      <c r="D3825" s="286"/>
    </row>
    <row r="3826" spans="4:4" s="262" customFormat="1" x14ac:dyDescent="0.2">
      <c r="D3826" s="286"/>
    </row>
    <row r="3827" spans="4:4" s="262" customFormat="1" x14ac:dyDescent="0.2">
      <c r="D3827" s="286"/>
    </row>
    <row r="3828" spans="4:4" s="262" customFormat="1" x14ac:dyDescent="0.2">
      <c r="D3828" s="286"/>
    </row>
    <row r="3829" spans="4:4" s="262" customFormat="1" x14ac:dyDescent="0.2">
      <c r="D3829" s="286"/>
    </row>
    <row r="3830" spans="4:4" s="262" customFormat="1" x14ac:dyDescent="0.2">
      <c r="D3830" s="286"/>
    </row>
    <row r="3831" spans="4:4" s="262" customFormat="1" x14ac:dyDescent="0.2">
      <c r="D3831" s="286"/>
    </row>
    <row r="3832" spans="4:4" s="262" customFormat="1" x14ac:dyDescent="0.2">
      <c r="D3832" s="286"/>
    </row>
    <row r="3833" spans="4:4" s="262" customFormat="1" x14ac:dyDescent="0.2">
      <c r="D3833" s="286"/>
    </row>
    <row r="3834" spans="4:4" s="262" customFormat="1" x14ac:dyDescent="0.2">
      <c r="D3834" s="286"/>
    </row>
    <row r="3835" spans="4:4" s="262" customFormat="1" x14ac:dyDescent="0.2">
      <c r="D3835" s="286"/>
    </row>
    <row r="3836" spans="4:4" s="262" customFormat="1" x14ac:dyDescent="0.2">
      <c r="D3836" s="286"/>
    </row>
    <row r="3837" spans="4:4" s="262" customFormat="1" x14ac:dyDescent="0.2">
      <c r="D3837" s="286"/>
    </row>
    <row r="3838" spans="4:4" s="262" customFormat="1" x14ac:dyDescent="0.2">
      <c r="D3838" s="286"/>
    </row>
    <row r="3839" spans="4:4" s="262" customFormat="1" x14ac:dyDescent="0.2">
      <c r="D3839" s="286"/>
    </row>
    <row r="3840" spans="4:4" s="262" customFormat="1" x14ac:dyDescent="0.2">
      <c r="D3840" s="286"/>
    </row>
    <row r="3841" spans="4:4" s="262" customFormat="1" x14ac:dyDescent="0.2">
      <c r="D3841" s="286"/>
    </row>
    <row r="3842" spans="4:4" s="262" customFormat="1" x14ac:dyDescent="0.2">
      <c r="D3842" s="286"/>
    </row>
    <row r="3843" spans="4:4" s="262" customFormat="1" x14ac:dyDescent="0.2">
      <c r="D3843" s="286"/>
    </row>
    <row r="3844" spans="4:4" s="262" customFormat="1" x14ac:dyDescent="0.2">
      <c r="D3844" s="286"/>
    </row>
    <row r="3845" spans="4:4" s="262" customFormat="1" x14ac:dyDescent="0.2">
      <c r="D3845" s="286"/>
    </row>
    <row r="3846" spans="4:4" s="262" customFormat="1" x14ac:dyDescent="0.2">
      <c r="D3846" s="286"/>
    </row>
    <row r="3847" spans="4:4" s="262" customFormat="1" x14ac:dyDescent="0.2">
      <c r="D3847" s="286"/>
    </row>
    <row r="3848" spans="4:4" s="262" customFormat="1" x14ac:dyDescent="0.2">
      <c r="D3848" s="286"/>
    </row>
    <row r="3849" spans="4:4" s="262" customFormat="1" x14ac:dyDescent="0.2">
      <c r="D3849" s="286"/>
    </row>
    <row r="3850" spans="4:4" s="262" customFormat="1" x14ac:dyDescent="0.2">
      <c r="D3850" s="286"/>
    </row>
    <row r="3851" spans="4:4" s="262" customFormat="1" x14ac:dyDescent="0.2">
      <c r="D3851" s="286"/>
    </row>
    <row r="3852" spans="4:4" s="262" customFormat="1" x14ac:dyDescent="0.2">
      <c r="D3852" s="286"/>
    </row>
    <row r="3853" spans="4:4" s="262" customFormat="1" x14ac:dyDescent="0.2">
      <c r="D3853" s="286"/>
    </row>
    <row r="3854" spans="4:4" s="262" customFormat="1" x14ac:dyDescent="0.2">
      <c r="D3854" s="286"/>
    </row>
    <row r="3855" spans="4:4" s="262" customFormat="1" x14ac:dyDescent="0.2">
      <c r="D3855" s="286"/>
    </row>
    <row r="3856" spans="4:4" s="262" customFormat="1" x14ac:dyDescent="0.2">
      <c r="D3856" s="286"/>
    </row>
    <row r="3857" spans="4:4" s="262" customFormat="1" x14ac:dyDescent="0.2">
      <c r="D3857" s="286"/>
    </row>
    <row r="3858" spans="4:4" s="262" customFormat="1" x14ac:dyDescent="0.2">
      <c r="D3858" s="286"/>
    </row>
    <row r="3859" spans="4:4" s="262" customFormat="1" x14ac:dyDescent="0.2">
      <c r="D3859" s="286"/>
    </row>
    <row r="3860" spans="4:4" s="262" customFormat="1" x14ac:dyDescent="0.2">
      <c r="D3860" s="286"/>
    </row>
    <row r="3861" spans="4:4" s="262" customFormat="1" x14ac:dyDescent="0.2">
      <c r="D3861" s="286"/>
    </row>
    <row r="3862" spans="4:4" s="262" customFormat="1" x14ac:dyDescent="0.2">
      <c r="D3862" s="286"/>
    </row>
    <row r="3863" spans="4:4" s="262" customFormat="1" x14ac:dyDescent="0.2">
      <c r="D3863" s="286"/>
    </row>
    <row r="3864" spans="4:4" s="262" customFormat="1" x14ac:dyDescent="0.2">
      <c r="D3864" s="286"/>
    </row>
    <row r="3865" spans="4:4" s="262" customFormat="1" x14ac:dyDescent="0.2">
      <c r="D3865" s="286"/>
    </row>
    <row r="3866" spans="4:4" s="262" customFormat="1" x14ac:dyDescent="0.2">
      <c r="D3866" s="286"/>
    </row>
    <row r="3867" spans="4:4" s="262" customFormat="1" x14ac:dyDescent="0.2">
      <c r="D3867" s="286"/>
    </row>
    <row r="3868" spans="4:4" s="262" customFormat="1" x14ac:dyDescent="0.2">
      <c r="D3868" s="286"/>
    </row>
    <row r="3869" spans="4:4" s="262" customFormat="1" x14ac:dyDescent="0.2">
      <c r="D3869" s="286"/>
    </row>
    <row r="3870" spans="4:4" s="262" customFormat="1" x14ac:dyDescent="0.2">
      <c r="D3870" s="286"/>
    </row>
    <row r="3871" spans="4:4" s="262" customFormat="1" x14ac:dyDescent="0.2">
      <c r="D3871" s="286"/>
    </row>
    <row r="3872" spans="4:4" s="262" customFormat="1" x14ac:dyDescent="0.2">
      <c r="D3872" s="286"/>
    </row>
    <row r="3873" spans="4:4" s="262" customFormat="1" x14ac:dyDescent="0.2">
      <c r="D3873" s="286"/>
    </row>
    <row r="3874" spans="4:4" s="262" customFormat="1" x14ac:dyDescent="0.2">
      <c r="D3874" s="286"/>
    </row>
    <row r="3875" spans="4:4" s="262" customFormat="1" x14ac:dyDescent="0.2">
      <c r="D3875" s="286"/>
    </row>
    <row r="3876" spans="4:4" s="262" customFormat="1" x14ac:dyDescent="0.2">
      <c r="D3876" s="286"/>
    </row>
    <row r="3877" spans="4:4" s="262" customFormat="1" x14ac:dyDescent="0.2">
      <c r="D3877" s="286"/>
    </row>
    <row r="3878" spans="4:4" s="262" customFormat="1" x14ac:dyDescent="0.2">
      <c r="D3878" s="286"/>
    </row>
    <row r="3879" spans="4:4" s="262" customFormat="1" x14ac:dyDescent="0.2">
      <c r="D3879" s="286"/>
    </row>
    <row r="3880" spans="4:4" s="262" customFormat="1" x14ac:dyDescent="0.2">
      <c r="D3880" s="286"/>
    </row>
    <row r="3881" spans="4:4" s="262" customFormat="1" x14ac:dyDescent="0.2">
      <c r="D3881" s="286"/>
    </row>
    <row r="3882" spans="4:4" s="262" customFormat="1" x14ac:dyDescent="0.2">
      <c r="D3882" s="286"/>
    </row>
    <row r="3883" spans="4:4" s="262" customFormat="1" x14ac:dyDescent="0.2">
      <c r="D3883" s="286"/>
    </row>
    <row r="3884" spans="4:4" s="262" customFormat="1" x14ac:dyDescent="0.2">
      <c r="D3884" s="286"/>
    </row>
    <row r="3885" spans="4:4" s="262" customFormat="1" x14ac:dyDescent="0.2">
      <c r="D3885" s="286"/>
    </row>
    <row r="3886" spans="4:4" s="262" customFormat="1" x14ac:dyDescent="0.2">
      <c r="D3886" s="286"/>
    </row>
    <row r="3887" spans="4:4" s="262" customFormat="1" x14ac:dyDescent="0.2">
      <c r="D3887" s="286"/>
    </row>
    <row r="3888" spans="4:4" s="262" customFormat="1" x14ac:dyDescent="0.2">
      <c r="D3888" s="286"/>
    </row>
    <row r="3889" spans="4:4" s="262" customFormat="1" x14ac:dyDescent="0.2">
      <c r="D3889" s="286"/>
    </row>
    <row r="3890" spans="4:4" s="262" customFormat="1" x14ac:dyDescent="0.2">
      <c r="D3890" s="286"/>
    </row>
    <row r="3891" spans="4:4" s="262" customFormat="1" x14ac:dyDescent="0.2">
      <c r="D3891" s="286"/>
    </row>
    <row r="3892" spans="4:4" s="262" customFormat="1" x14ac:dyDescent="0.2">
      <c r="D3892" s="286"/>
    </row>
    <row r="3893" spans="4:4" s="262" customFormat="1" x14ac:dyDescent="0.2">
      <c r="D3893" s="286"/>
    </row>
    <row r="3894" spans="4:4" s="262" customFormat="1" x14ac:dyDescent="0.2">
      <c r="D3894" s="286"/>
    </row>
    <row r="3895" spans="4:4" s="262" customFormat="1" x14ac:dyDescent="0.2">
      <c r="D3895" s="286"/>
    </row>
    <row r="3896" spans="4:4" s="262" customFormat="1" x14ac:dyDescent="0.2">
      <c r="D3896" s="286"/>
    </row>
    <row r="3897" spans="4:4" s="262" customFormat="1" x14ac:dyDescent="0.2">
      <c r="D3897" s="286"/>
    </row>
    <row r="3898" spans="4:4" s="262" customFormat="1" x14ac:dyDescent="0.2">
      <c r="D3898" s="286"/>
    </row>
    <row r="3899" spans="4:4" s="262" customFormat="1" x14ac:dyDescent="0.2">
      <c r="D3899" s="286"/>
    </row>
    <row r="3900" spans="4:4" s="262" customFormat="1" x14ac:dyDescent="0.2">
      <c r="D3900" s="286"/>
    </row>
    <row r="3901" spans="4:4" s="262" customFormat="1" x14ac:dyDescent="0.2">
      <c r="D3901" s="286"/>
    </row>
    <row r="3902" spans="4:4" s="262" customFormat="1" x14ac:dyDescent="0.2">
      <c r="D3902" s="286"/>
    </row>
    <row r="3903" spans="4:4" s="262" customFormat="1" x14ac:dyDescent="0.2">
      <c r="D3903" s="286"/>
    </row>
    <row r="3904" spans="4:4" s="262" customFormat="1" x14ac:dyDescent="0.2">
      <c r="D3904" s="286"/>
    </row>
    <row r="3905" spans="4:4" s="262" customFormat="1" x14ac:dyDescent="0.2">
      <c r="D3905" s="286"/>
    </row>
    <row r="3906" spans="4:4" s="262" customFormat="1" x14ac:dyDescent="0.2">
      <c r="D3906" s="286"/>
    </row>
    <row r="3907" spans="4:4" s="262" customFormat="1" x14ac:dyDescent="0.2">
      <c r="D3907" s="286"/>
    </row>
    <row r="3908" spans="4:4" s="262" customFormat="1" x14ac:dyDescent="0.2">
      <c r="D3908" s="286"/>
    </row>
    <row r="3909" spans="4:4" s="262" customFormat="1" x14ac:dyDescent="0.2">
      <c r="D3909" s="286"/>
    </row>
    <row r="3910" spans="4:4" s="262" customFormat="1" x14ac:dyDescent="0.2">
      <c r="D3910" s="286"/>
    </row>
    <row r="3911" spans="4:4" s="262" customFormat="1" x14ac:dyDescent="0.2">
      <c r="D3911" s="286"/>
    </row>
    <row r="3912" spans="4:4" s="262" customFormat="1" x14ac:dyDescent="0.2">
      <c r="D3912" s="286"/>
    </row>
    <row r="3913" spans="4:4" s="262" customFormat="1" x14ac:dyDescent="0.2">
      <c r="D3913" s="286"/>
    </row>
    <row r="3914" spans="4:4" s="262" customFormat="1" x14ac:dyDescent="0.2">
      <c r="D3914" s="286"/>
    </row>
    <row r="3915" spans="4:4" s="262" customFormat="1" x14ac:dyDescent="0.2">
      <c r="D3915" s="286"/>
    </row>
    <row r="3916" spans="4:4" s="262" customFormat="1" x14ac:dyDescent="0.2">
      <c r="D3916" s="286"/>
    </row>
    <row r="3917" spans="4:4" s="262" customFormat="1" x14ac:dyDescent="0.2">
      <c r="D3917" s="286"/>
    </row>
    <row r="3918" spans="4:4" s="262" customFormat="1" x14ac:dyDescent="0.2">
      <c r="D3918" s="286"/>
    </row>
    <row r="3919" spans="4:4" s="262" customFormat="1" x14ac:dyDescent="0.2">
      <c r="D3919" s="286"/>
    </row>
    <row r="3920" spans="4:4" s="262" customFormat="1" x14ac:dyDescent="0.2">
      <c r="D3920" s="286"/>
    </row>
    <row r="3921" spans="4:4" s="262" customFormat="1" x14ac:dyDescent="0.2">
      <c r="D3921" s="286"/>
    </row>
    <row r="3922" spans="4:4" s="262" customFormat="1" x14ac:dyDescent="0.2">
      <c r="D3922" s="286"/>
    </row>
    <row r="3923" spans="4:4" s="262" customFormat="1" x14ac:dyDescent="0.2">
      <c r="D3923" s="286"/>
    </row>
    <row r="3924" spans="4:4" s="262" customFormat="1" x14ac:dyDescent="0.2">
      <c r="D3924" s="286"/>
    </row>
    <row r="3925" spans="4:4" s="262" customFormat="1" x14ac:dyDescent="0.2">
      <c r="D3925" s="286"/>
    </row>
    <row r="3926" spans="4:4" s="262" customFormat="1" x14ac:dyDescent="0.2">
      <c r="D3926" s="286"/>
    </row>
    <row r="3927" spans="4:4" s="262" customFormat="1" x14ac:dyDescent="0.2">
      <c r="D3927" s="286"/>
    </row>
    <row r="3928" spans="4:4" s="262" customFormat="1" x14ac:dyDescent="0.2">
      <c r="D3928" s="286"/>
    </row>
    <row r="3929" spans="4:4" s="262" customFormat="1" x14ac:dyDescent="0.2">
      <c r="D3929" s="286"/>
    </row>
    <row r="3930" spans="4:4" s="262" customFormat="1" x14ac:dyDescent="0.2">
      <c r="D3930" s="286"/>
    </row>
    <row r="3931" spans="4:4" s="262" customFormat="1" x14ac:dyDescent="0.2">
      <c r="D3931" s="286"/>
    </row>
    <row r="3932" spans="4:4" s="262" customFormat="1" x14ac:dyDescent="0.2">
      <c r="D3932" s="286"/>
    </row>
    <row r="3933" spans="4:4" s="262" customFormat="1" x14ac:dyDescent="0.2">
      <c r="D3933" s="286"/>
    </row>
    <row r="3934" spans="4:4" s="262" customFormat="1" x14ac:dyDescent="0.2">
      <c r="D3934" s="286"/>
    </row>
    <row r="3935" spans="4:4" s="262" customFormat="1" x14ac:dyDescent="0.2">
      <c r="D3935" s="286"/>
    </row>
    <row r="3936" spans="4:4" s="262" customFormat="1" x14ac:dyDescent="0.2">
      <c r="D3936" s="286"/>
    </row>
    <row r="3937" spans="4:4" s="262" customFormat="1" x14ac:dyDescent="0.2">
      <c r="D3937" s="286"/>
    </row>
    <row r="3938" spans="4:4" s="262" customFormat="1" x14ac:dyDescent="0.2">
      <c r="D3938" s="286"/>
    </row>
    <row r="3939" spans="4:4" s="262" customFormat="1" x14ac:dyDescent="0.2">
      <c r="D3939" s="286"/>
    </row>
    <row r="3940" spans="4:4" s="262" customFormat="1" x14ac:dyDescent="0.2">
      <c r="D3940" s="286"/>
    </row>
    <row r="3941" spans="4:4" s="262" customFormat="1" x14ac:dyDescent="0.2">
      <c r="D3941" s="286"/>
    </row>
    <row r="3942" spans="4:4" s="262" customFormat="1" x14ac:dyDescent="0.2">
      <c r="D3942" s="286"/>
    </row>
    <row r="3943" spans="4:4" s="262" customFormat="1" x14ac:dyDescent="0.2">
      <c r="D3943" s="286"/>
    </row>
    <row r="3944" spans="4:4" s="262" customFormat="1" x14ac:dyDescent="0.2">
      <c r="D3944" s="286"/>
    </row>
    <row r="3945" spans="4:4" s="262" customFormat="1" x14ac:dyDescent="0.2">
      <c r="D3945" s="286"/>
    </row>
    <row r="3946" spans="4:4" s="262" customFormat="1" x14ac:dyDescent="0.2">
      <c r="D3946" s="286"/>
    </row>
    <row r="3947" spans="4:4" s="262" customFormat="1" x14ac:dyDescent="0.2">
      <c r="D3947" s="286"/>
    </row>
    <row r="3948" spans="4:4" s="262" customFormat="1" x14ac:dyDescent="0.2">
      <c r="D3948" s="286"/>
    </row>
    <row r="3949" spans="4:4" s="262" customFormat="1" x14ac:dyDescent="0.2">
      <c r="D3949" s="286"/>
    </row>
    <row r="3950" spans="4:4" s="262" customFormat="1" x14ac:dyDescent="0.2">
      <c r="D3950" s="286"/>
    </row>
    <row r="3951" spans="4:4" s="262" customFormat="1" x14ac:dyDescent="0.2">
      <c r="D3951" s="286"/>
    </row>
    <row r="3952" spans="4:4" s="262" customFormat="1" x14ac:dyDescent="0.2">
      <c r="D3952" s="286"/>
    </row>
    <row r="3953" spans="4:4" s="262" customFormat="1" x14ac:dyDescent="0.2">
      <c r="D3953" s="286"/>
    </row>
    <row r="3954" spans="4:4" s="262" customFormat="1" x14ac:dyDescent="0.2">
      <c r="D3954" s="286"/>
    </row>
    <row r="3955" spans="4:4" s="262" customFormat="1" x14ac:dyDescent="0.2">
      <c r="D3955" s="286"/>
    </row>
    <row r="3956" spans="4:4" s="262" customFormat="1" x14ac:dyDescent="0.2">
      <c r="D3956" s="286"/>
    </row>
    <row r="3957" spans="4:4" s="262" customFormat="1" x14ac:dyDescent="0.2">
      <c r="D3957" s="286"/>
    </row>
    <row r="3958" spans="4:4" s="262" customFormat="1" x14ac:dyDescent="0.2">
      <c r="D3958" s="286"/>
    </row>
    <row r="3959" spans="4:4" s="262" customFormat="1" x14ac:dyDescent="0.2">
      <c r="D3959" s="286"/>
    </row>
    <row r="3960" spans="4:4" s="262" customFormat="1" x14ac:dyDescent="0.2">
      <c r="D3960" s="286"/>
    </row>
    <row r="3961" spans="4:4" s="262" customFormat="1" x14ac:dyDescent="0.2">
      <c r="D3961" s="286"/>
    </row>
    <row r="3962" spans="4:4" s="262" customFormat="1" x14ac:dyDescent="0.2">
      <c r="D3962" s="286"/>
    </row>
    <row r="3963" spans="4:4" s="262" customFormat="1" x14ac:dyDescent="0.2">
      <c r="D3963" s="286"/>
    </row>
    <row r="3964" spans="4:4" s="262" customFormat="1" x14ac:dyDescent="0.2">
      <c r="D3964" s="286"/>
    </row>
    <row r="3965" spans="4:4" s="262" customFormat="1" x14ac:dyDescent="0.2">
      <c r="D3965" s="286"/>
    </row>
    <row r="3966" spans="4:4" s="262" customFormat="1" x14ac:dyDescent="0.2">
      <c r="D3966" s="286"/>
    </row>
    <row r="3967" spans="4:4" s="262" customFormat="1" x14ac:dyDescent="0.2">
      <c r="D3967" s="286"/>
    </row>
    <row r="3968" spans="4:4" s="262" customFormat="1" x14ac:dyDescent="0.2">
      <c r="D3968" s="286"/>
    </row>
    <row r="3969" spans="4:4" s="262" customFormat="1" x14ac:dyDescent="0.2">
      <c r="D3969" s="286"/>
    </row>
    <row r="3970" spans="4:4" s="262" customFormat="1" x14ac:dyDescent="0.2">
      <c r="D3970" s="286"/>
    </row>
    <row r="3971" spans="4:4" s="262" customFormat="1" x14ac:dyDescent="0.2">
      <c r="D3971" s="286"/>
    </row>
    <row r="3972" spans="4:4" s="262" customFormat="1" x14ac:dyDescent="0.2">
      <c r="D3972" s="286"/>
    </row>
    <row r="3973" spans="4:4" s="262" customFormat="1" x14ac:dyDescent="0.2">
      <c r="D3973" s="286"/>
    </row>
    <row r="3974" spans="4:4" s="262" customFormat="1" x14ac:dyDescent="0.2">
      <c r="D3974" s="286"/>
    </row>
    <row r="3975" spans="4:4" s="262" customFormat="1" x14ac:dyDescent="0.2">
      <c r="D3975" s="286"/>
    </row>
    <row r="3976" spans="4:4" s="262" customFormat="1" x14ac:dyDescent="0.2">
      <c r="D3976" s="286"/>
    </row>
    <row r="3977" spans="4:4" s="262" customFormat="1" x14ac:dyDescent="0.2">
      <c r="D3977" s="286"/>
    </row>
    <row r="3978" spans="4:4" s="262" customFormat="1" x14ac:dyDescent="0.2">
      <c r="D3978" s="286"/>
    </row>
    <row r="3979" spans="4:4" s="262" customFormat="1" x14ac:dyDescent="0.2">
      <c r="D3979" s="286"/>
    </row>
    <row r="3980" spans="4:4" s="262" customFormat="1" x14ac:dyDescent="0.2">
      <c r="D3980" s="286"/>
    </row>
    <row r="3981" spans="4:4" s="262" customFormat="1" x14ac:dyDescent="0.2">
      <c r="D3981" s="286"/>
    </row>
    <row r="3982" spans="4:4" s="262" customFormat="1" x14ac:dyDescent="0.2">
      <c r="D3982" s="286"/>
    </row>
    <row r="3983" spans="4:4" s="262" customFormat="1" x14ac:dyDescent="0.2">
      <c r="D3983" s="286"/>
    </row>
    <row r="3984" spans="4:4" s="262" customFormat="1" x14ac:dyDescent="0.2">
      <c r="D3984" s="286"/>
    </row>
    <row r="3985" spans="4:4" s="262" customFormat="1" x14ac:dyDescent="0.2">
      <c r="D3985" s="286"/>
    </row>
    <row r="3986" spans="4:4" s="262" customFormat="1" x14ac:dyDescent="0.2">
      <c r="D3986" s="286"/>
    </row>
    <row r="3987" spans="4:4" s="262" customFormat="1" x14ac:dyDescent="0.2">
      <c r="D3987" s="286"/>
    </row>
    <row r="3988" spans="4:4" s="262" customFormat="1" x14ac:dyDescent="0.2">
      <c r="D3988" s="286"/>
    </row>
    <row r="3989" spans="4:4" s="262" customFormat="1" x14ac:dyDescent="0.2">
      <c r="D3989" s="286"/>
    </row>
    <row r="3990" spans="4:4" s="262" customFormat="1" x14ac:dyDescent="0.2">
      <c r="D3990" s="286"/>
    </row>
    <row r="3991" spans="4:4" s="262" customFormat="1" x14ac:dyDescent="0.2">
      <c r="D3991" s="286"/>
    </row>
    <row r="3992" spans="4:4" s="262" customFormat="1" x14ac:dyDescent="0.2">
      <c r="D3992" s="286"/>
    </row>
    <row r="3993" spans="4:4" s="262" customFormat="1" x14ac:dyDescent="0.2">
      <c r="D3993" s="286"/>
    </row>
    <row r="3994" spans="4:4" s="262" customFormat="1" x14ac:dyDescent="0.2">
      <c r="D3994" s="286"/>
    </row>
    <row r="3995" spans="4:4" s="262" customFormat="1" x14ac:dyDescent="0.2">
      <c r="D3995" s="286"/>
    </row>
    <row r="3996" spans="4:4" s="262" customFormat="1" x14ac:dyDescent="0.2">
      <c r="D3996" s="286"/>
    </row>
    <row r="3997" spans="4:4" s="262" customFormat="1" x14ac:dyDescent="0.2">
      <c r="D3997" s="286"/>
    </row>
    <row r="3998" spans="4:4" s="262" customFormat="1" x14ac:dyDescent="0.2">
      <c r="D3998" s="286"/>
    </row>
    <row r="3999" spans="4:4" s="262" customFormat="1" x14ac:dyDescent="0.2">
      <c r="D3999" s="286"/>
    </row>
    <row r="4000" spans="4:4" s="262" customFormat="1" x14ac:dyDescent="0.2">
      <c r="D4000" s="286"/>
    </row>
    <row r="4001" spans="4:4" s="262" customFormat="1" x14ac:dyDescent="0.2">
      <c r="D4001" s="286"/>
    </row>
    <row r="4002" spans="4:4" s="262" customFormat="1" x14ac:dyDescent="0.2">
      <c r="D4002" s="286"/>
    </row>
    <row r="4003" spans="4:4" s="262" customFormat="1" x14ac:dyDescent="0.2">
      <c r="D4003" s="286"/>
    </row>
    <row r="4004" spans="4:4" s="262" customFormat="1" x14ac:dyDescent="0.2">
      <c r="D4004" s="286"/>
    </row>
    <row r="4005" spans="4:4" s="262" customFormat="1" x14ac:dyDescent="0.2">
      <c r="D4005" s="286"/>
    </row>
    <row r="4006" spans="4:4" s="262" customFormat="1" x14ac:dyDescent="0.2">
      <c r="D4006" s="286"/>
    </row>
    <row r="4007" spans="4:4" s="262" customFormat="1" x14ac:dyDescent="0.2">
      <c r="D4007" s="286"/>
    </row>
    <row r="4008" spans="4:4" s="262" customFormat="1" x14ac:dyDescent="0.2">
      <c r="D4008" s="286"/>
    </row>
    <row r="4009" spans="4:4" s="262" customFormat="1" x14ac:dyDescent="0.2">
      <c r="D4009" s="286"/>
    </row>
    <row r="4010" spans="4:4" s="262" customFormat="1" x14ac:dyDescent="0.2">
      <c r="D4010" s="286"/>
    </row>
    <row r="4011" spans="4:4" s="262" customFormat="1" x14ac:dyDescent="0.2">
      <c r="D4011" s="286"/>
    </row>
    <row r="4012" spans="4:4" s="262" customFormat="1" x14ac:dyDescent="0.2">
      <c r="D4012" s="286"/>
    </row>
    <row r="4013" spans="4:4" s="262" customFormat="1" x14ac:dyDescent="0.2">
      <c r="D4013" s="286"/>
    </row>
    <row r="4014" spans="4:4" s="262" customFormat="1" x14ac:dyDescent="0.2">
      <c r="D4014" s="286"/>
    </row>
    <row r="4015" spans="4:4" s="262" customFormat="1" x14ac:dyDescent="0.2">
      <c r="D4015" s="286"/>
    </row>
    <row r="4016" spans="4:4" s="262" customFormat="1" x14ac:dyDescent="0.2">
      <c r="D4016" s="286"/>
    </row>
    <row r="4017" spans="4:4" s="262" customFormat="1" x14ac:dyDescent="0.2">
      <c r="D4017" s="286"/>
    </row>
    <row r="4018" spans="4:4" s="262" customFormat="1" x14ac:dyDescent="0.2">
      <c r="D4018" s="286"/>
    </row>
    <row r="4019" spans="4:4" s="262" customFormat="1" x14ac:dyDescent="0.2">
      <c r="D4019" s="286"/>
    </row>
    <row r="4020" spans="4:4" s="262" customFormat="1" x14ac:dyDescent="0.2">
      <c r="D4020" s="286"/>
    </row>
    <row r="4021" spans="4:4" s="262" customFormat="1" x14ac:dyDescent="0.2">
      <c r="D4021" s="286"/>
    </row>
    <row r="4022" spans="4:4" s="262" customFormat="1" x14ac:dyDescent="0.2">
      <c r="D4022" s="286"/>
    </row>
    <row r="4023" spans="4:4" s="262" customFormat="1" x14ac:dyDescent="0.2">
      <c r="D4023" s="286"/>
    </row>
    <row r="4024" spans="4:4" s="262" customFormat="1" x14ac:dyDescent="0.2">
      <c r="D4024" s="286"/>
    </row>
    <row r="4025" spans="4:4" s="262" customFormat="1" x14ac:dyDescent="0.2">
      <c r="D4025" s="286"/>
    </row>
    <row r="4026" spans="4:4" s="262" customFormat="1" x14ac:dyDescent="0.2">
      <c r="D4026" s="286"/>
    </row>
    <row r="4027" spans="4:4" s="262" customFormat="1" x14ac:dyDescent="0.2">
      <c r="D4027" s="286"/>
    </row>
    <row r="4028" spans="4:4" s="262" customFormat="1" x14ac:dyDescent="0.2">
      <c r="D4028" s="286"/>
    </row>
    <row r="4029" spans="4:4" s="262" customFormat="1" x14ac:dyDescent="0.2">
      <c r="D4029" s="286"/>
    </row>
    <row r="4030" spans="4:4" s="262" customFormat="1" x14ac:dyDescent="0.2">
      <c r="D4030" s="286"/>
    </row>
    <row r="4031" spans="4:4" s="262" customFormat="1" x14ac:dyDescent="0.2">
      <c r="D4031" s="286"/>
    </row>
    <row r="4032" spans="4:4" s="262" customFormat="1" x14ac:dyDescent="0.2">
      <c r="D4032" s="286"/>
    </row>
    <row r="4033" spans="4:4" s="262" customFormat="1" x14ac:dyDescent="0.2">
      <c r="D4033" s="286"/>
    </row>
    <row r="4034" spans="4:4" s="262" customFormat="1" x14ac:dyDescent="0.2">
      <c r="D4034" s="286"/>
    </row>
    <row r="4035" spans="4:4" s="262" customFormat="1" x14ac:dyDescent="0.2">
      <c r="D4035" s="286"/>
    </row>
    <row r="4036" spans="4:4" s="262" customFormat="1" x14ac:dyDescent="0.2">
      <c r="D4036" s="286"/>
    </row>
    <row r="4037" spans="4:4" s="262" customFormat="1" x14ac:dyDescent="0.2">
      <c r="D4037" s="286"/>
    </row>
    <row r="4038" spans="4:4" s="262" customFormat="1" x14ac:dyDescent="0.2">
      <c r="D4038" s="286"/>
    </row>
    <row r="4039" spans="4:4" s="262" customFormat="1" x14ac:dyDescent="0.2">
      <c r="D4039" s="286"/>
    </row>
    <row r="4040" spans="4:4" s="262" customFormat="1" x14ac:dyDescent="0.2">
      <c r="D4040" s="286"/>
    </row>
    <row r="4041" spans="4:4" s="262" customFormat="1" x14ac:dyDescent="0.2">
      <c r="D4041" s="286"/>
    </row>
    <row r="4042" spans="4:4" s="262" customFormat="1" x14ac:dyDescent="0.2">
      <c r="D4042" s="286"/>
    </row>
    <row r="4043" spans="4:4" s="262" customFormat="1" x14ac:dyDescent="0.2">
      <c r="D4043" s="286"/>
    </row>
    <row r="4044" spans="4:4" s="262" customFormat="1" x14ac:dyDescent="0.2">
      <c r="D4044" s="286"/>
    </row>
    <row r="4045" spans="4:4" s="262" customFormat="1" x14ac:dyDescent="0.2">
      <c r="D4045" s="286"/>
    </row>
    <row r="4046" spans="4:4" s="262" customFormat="1" x14ac:dyDescent="0.2">
      <c r="D4046" s="286"/>
    </row>
    <row r="4047" spans="4:4" s="262" customFormat="1" x14ac:dyDescent="0.2">
      <c r="D4047" s="286"/>
    </row>
    <row r="4048" spans="4:4" s="262" customFormat="1" x14ac:dyDescent="0.2">
      <c r="D4048" s="286"/>
    </row>
    <row r="4049" spans="4:4" s="262" customFormat="1" x14ac:dyDescent="0.2">
      <c r="D4049" s="286"/>
    </row>
    <row r="4050" spans="4:4" s="262" customFormat="1" x14ac:dyDescent="0.2">
      <c r="D4050" s="286"/>
    </row>
    <row r="4051" spans="4:4" s="262" customFormat="1" x14ac:dyDescent="0.2">
      <c r="D4051" s="286"/>
    </row>
    <row r="4052" spans="4:4" s="262" customFormat="1" x14ac:dyDescent="0.2">
      <c r="D4052" s="286"/>
    </row>
    <row r="4053" spans="4:4" s="262" customFormat="1" x14ac:dyDescent="0.2">
      <c r="D4053" s="286"/>
    </row>
    <row r="4054" spans="4:4" s="262" customFormat="1" x14ac:dyDescent="0.2">
      <c r="D4054" s="286"/>
    </row>
    <row r="4055" spans="4:4" s="262" customFormat="1" x14ac:dyDescent="0.2">
      <c r="D4055" s="286"/>
    </row>
    <row r="4056" spans="4:4" s="262" customFormat="1" x14ac:dyDescent="0.2">
      <c r="D4056" s="286"/>
    </row>
    <row r="4057" spans="4:4" s="262" customFormat="1" x14ac:dyDescent="0.2">
      <c r="D4057" s="286"/>
    </row>
    <row r="4058" spans="4:4" s="262" customFormat="1" x14ac:dyDescent="0.2">
      <c r="D4058" s="286"/>
    </row>
    <row r="4059" spans="4:4" s="262" customFormat="1" x14ac:dyDescent="0.2">
      <c r="D4059" s="286"/>
    </row>
    <row r="4060" spans="4:4" s="262" customFormat="1" x14ac:dyDescent="0.2">
      <c r="D4060" s="286"/>
    </row>
    <row r="4061" spans="4:4" s="262" customFormat="1" x14ac:dyDescent="0.2">
      <c r="D4061" s="286"/>
    </row>
    <row r="4062" spans="4:4" s="262" customFormat="1" x14ac:dyDescent="0.2">
      <c r="D4062" s="286"/>
    </row>
    <row r="4063" spans="4:4" s="262" customFormat="1" x14ac:dyDescent="0.2">
      <c r="D4063" s="286"/>
    </row>
    <row r="4064" spans="4:4" s="262" customFormat="1" x14ac:dyDescent="0.2">
      <c r="D4064" s="286"/>
    </row>
    <row r="4065" spans="4:4" s="262" customFormat="1" x14ac:dyDescent="0.2">
      <c r="D4065" s="286"/>
    </row>
    <row r="4066" spans="4:4" s="262" customFormat="1" x14ac:dyDescent="0.2">
      <c r="D4066" s="286"/>
    </row>
    <row r="4067" spans="4:4" s="262" customFormat="1" x14ac:dyDescent="0.2">
      <c r="D4067" s="286"/>
    </row>
    <row r="4068" spans="4:4" s="262" customFormat="1" x14ac:dyDescent="0.2">
      <c r="D4068" s="286"/>
    </row>
    <row r="4069" spans="4:4" s="262" customFormat="1" x14ac:dyDescent="0.2">
      <c r="D4069" s="286"/>
    </row>
    <row r="4070" spans="4:4" s="262" customFormat="1" x14ac:dyDescent="0.2">
      <c r="D4070" s="286"/>
    </row>
    <row r="4071" spans="4:4" s="262" customFormat="1" x14ac:dyDescent="0.2">
      <c r="D4071" s="286"/>
    </row>
    <row r="4072" spans="4:4" s="262" customFormat="1" x14ac:dyDescent="0.2">
      <c r="D4072" s="286"/>
    </row>
    <row r="4073" spans="4:4" s="262" customFormat="1" x14ac:dyDescent="0.2">
      <c r="D4073" s="286"/>
    </row>
    <row r="4074" spans="4:4" s="262" customFormat="1" x14ac:dyDescent="0.2">
      <c r="D4074" s="286"/>
    </row>
    <row r="4075" spans="4:4" s="262" customFormat="1" x14ac:dyDescent="0.2">
      <c r="D4075" s="286"/>
    </row>
    <row r="4076" spans="4:4" s="262" customFormat="1" x14ac:dyDescent="0.2">
      <c r="D4076" s="286"/>
    </row>
    <row r="4077" spans="4:4" s="262" customFormat="1" x14ac:dyDescent="0.2">
      <c r="D4077" s="286"/>
    </row>
    <row r="4078" spans="4:4" s="262" customFormat="1" x14ac:dyDescent="0.2">
      <c r="D4078" s="286"/>
    </row>
    <row r="4079" spans="4:4" s="262" customFormat="1" x14ac:dyDescent="0.2">
      <c r="D4079" s="286"/>
    </row>
    <row r="4080" spans="4:4" s="262" customFormat="1" x14ac:dyDescent="0.2">
      <c r="D4080" s="286"/>
    </row>
    <row r="4081" spans="4:4" s="262" customFormat="1" x14ac:dyDescent="0.2">
      <c r="D4081" s="286"/>
    </row>
    <row r="4082" spans="4:4" s="262" customFormat="1" x14ac:dyDescent="0.2">
      <c r="D4082" s="286"/>
    </row>
    <row r="4083" spans="4:4" s="262" customFormat="1" x14ac:dyDescent="0.2">
      <c r="D4083" s="286"/>
    </row>
    <row r="4084" spans="4:4" s="262" customFormat="1" x14ac:dyDescent="0.2">
      <c r="D4084" s="286"/>
    </row>
    <row r="4085" spans="4:4" s="262" customFormat="1" x14ac:dyDescent="0.2">
      <c r="D4085" s="286"/>
    </row>
    <row r="4086" spans="4:4" s="262" customFormat="1" x14ac:dyDescent="0.2">
      <c r="D4086" s="286"/>
    </row>
    <row r="4087" spans="4:4" s="262" customFormat="1" x14ac:dyDescent="0.2">
      <c r="D4087" s="286"/>
    </row>
    <row r="4088" spans="4:4" s="262" customFormat="1" x14ac:dyDescent="0.2">
      <c r="D4088" s="286"/>
    </row>
    <row r="4089" spans="4:4" s="262" customFormat="1" x14ac:dyDescent="0.2">
      <c r="D4089" s="286"/>
    </row>
    <row r="4090" spans="4:4" s="262" customFormat="1" x14ac:dyDescent="0.2">
      <c r="D4090" s="286"/>
    </row>
    <row r="4091" spans="4:4" s="262" customFormat="1" x14ac:dyDescent="0.2">
      <c r="D4091" s="286"/>
    </row>
    <row r="4092" spans="4:4" s="262" customFormat="1" x14ac:dyDescent="0.2">
      <c r="D4092" s="286"/>
    </row>
    <row r="4093" spans="4:4" s="262" customFormat="1" x14ac:dyDescent="0.2">
      <c r="D4093" s="286"/>
    </row>
    <row r="4094" spans="4:4" s="262" customFormat="1" x14ac:dyDescent="0.2">
      <c r="D4094" s="286"/>
    </row>
    <row r="4095" spans="4:4" s="262" customFormat="1" x14ac:dyDescent="0.2">
      <c r="D4095" s="286"/>
    </row>
    <row r="4096" spans="4:4" s="262" customFormat="1" x14ac:dyDescent="0.2">
      <c r="D4096" s="286"/>
    </row>
    <row r="4097" spans="4:4" s="262" customFormat="1" x14ac:dyDescent="0.2">
      <c r="D4097" s="286"/>
    </row>
    <row r="4098" spans="4:4" s="262" customFormat="1" x14ac:dyDescent="0.2">
      <c r="D4098" s="286"/>
    </row>
    <row r="4099" spans="4:4" s="262" customFormat="1" x14ac:dyDescent="0.2">
      <c r="D4099" s="286"/>
    </row>
    <row r="4100" spans="4:4" s="262" customFormat="1" x14ac:dyDescent="0.2">
      <c r="D4100" s="286"/>
    </row>
    <row r="4101" spans="4:4" s="262" customFormat="1" x14ac:dyDescent="0.2">
      <c r="D4101" s="286"/>
    </row>
    <row r="4102" spans="4:4" s="262" customFormat="1" x14ac:dyDescent="0.2">
      <c r="D4102" s="286"/>
    </row>
    <row r="4103" spans="4:4" s="262" customFormat="1" x14ac:dyDescent="0.2">
      <c r="D4103" s="286"/>
    </row>
    <row r="4104" spans="4:4" s="262" customFormat="1" x14ac:dyDescent="0.2">
      <c r="D4104" s="286"/>
    </row>
    <row r="4105" spans="4:4" s="262" customFormat="1" x14ac:dyDescent="0.2">
      <c r="D4105" s="286"/>
    </row>
    <row r="4106" spans="4:4" s="262" customFormat="1" x14ac:dyDescent="0.2">
      <c r="D4106" s="286"/>
    </row>
    <row r="4107" spans="4:4" s="262" customFormat="1" x14ac:dyDescent="0.2">
      <c r="D4107" s="286"/>
    </row>
    <row r="4108" spans="4:4" s="262" customFormat="1" x14ac:dyDescent="0.2">
      <c r="D4108" s="286"/>
    </row>
    <row r="4109" spans="4:4" s="262" customFormat="1" x14ac:dyDescent="0.2">
      <c r="D4109" s="286"/>
    </row>
    <row r="4110" spans="4:4" s="262" customFormat="1" x14ac:dyDescent="0.2">
      <c r="D4110" s="286"/>
    </row>
    <row r="4111" spans="4:4" s="262" customFormat="1" x14ac:dyDescent="0.2">
      <c r="D4111" s="286"/>
    </row>
    <row r="4112" spans="4:4" s="262" customFormat="1" x14ac:dyDescent="0.2">
      <c r="D4112" s="286"/>
    </row>
    <row r="4113" spans="4:4" s="262" customFormat="1" x14ac:dyDescent="0.2">
      <c r="D4113" s="286"/>
    </row>
    <row r="4114" spans="4:4" s="262" customFormat="1" x14ac:dyDescent="0.2">
      <c r="D4114" s="286"/>
    </row>
    <row r="4115" spans="4:4" s="262" customFormat="1" x14ac:dyDescent="0.2">
      <c r="D4115" s="286"/>
    </row>
    <row r="4116" spans="4:4" s="262" customFormat="1" x14ac:dyDescent="0.2">
      <c r="D4116" s="286"/>
    </row>
    <row r="4117" spans="4:4" s="262" customFormat="1" x14ac:dyDescent="0.2">
      <c r="D4117" s="286"/>
    </row>
    <row r="4118" spans="4:4" s="262" customFormat="1" x14ac:dyDescent="0.2">
      <c r="D4118" s="286"/>
    </row>
    <row r="4119" spans="4:4" s="262" customFormat="1" x14ac:dyDescent="0.2">
      <c r="D4119" s="286"/>
    </row>
    <row r="4120" spans="4:4" s="262" customFormat="1" x14ac:dyDescent="0.2">
      <c r="D4120" s="286"/>
    </row>
    <row r="4121" spans="4:4" s="262" customFormat="1" x14ac:dyDescent="0.2">
      <c r="D4121" s="286"/>
    </row>
    <row r="4122" spans="4:4" s="262" customFormat="1" x14ac:dyDescent="0.2">
      <c r="D4122" s="286"/>
    </row>
    <row r="4123" spans="4:4" s="262" customFormat="1" x14ac:dyDescent="0.2">
      <c r="D4123" s="286"/>
    </row>
    <row r="4124" spans="4:4" s="262" customFormat="1" x14ac:dyDescent="0.2">
      <c r="D4124" s="286"/>
    </row>
    <row r="4125" spans="4:4" s="262" customFormat="1" x14ac:dyDescent="0.2">
      <c r="D4125" s="286"/>
    </row>
    <row r="4126" spans="4:4" s="262" customFormat="1" x14ac:dyDescent="0.2">
      <c r="D4126" s="286"/>
    </row>
    <row r="4127" spans="4:4" s="262" customFormat="1" x14ac:dyDescent="0.2">
      <c r="D4127" s="286"/>
    </row>
    <row r="4128" spans="4:4" s="262" customFormat="1" x14ac:dyDescent="0.2">
      <c r="D4128" s="286"/>
    </row>
    <row r="4129" spans="4:4" s="262" customFormat="1" x14ac:dyDescent="0.2">
      <c r="D4129" s="286"/>
    </row>
    <row r="4130" spans="4:4" s="262" customFormat="1" x14ac:dyDescent="0.2">
      <c r="D4130" s="286"/>
    </row>
    <row r="4131" spans="4:4" s="262" customFormat="1" x14ac:dyDescent="0.2">
      <c r="D4131" s="286"/>
    </row>
    <row r="4132" spans="4:4" s="262" customFormat="1" x14ac:dyDescent="0.2">
      <c r="D4132" s="286"/>
    </row>
    <row r="4133" spans="4:4" s="262" customFormat="1" x14ac:dyDescent="0.2">
      <c r="D4133" s="286"/>
    </row>
    <row r="4134" spans="4:4" s="262" customFormat="1" x14ac:dyDescent="0.2">
      <c r="D4134" s="286"/>
    </row>
    <row r="4135" spans="4:4" s="262" customFormat="1" x14ac:dyDescent="0.2">
      <c r="D4135" s="286"/>
    </row>
    <row r="4136" spans="4:4" s="262" customFormat="1" x14ac:dyDescent="0.2">
      <c r="D4136" s="286"/>
    </row>
    <row r="4137" spans="4:4" s="262" customFormat="1" x14ac:dyDescent="0.2">
      <c r="D4137" s="286"/>
    </row>
    <row r="4138" spans="4:4" s="262" customFormat="1" x14ac:dyDescent="0.2">
      <c r="D4138" s="286"/>
    </row>
    <row r="4139" spans="4:4" s="262" customFormat="1" x14ac:dyDescent="0.2">
      <c r="D4139" s="286"/>
    </row>
    <row r="4140" spans="4:4" s="262" customFormat="1" x14ac:dyDescent="0.2">
      <c r="D4140" s="286"/>
    </row>
    <row r="4141" spans="4:4" s="262" customFormat="1" x14ac:dyDescent="0.2">
      <c r="D4141" s="286"/>
    </row>
    <row r="4142" spans="4:4" s="262" customFormat="1" x14ac:dyDescent="0.2">
      <c r="D4142" s="286"/>
    </row>
    <row r="4143" spans="4:4" s="262" customFormat="1" x14ac:dyDescent="0.2">
      <c r="D4143" s="286"/>
    </row>
    <row r="4144" spans="4:4" s="262" customFormat="1" x14ac:dyDescent="0.2">
      <c r="D4144" s="286"/>
    </row>
    <row r="4145" spans="4:4" s="262" customFormat="1" x14ac:dyDescent="0.2">
      <c r="D4145" s="286"/>
    </row>
    <row r="4146" spans="4:4" s="262" customFormat="1" x14ac:dyDescent="0.2">
      <c r="D4146" s="286"/>
    </row>
    <row r="4147" spans="4:4" s="262" customFormat="1" x14ac:dyDescent="0.2">
      <c r="D4147" s="286"/>
    </row>
    <row r="4148" spans="4:4" s="262" customFormat="1" x14ac:dyDescent="0.2">
      <c r="D4148" s="286"/>
    </row>
    <row r="4149" spans="4:4" s="262" customFormat="1" x14ac:dyDescent="0.2">
      <c r="D4149" s="286"/>
    </row>
    <row r="4150" spans="4:4" s="262" customFormat="1" x14ac:dyDescent="0.2">
      <c r="D4150" s="286"/>
    </row>
    <row r="4151" spans="4:4" s="262" customFormat="1" x14ac:dyDescent="0.2">
      <c r="D4151" s="286"/>
    </row>
    <row r="4152" spans="4:4" s="262" customFormat="1" x14ac:dyDescent="0.2">
      <c r="D4152" s="286"/>
    </row>
    <row r="4153" spans="4:4" s="262" customFormat="1" x14ac:dyDescent="0.2">
      <c r="D4153" s="286"/>
    </row>
    <row r="4154" spans="4:4" s="262" customFormat="1" x14ac:dyDescent="0.2">
      <c r="D4154" s="286"/>
    </row>
    <row r="4155" spans="4:4" s="262" customFormat="1" x14ac:dyDescent="0.2">
      <c r="D4155" s="286"/>
    </row>
    <row r="4156" spans="4:4" s="262" customFormat="1" x14ac:dyDescent="0.2">
      <c r="D4156" s="286"/>
    </row>
    <row r="4157" spans="4:4" s="262" customFormat="1" x14ac:dyDescent="0.2">
      <c r="D4157" s="286"/>
    </row>
    <row r="4158" spans="4:4" s="262" customFormat="1" x14ac:dyDescent="0.2">
      <c r="D4158" s="286"/>
    </row>
    <row r="4159" spans="4:4" s="262" customFormat="1" x14ac:dyDescent="0.2">
      <c r="D4159" s="286"/>
    </row>
    <row r="4160" spans="4:4" s="262" customFormat="1" x14ac:dyDescent="0.2">
      <c r="D4160" s="286"/>
    </row>
    <row r="4161" spans="4:4" s="262" customFormat="1" x14ac:dyDescent="0.2">
      <c r="D4161" s="286"/>
    </row>
    <row r="4162" spans="4:4" s="262" customFormat="1" x14ac:dyDescent="0.2">
      <c r="D4162" s="286"/>
    </row>
    <row r="4163" spans="4:4" s="262" customFormat="1" x14ac:dyDescent="0.2">
      <c r="D4163" s="286"/>
    </row>
    <row r="4164" spans="4:4" s="262" customFormat="1" x14ac:dyDescent="0.2">
      <c r="D4164" s="286"/>
    </row>
    <row r="4165" spans="4:4" s="262" customFormat="1" x14ac:dyDescent="0.2">
      <c r="D4165" s="286"/>
    </row>
    <row r="4166" spans="4:4" s="262" customFormat="1" x14ac:dyDescent="0.2">
      <c r="D4166" s="286"/>
    </row>
    <row r="4167" spans="4:4" s="262" customFormat="1" x14ac:dyDescent="0.2">
      <c r="D4167" s="286"/>
    </row>
    <row r="4168" spans="4:4" s="262" customFormat="1" x14ac:dyDescent="0.2">
      <c r="D4168" s="286"/>
    </row>
    <row r="4169" spans="4:4" s="262" customFormat="1" x14ac:dyDescent="0.2">
      <c r="D4169" s="286"/>
    </row>
    <row r="4170" spans="4:4" s="262" customFormat="1" x14ac:dyDescent="0.2">
      <c r="D4170" s="286"/>
    </row>
    <row r="4171" spans="4:4" s="262" customFormat="1" x14ac:dyDescent="0.2">
      <c r="D4171" s="286"/>
    </row>
    <row r="4172" spans="4:4" s="262" customFormat="1" x14ac:dyDescent="0.2">
      <c r="D4172" s="286"/>
    </row>
    <row r="4173" spans="4:4" s="262" customFormat="1" x14ac:dyDescent="0.2">
      <c r="D4173" s="286"/>
    </row>
    <row r="4174" spans="4:4" s="262" customFormat="1" x14ac:dyDescent="0.2">
      <c r="D4174" s="286"/>
    </row>
    <row r="4175" spans="4:4" s="262" customFormat="1" x14ac:dyDescent="0.2">
      <c r="D4175" s="286"/>
    </row>
    <row r="4176" spans="4:4" s="262" customFormat="1" x14ac:dyDescent="0.2">
      <c r="D4176" s="286"/>
    </row>
    <row r="4177" spans="4:4" s="262" customFormat="1" x14ac:dyDescent="0.2">
      <c r="D4177" s="286"/>
    </row>
    <row r="4178" spans="4:4" s="262" customFormat="1" x14ac:dyDescent="0.2">
      <c r="D4178" s="286"/>
    </row>
    <row r="4179" spans="4:4" s="262" customFormat="1" x14ac:dyDescent="0.2">
      <c r="D4179" s="286"/>
    </row>
    <row r="4180" spans="4:4" s="262" customFormat="1" x14ac:dyDescent="0.2">
      <c r="D4180" s="286"/>
    </row>
    <row r="4181" spans="4:4" s="262" customFormat="1" x14ac:dyDescent="0.2">
      <c r="D4181" s="286"/>
    </row>
    <row r="4182" spans="4:4" s="262" customFormat="1" x14ac:dyDescent="0.2">
      <c r="D4182" s="286"/>
    </row>
    <row r="4183" spans="4:4" s="262" customFormat="1" x14ac:dyDescent="0.2">
      <c r="D4183" s="286"/>
    </row>
    <row r="4184" spans="4:4" s="262" customFormat="1" x14ac:dyDescent="0.2">
      <c r="D4184" s="286"/>
    </row>
    <row r="4185" spans="4:4" s="262" customFormat="1" x14ac:dyDescent="0.2">
      <c r="D4185" s="286"/>
    </row>
    <row r="4186" spans="4:4" s="262" customFormat="1" x14ac:dyDescent="0.2">
      <c r="D4186" s="286"/>
    </row>
    <row r="4187" spans="4:4" s="262" customFormat="1" x14ac:dyDescent="0.2">
      <c r="D4187" s="286"/>
    </row>
    <row r="4188" spans="4:4" s="262" customFormat="1" x14ac:dyDescent="0.2">
      <c r="D4188" s="286"/>
    </row>
    <row r="4189" spans="4:4" s="262" customFormat="1" x14ac:dyDescent="0.2">
      <c r="D4189" s="286"/>
    </row>
    <row r="4190" spans="4:4" s="262" customFormat="1" x14ac:dyDescent="0.2">
      <c r="D4190" s="286"/>
    </row>
    <row r="4191" spans="4:4" s="262" customFormat="1" x14ac:dyDescent="0.2">
      <c r="D4191" s="286"/>
    </row>
    <row r="4192" spans="4:4" s="262" customFormat="1" x14ac:dyDescent="0.2">
      <c r="D4192" s="286"/>
    </row>
    <row r="4193" spans="4:4" s="262" customFormat="1" x14ac:dyDescent="0.2">
      <c r="D4193" s="286"/>
    </row>
    <row r="4194" spans="4:4" s="262" customFormat="1" x14ac:dyDescent="0.2">
      <c r="D4194" s="286"/>
    </row>
    <row r="4195" spans="4:4" s="262" customFormat="1" x14ac:dyDescent="0.2">
      <c r="D4195" s="286"/>
    </row>
    <row r="4196" spans="4:4" s="262" customFormat="1" x14ac:dyDescent="0.2">
      <c r="D4196" s="286"/>
    </row>
    <row r="4197" spans="4:4" s="262" customFormat="1" x14ac:dyDescent="0.2">
      <c r="D4197" s="286"/>
    </row>
    <row r="4198" spans="4:4" s="262" customFormat="1" x14ac:dyDescent="0.2">
      <c r="D4198" s="286"/>
    </row>
    <row r="4199" spans="4:4" s="262" customFormat="1" x14ac:dyDescent="0.2">
      <c r="D4199" s="286"/>
    </row>
    <row r="4200" spans="4:4" s="262" customFormat="1" x14ac:dyDescent="0.2">
      <c r="D4200" s="286"/>
    </row>
    <row r="4201" spans="4:4" s="262" customFormat="1" x14ac:dyDescent="0.2">
      <c r="D4201" s="286"/>
    </row>
    <row r="4202" spans="4:4" s="262" customFormat="1" x14ac:dyDescent="0.2">
      <c r="D4202" s="286"/>
    </row>
    <row r="4203" spans="4:4" s="262" customFormat="1" x14ac:dyDescent="0.2">
      <c r="D4203" s="286"/>
    </row>
    <row r="4204" spans="4:4" s="262" customFormat="1" x14ac:dyDescent="0.2">
      <c r="D4204" s="286"/>
    </row>
    <row r="4205" spans="4:4" s="262" customFormat="1" x14ac:dyDescent="0.2">
      <c r="D4205" s="286"/>
    </row>
    <row r="4206" spans="4:4" s="262" customFormat="1" x14ac:dyDescent="0.2">
      <c r="D4206" s="286"/>
    </row>
    <row r="4207" spans="4:4" s="262" customFormat="1" x14ac:dyDescent="0.2">
      <c r="D4207" s="286"/>
    </row>
    <row r="4208" spans="4:4" s="262" customFormat="1" x14ac:dyDescent="0.2">
      <c r="D4208" s="286"/>
    </row>
    <row r="4209" spans="4:4" s="262" customFormat="1" x14ac:dyDescent="0.2">
      <c r="D4209" s="286"/>
    </row>
    <row r="4210" spans="4:4" s="262" customFormat="1" x14ac:dyDescent="0.2">
      <c r="D4210" s="286"/>
    </row>
    <row r="4211" spans="4:4" s="262" customFormat="1" x14ac:dyDescent="0.2">
      <c r="D4211" s="286"/>
    </row>
    <row r="4212" spans="4:4" s="262" customFormat="1" x14ac:dyDescent="0.2">
      <c r="D4212" s="286"/>
    </row>
    <row r="4213" spans="4:4" s="262" customFormat="1" x14ac:dyDescent="0.2">
      <c r="D4213" s="286"/>
    </row>
    <row r="4214" spans="4:4" s="262" customFormat="1" x14ac:dyDescent="0.2">
      <c r="D4214" s="286"/>
    </row>
    <row r="4215" spans="4:4" s="262" customFormat="1" x14ac:dyDescent="0.2">
      <c r="D4215" s="286"/>
    </row>
    <row r="4216" spans="4:4" s="262" customFormat="1" x14ac:dyDescent="0.2">
      <c r="D4216" s="286"/>
    </row>
    <row r="4217" spans="4:4" s="262" customFormat="1" x14ac:dyDescent="0.2">
      <c r="D4217" s="286"/>
    </row>
    <row r="4218" spans="4:4" s="262" customFormat="1" x14ac:dyDescent="0.2">
      <c r="D4218" s="286"/>
    </row>
    <row r="4219" spans="4:4" s="262" customFormat="1" x14ac:dyDescent="0.2">
      <c r="D4219" s="286"/>
    </row>
    <row r="4220" spans="4:4" s="262" customFormat="1" x14ac:dyDescent="0.2">
      <c r="D4220" s="286"/>
    </row>
    <row r="4221" spans="4:4" s="262" customFormat="1" x14ac:dyDescent="0.2">
      <c r="D4221" s="286"/>
    </row>
    <row r="4222" spans="4:4" s="262" customFormat="1" x14ac:dyDescent="0.2">
      <c r="D4222" s="286"/>
    </row>
    <row r="4223" spans="4:4" s="262" customFormat="1" x14ac:dyDescent="0.2">
      <c r="D4223" s="286"/>
    </row>
    <row r="4224" spans="4:4" s="262" customFormat="1" x14ac:dyDescent="0.2">
      <c r="D4224" s="286"/>
    </row>
    <row r="4225" spans="4:4" s="262" customFormat="1" x14ac:dyDescent="0.2">
      <c r="D4225" s="286"/>
    </row>
    <row r="4226" spans="4:4" s="262" customFormat="1" x14ac:dyDescent="0.2">
      <c r="D4226" s="286"/>
    </row>
    <row r="4227" spans="4:4" s="262" customFormat="1" x14ac:dyDescent="0.2">
      <c r="D4227" s="286"/>
    </row>
    <row r="4228" spans="4:4" s="262" customFormat="1" x14ac:dyDescent="0.2">
      <c r="D4228" s="286"/>
    </row>
    <row r="4229" spans="4:4" s="262" customFormat="1" x14ac:dyDescent="0.2">
      <c r="D4229" s="286"/>
    </row>
    <row r="4230" spans="4:4" s="262" customFormat="1" x14ac:dyDescent="0.2">
      <c r="D4230" s="286"/>
    </row>
    <row r="4231" spans="4:4" s="262" customFormat="1" x14ac:dyDescent="0.2">
      <c r="D4231" s="286"/>
    </row>
    <row r="4232" spans="4:4" s="262" customFormat="1" x14ac:dyDescent="0.2">
      <c r="D4232" s="286"/>
    </row>
    <row r="4233" spans="4:4" s="262" customFormat="1" x14ac:dyDescent="0.2">
      <c r="D4233" s="286"/>
    </row>
    <row r="4234" spans="4:4" s="262" customFormat="1" x14ac:dyDescent="0.2">
      <c r="D4234" s="286"/>
    </row>
    <row r="4235" spans="4:4" s="262" customFormat="1" x14ac:dyDescent="0.2">
      <c r="D4235" s="286"/>
    </row>
    <row r="4236" spans="4:4" s="262" customFormat="1" x14ac:dyDescent="0.2">
      <c r="D4236" s="286"/>
    </row>
    <row r="4237" spans="4:4" s="262" customFormat="1" x14ac:dyDescent="0.2">
      <c r="D4237" s="286"/>
    </row>
    <row r="4238" spans="4:4" s="262" customFormat="1" x14ac:dyDescent="0.2">
      <c r="D4238" s="286"/>
    </row>
    <row r="4239" spans="4:4" s="262" customFormat="1" x14ac:dyDescent="0.2">
      <c r="D4239" s="286"/>
    </row>
    <row r="4240" spans="4:4" s="262" customFormat="1" x14ac:dyDescent="0.2">
      <c r="D4240" s="286"/>
    </row>
    <row r="4241" spans="4:4" s="262" customFormat="1" x14ac:dyDescent="0.2">
      <c r="D4241" s="286"/>
    </row>
    <row r="4242" spans="4:4" s="262" customFormat="1" x14ac:dyDescent="0.2">
      <c r="D4242" s="286"/>
    </row>
    <row r="4243" spans="4:4" s="262" customFormat="1" x14ac:dyDescent="0.2">
      <c r="D4243" s="286"/>
    </row>
    <row r="4244" spans="4:4" s="262" customFormat="1" x14ac:dyDescent="0.2">
      <c r="D4244" s="286"/>
    </row>
    <row r="4245" spans="4:4" s="262" customFormat="1" x14ac:dyDescent="0.2">
      <c r="D4245" s="286"/>
    </row>
    <row r="4246" spans="4:4" s="262" customFormat="1" x14ac:dyDescent="0.2">
      <c r="D4246" s="286"/>
    </row>
    <row r="4247" spans="4:4" s="262" customFormat="1" x14ac:dyDescent="0.2">
      <c r="D4247" s="286"/>
    </row>
    <row r="4248" spans="4:4" s="262" customFormat="1" x14ac:dyDescent="0.2">
      <c r="D4248" s="286"/>
    </row>
    <row r="4249" spans="4:4" s="262" customFormat="1" x14ac:dyDescent="0.2">
      <c r="D4249" s="286"/>
    </row>
    <row r="4250" spans="4:4" s="262" customFormat="1" x14ac:dyDescent="0.2">
      <c r="D4250" s="286"/>
    </row>
    <row r="4251" spans="4:4" s="262" customFormat="1" x14ac:dyDescent="0.2">
      <c r="D4251" s="286"/>
    </row>
    <row r="4252" spans="4:4" s="262" customFormat="1" x14ac:dyDescent="0.2">
      <c r="D4252" s="286"/>
    </row>
    <row r="4253" spans="4:4" s="262" customFormat="1" x14ac:dyDescent="0.2">
      <c r="D4253" s="286"/>
    </row>
    <row r="4254" spans="4:4" s="262" customFormat="1" x14ac:dyDescent="0.2">
      <c r="D4254" s="286"/>
    </row>
    <row r="4255" spans="4:4" s="262" customFormat="1" x14ac:dyDescent="0.2">
      <c r="D4255" s="286"/>
    </row>
    <row r="4256" spans="4:4" s="262" customFormat="1" x14ac:dyDescent="0.2">
      <c r="D4256" s="286"/>
    </row>
    <row r="4257" spans="4:4" s="262" customFormat="1" x14ac:dyDescent="0.2">
      <c r="D4257" s="286"/>
    </row>
    <row r="4258" spans="4:4" s="262" customFormat="1" x14ac:dyDescent="0.2">
      <c r="D4258" s="286"/>
    </row>
    <row r="4259" spans="4:4" s="262" customFormat="1" x14ac:dyDescent="0.2">
      <c r="D4259" s="286"/>
    </row>
    <row r="4260" spans="4:4" s="262" customFormat="1" x14ac:dyDescent="0.2">
      <c r="D4260" s="286"/>
    </row>
    <row r="4261" spans="4:4" s="262" customFormat="1" x14ac:dyDescent="0.2">
      <c r="D4261" s="286"/>
    </row>
    <row r="4262" spans="4:4" s="262" customFormat="1" x14ac:dyDescent="0.2">
      <c r="D4262" s="286"/>
    </row>
    <row r="4263" spans="4:4" s="262" customFormat="1" x14ac:dyDescent="0.2">
      <c r="D4263" s="286"/>
    </row>
    <row r="4264" spans="4:4" s="262" customFormat="1" x14ac:dyDescent="0.2">
      <c r="D4264" s="286"/>
    </row>
    <row r="4265" spans="4:4" s="262" customFormat="1" x14ac:dyDescent="0.2">
      <c r="D4265" s="286"/>
    </row>
    <row r="4266" spans="4:4" s="262" customFormat="1" x14ac:dyDescent="0.2">
      <c r="D4266" s="286"/>
    </row>
    <row r="4267" spans="4:4" s="262" customFormat="1" x14ac:dyDescent="0.2">
      <c r="D4267" s="286"/>
    </row>
    <row r="4268" spans="4:4" s="262" customFormat="1" x14ac:dyDescent="0.2">
      <c r="D4268" s="286"/>
    </row>
    <row r="4269" spans="4:4" s="262" customFormat="1" x14ac:dyDescent="0.2">
      <c r="D4269" s="286"/>
    </row>
    <row r="4270" spans="4:4" s="262" customFormat="1" x14ac:dyDescent="0.2">
      <c r="D4270" s="286"/>
    </row>
    <row r="4271" spans="4:4" s="262" customFormat="1" x14ac:dyDescent="0.2">
      <c r="D4271" s="286"/>
    </row>
    <row r="4272" spans="4:4" s="262" customFormat="1" x14ac:dyDescent="0.2">
      <c r="D4272" s="286"/>
    </row>
    <row r="4273" spans="4:4" s="262" customFormat="1" x14ac:dyDescent="0.2">
      <c r="D4273" s="286"/>
    </row>
    <row r="4274" spans="4:4" s="262" customFormat="1" x14ac:dyDescent="0.2">
      <c r="D4274" s="286"/>
    </row>
    <row r="4275" spans="4:4" s="262" customFormat="1" x14ac:dyDescent="0.2">
      <c r="D4275" s="286"/>
    </row>
    <row r="4276" spans="4:4" s="262" customFormat="1" x14ac:dyDescent="0.2">
      <c r="D4276" s="286"/>
    </row>
    <row r="4277" spans="4:4" s="262" customFormat="1" x14ac:dyDescent="0.2">
      <c r="D4277" s="286"/>
    </row>
    <row r="4278" spans="4:4" s="262" customFormat="1" x14ac:dyDescent="0.2">
      <c r="D4278" s="286"/>
    </row>
    <row r="4279" spans="4:4" s="262" customFormat="1" x14ac:dyDescent="0.2">
      <c r="D4279" s="286"/>
    </row>
    <row r="4280" spans="4:4" s="262" customFormat="1" x14ac:dyDescent="0.2">
      <c r="D4280" s="286"/>
    </row>
    <row r="4281" spans="4:4" s="262" customFormat="1" x14ac:dyDescent="0.2">
      <c r="D4281" s="286"/>
    </row>
    <row r="4282" spans="4:4" s="262" customFormat="1" x14ac:dyDescent="0.2">
      <c r="D4282" s="286"/>
    </row>
    <row r="4283" spans="4:4" s="262" customFormat="1" x14ac:dyDescent="0.2">
      <c r="D4283" s="286"/>
    </row>
    <row r="4284" spans="4:4" s="262" customFormat="1" x14ac:dyDescent="0.2">
      <c r="D4284" s="286"/>
    </row>
    <row r="4285" spans="4:4" s="262" customFormat="1" x14ac:dyDescent="0.2">
      <c r="D4285" s="286"/>
    </row>
    <row r="4286" spans="4:4" s="262" customFormat="1" x14ac:dyDescent="0.2">
      <c r="D4286" s="286"/>
    </row>
    <row r="4287" spans="4:4" s="262" customFormat="1" x14ac:dyDescent="0.2">
      <c r="D4287" s="286"/>
    </row>
    <row r="4288" spans="4:4" s="262" customFormat="1" x14ac:dyDescent="0.2">
      <c r="D4288" s="286"/>
    </row>
    <row r="4289" spans="4:4" s="262" customFormat="1" x14ac:dyDescent="0.2">
      <c r="D4289" s="286"/>
    </row>
    <row r="4290" spans="4:4" s="262" customFormat="1" x14ac:dyDescent="0.2">
      <c r="D4290" s="286"/>
    </row>
    <row r="4291" spans="4:4" s="262" customFormat="1" x14ac:dyDescent="0.2">
      <c r="D4291" s="286"/>
    </row>
    <row r="4292" spans="4:4" s="262" customFormat="1" x14ac:dyDescent="0.2">
      <c r="D4292" s="286"/>
    </row>
    <row r="4293" spans="4:4" s="262" customFormat="1" x14ac:dyDescent="0.2">
      <c r="D4293" s="286"/>
    </row>
    <row r="4294" spans="4:4" s="262" customFormat="1" x14ac:dyDescent="0.2">
      <c r="D4294" s="286"/>
    </row>
    <row r="4295" spans="4:4" s="262" customFormat="1" x14ac:dyDescent="0.2">
      <c r="D4295" s="286"/>
    </row>
    <row r="4296" spans="4:4" s="262" customFormat="1" x14ac:dyDescent="0.2">
      <c r="D4296" s="286"/>
    </row>
    <row r="4297" spans="4:4" s="262" customFormat="1" x14ac:dyDescent="0.2">
      <c r="D4297" s="286"/>
    </row>
    <row r="4298" spans="4:4" s="262" customFormat="1" x14ac:dyDescent="0.2">
      <c r="D4298" s="286"/>
    </row>
    <row r="4299" spans="4:4" s="262" customFormat="1" x14ac:dyDescent="0.2">
      <c r="D4299" s="286"/>
    </row>
    <row r="4300" spans="4:4" s="262" customFormat="1" x14ac:dyDescent="0.2">
      <c r="D4300" s="286"/>
    </row>
    <row r="4301" spans="4:4" s="262" customFormat="1" x14ac:dyDescent="0.2">
      <c r="D4301" s="286"/>
    </row>
    <row r="4302" spans="4:4" s="262" customFormat="1" x14ac:dyDescent="0.2">
      <c r="D4302" s="286"/>
    </row>
    <row r="4303" spans="4:4" s="262" customFormat="1" x14ac:dyDescent="0.2">
      <c r="D4303" s="286"/>
    </row>
    <row r="4304" spans="4:4" s="262" customFormat="1" x14ac:dyDescent="0.2">
      <c r="D4304" s="286"/>
    </row>
    <row r="4305" spans="4:4" s="262" customFormat="1" x14ac:dyDescent="0.2">
      <c r="D4305" s="286"/>
    </row>
    <row r="4306" spans="4:4" s="262" customFormat="1" x14ac:dyDescent="0.2">
      <c r="D4306" s="286"/>
    </row>
    <row r="4307" spans="4:4" s="262" customFormat="1" x14ac:dyDescent="0.2">
      <c r="D4307" s="286"/>
    </row>
    <row r="4308" spans="4:4" s="262" customFormat="1" x14ac:dyDescent="0.2">
      <c r="D4308" s="286"/>
    </row>
    <row r="4309" spans="4:4" s="262" customFormat="1" x14ac:dyDescent="0.2">
      <c r="D4309" s="286"/>
    </row>
    <row r="4310" spans="4:4" s="262" customFormat="1" x14ac:dyDescent="0.2">
      <c r="D4310" s="286"/>
    </row>
    <row r="4311" spans="4:4" s="262" customFormat="1" x14ac:dyDescent="0.2">
      <c r="D4311" s="286"/>
    </row>
    <row r="4312" spans="4:4" s="262" customFormat="1" x14ac:dyDescent="0.2">
      <c r="D4312" s="286"/>
    </row>
    <row r="4313" spans="4:4" s="262" customFormat="1" x14ac:dyDescent="0.2">
      <c r="D4313" s="286"/>
    </row>
    <row r="4314" spans="4:4" s="262" customFormat="1" x14ac:dyDescent="0.2">
      <c r="D4314" s="286"/>
    </row>
    <row r="4315" spans="4:4" s="262" customFormat="1" x14ac:dyDescent="0.2">
      <c r="D4315" s="286"/>
    </row>
    <row r="4316" spans="4:4" s="262" customFormat="1" x14ac:dyDescent="0.2">
      <c r="D4316" s="286"/>
    </row>
    <row r="4317" spans="4:4" s="262" customFormat="1" x14ac:dyDescent="0.2">
      <c r="D4317" s="286"/>
    </row>
    <row r="4318" spans="4:4" s="262" customFormat="1" x14ac:dyDescent="0.2">
      <c r="D4318" s="286"/>
    </row>
    <row r="4319" spans="4:4" s="262" customFormat="1" x14ac:dyDescent="0.2">
      <c r="D4319" s="286"/>
    </row>
    <row r="4320" spans="4:4" s="262" customFormat="1" x14ac:dyDescent="0.2">
      <c r="D4320" s="286"/>
    </row>
    <row r="4321" spans="4:4" s="262" customFormat="1" x14ac:dyDescent="0.2">
      <c r="D4321" s="286"/>
    </row>
    <row r="4322" spans="4:4" s="262" customFormat="1" x14ac:dyDescent="0.2">
      <c r="D4322" s="286"/>
    </row>
    <row r="4323" spans="4:4" s="262" customFormat="1" x14ac:dyDescent="0.2">
      <c r="D4323" s="286"/>
    </row>
    <row r="4324" spans="4:4" s="262" customFormat="1" x14ac:dyDescent="0.2">
      <c r="D4324" s="286"/>
    </row>
    <row r="4325" spans="4:4" s="262" customFormat="1" x14ac:dyDescent="0.2">
      <c r="D4325" s="286"/>
    </row>
    <row r="4326" spans="4:4" s="262" customFormat="1" x14ac:dyDescent="0.2">
      <c r="D4326" s="286"/>
    </row>
    <row r="4327" spans="4:4" s="262" customFormat="1" x14ac:dyDescent="0.2">
      <c r="D4327" s="286"/>
    </row>
    <row r="4328" spans="4:4" s="262" customFormat="1" x14ac:dyDescent="0.2">
      <c r="D4328" s="286"/>
    </row>
    <row r="4329" spans="4:4" s="262" customFormat="1" x14ac:dyDescent="0.2">
      <c r="D4329" s="286"/>
    </row>
    <row r="4330" spans="4:4" s="262" customFormat="1" x14ac:dyDescent="0.2">
      <c r="D4330" s="286"/>
    </row>
    <row r="4331" spans="4:4" s="262" customFormat="1" x14ac:dyDescent="0.2">
      <c r="D4331" s="286"/>
    </row>
    <row r="4332" spans="4:4" s="262" customFormat="1" x14ac:dyDescent="0.2">
      <c r="D4332" s="286"/>
    </row>
    <row r="4333" spans="4:4" s="262" customFormat="1" x14ac:dyDescent="0.2">
      <c r="D4333" s="286"/>
    </row>
    <row r="4334" spans="4:4" s="262" customFormat="1" x14ac:dyDescent="0.2">
      <c r="D4334" s="286"/>
    </row>
    <row r="4335" spans="4:4" s="262" customFormat="1" x14ac:dyDescent="0.2">
      <c r="D4335" s="286"/>
    </row>
    <row r="4336" spans="4:4" s="262" customFormat="1" x14ac:dyDescent="0.2">
      <c r="D4336" s="286"/>
    </row>
    <row r="4337" spans="4:4" s="262" customFormat="1" x14ac:dyDescent="0.2">
      <c r="D4337" s="286"/>
    </row>
    <row r="4338" spans="4:4" s="262" customFormat="1" x14ac:dyDescent="0.2">
      <c r="D4338" s="286"/>
    </row>
    <row r="4339" spans="4:4" s="262" customFormat="1" x14ac:dyDescent="0.2">
      <c r="D4339" s="286"/>
    </row>
    <row r="4340" spans="4:4" s="262" customFormat="1" x14ac:dyDescent="0.2">
      <c r="D4340" s="286"/>
    </row>
    <row r="4341" spans="4:4" s="262" customFormat="1" x14ac:dyDescent="0.2">
      <c r="D4341" s="286"/>
    </row>
    <row r="4342" spans="4:4" s="262" customFormat="1" x14ac:dyDescent="0.2">
      <c r="D4342" s="286"/>
    </row>
    <row r="4343" spans="4:4" s="262" customFormat="1" x14ac:dyDescent="0.2">
      <c r="D4343" s="286"/>
    </row>
    <row r="4344" spans="4:4" s="262" customFormat="1" x14ac:dyDescent="0.2">
      <c r="D4344" s="286"/>
    </row>
    <row r="4345" spans="4:4" s="262" customFormat="1" x14ac:dyDescent="0.2">
      <c r="D4345" s="286"/>
    </row>
    <row r="4346" spans="4:4" s="262" customFormat="1" x14ac:dyDescent="0.2">
      <c r="D4346" s="286"/>
    </row>
    <row r="4347" spans="4:4" s="262" customFormat="1" x14ac:dyDescent="0.2">
      <c r="D4347" s="286"/>
    </row>
    <row r="4348" spans="4:4" s="262" customFormat="1" x14ac:dyDescent="0.2">
      <c r="D4348" s="286"/>
    </row>
    <row r="4349" spans="4:4" s="262" customFormat="1" x14ac:dyDescent="0.2">
      <c r="D4349" s="286"/>
    </row>
    <row r="4350" spans="4:4" s="262" customFormat="1" x14ac:dyDescent="0.2">
      <c r="D4350" s="286"/>
    </row>
    <row r="4351" spans="4:4" s="262" customFormat="1" x14ac:dyDescent="0.2">
      <c r="D4351" s="286"/>
    </row>
    <row r="4352" spans="4:4" s="262" customFormat="1" x14ac:dyDescent="0.2">
      <c r="D4352" s="286"/>
    </row>
    <row r="4353" spans="4:4" s="262" customFormat="1" x14ac:dyDescent="0.2">
      <c r="D4353" s="286"/>
    </row>
    <row r="4354" spans="4:4" s="262" customFormat="1" x14ac:dyDescent="0.2">
      <c r="D4354" s="286"/>
    </row>
    <row r="4355" spans="4:4" s="262" customFormat="1" x14ac:dyDescent="0.2">
      <c r="D4355" s="286"/>
    </row>
    <row r="4356" spans="4:4" s="262" customFormat="1" x14ac:dyDescent="0.2">
      <c r="D4356" s="286"/>
    </row>
    <row r="4357" spans="4:4" s="262" customFormat="1" x14ac:dyDescent="0.2">
      <c r="D4357" s="286"/>
    </row>
    <row r="4358" spans="4:4" s="262" customFormat="1" x14ac:dyDescent="0.2">
      <c r="D4358" s="286"/>
    </row>
    <row r="4359" spans="4:4" s="262" customFormat="1" x14ac:dyDescent="0.2">
      <c r="D4359" s="286"/>
    </row>
    <row r="4360" spans="4:4" s="262" customFormat="1" x14ac:dyDescent="0.2">
      <c r="D4360" s="286"/>
    </row>
    <row r="4361" spans="4:4" s="262" customFormat="1" x14ac:dyDescent="0.2">
      <c r="D4361" s="286"/>
    </row>
    <row r="4362" spans="4:4" s="262" customFormat="1" x14ac:dyDescent="0.2">
      <c r="D4362" s="286"/>
    </row>
    <row r="4363" spans="4:4" s="262" customFormat="1" x14ac:dyDescent="0.2">
      <c r="D4363" s="286"/>
    </row>
    <row r="4364" spans="4:4" s="262" customFormat="1" x14ac:dyDescent="0.2">
      <c r="D4364" s="286"/>
    </row>
    <row r="4365" spans="4:4" s="262" customFormat="1" x14ac:dyDescent="0.2">
      <c r="D4365" s="286"/>
    </row>
    <row r="4366" spans="4:4" s="262" customFormat="1" x14ac:dyDescent="0.2">
      <c r="D4366" s="286"/>
    </row>
    <row r="4367" spans="4:4" s="262" customFormat="1" x14ac:dyDescent="0.2">
      <c r="D4367" s="286"/>
    </row>
    <row r="4368" spans="4:4" s="262" customFormat="1" x14ac:dyDescent="0.2">
      <c r="D4368" s="286"/>
    </row>
    <row r="4369" spans="4:4" s="262" customFormat="1" x14ac:dyDescent="0.2">
      <c r="D4369" s="286"/>
    </row>
    <row r="4370" spans="4:4" s="262" customFormat="1" x14ac:dyDescent="0.2">
      <c r="D4370" s="286"/>
    </row>
    <row r="4371" spans="4:4" s="262" customFormat="1" x14ac:dyDescent="0.2">
      <c r="D4371" s="286"/>
    </row>
    <row r="4372" spans="4:4" s="262" customFormat="1" x14ac:dyDescent="0.2">
      <c r="D4372" s="286"/>
    </row>
    <row r="4373" spans="4:4" s="262" customFormat="1" x14ac:dyDescent="0.2">
      <c r="D4373" s="286"/>
    </row>
    <row r="4374" spans="4:4" s="262" customFormat="1" x14ac:dyDescent="0.2">
      <c r="D4374" s="286"/>
    </row>
    <row r="4375" spans="4:4" s="262" customFormat="1" x14ac:dyDescent="0.2">
      <c r="D4375" s="286"/>
    </row>
    <row r="4376" spans="4:4" s="262" customFormat="1" x14ac:dyDescent="0.2">
      <c r="D4376" s="286"/>
    </row>
    <row r="4377" spans="4:4" s="262" customFormat="1" x14ac:dyDescent="0.2">
      <c r="D4377" s="286"/>
    </row>
    <row r="4378" spans="4:4" s="262" customFormat="1" x14ac:dyDescent="0.2">
      <c r="D4378" s="286"/>
    </row>
    <row r="4379" spans="4:4" s="262" customFormat="1" x14ac:dyDescent="0.2">
      <c r="D4379" s="286"/>
    </row>
    <row r="4380" spans="4:4" s="262" customFormat="1" x14ac:dyDescent="0.2">
      <c r="D4380" s="286"/>
    </row>
    <row r="4381" spans="4:4" s="262" customFormat="1" x14ac:dyDescent="0.2">
      <c r="D4381" s="286"/>
    </row>
    <row r="4382" spans="4:4" s="262" customFormat="1" x14ac:dyDescent="0.2">
      <c r="D4382" s="286"/>
    </row>
    <row r="4383" spans="4:4" s="262" customFormat="1" x14ac:dyDescent="0.2">
      <c r="D4383" s="286"/>
    </row>
    <row r="4384" spans="4:4" s="262" customFormat="1" x14ac:dyDescent="0.2">
      <c r="D4384" s="286"/>
    </row>
    <row r="4385" spans="4:4" s="262" customFormat="1" x14ac:dyDescent="0.2">
      <c r="D4385" s="286"/>
    </row>
    <row r="4386" spans="4:4" s="262" customFormat="1" x14ac:dyDescent="0.2">
      <c r="D4386" s="286"/>
    </row>
    <row r="4387" spans="4:4" s="262" customFormat="1" x14ac:dyDescent="0.2">
      <c r="D4387" s="286"/>
    </row>
    <row r="4388" spans="4:4" s="262" customFormat="1" x14ac:dyDescent="0.2">
      <c r="D4388" s="286"/>
    </row>
    <row r="4389" spans="4:4" s="262" customFormat="1" x14ac:dyDescent="0.2">
      <c r="D4389" s="286"/>
    </row>
    <row r="4390" spans="4:4" s="262" customFormat="1" x14ac:dyDescent="0.2">
      <c r="D4390" s="286"/>
    </row>
    <row r="4391" spans="4:4" s="262" customFormat="1" x14ac:dyDescent="0.2">
      <c r="D4391" s="286"/>
    </row>
    <row r="4392" spans="4:4" s="262" customFormat="1" x14ac:dyDescent="0.2">
      <c r="D4392" s="286"/>
    </row>
    <row r="4393" spans="4:4" s="262" customFormat="1" x14ac:dyDescent="0.2">
      <c r="D4393" s="286"/>
    </row>
    <row r="4394" spans="4:4" s="262" customFormat="1" x14ac:dyDescent="0.2">
      <c r="D4394" s="286"/>
    </row>
    <row r="4395" spans="4:4" s="262" customFormat="1" x14ac:dyDescent="0.2">
      <c r="D4395" s="286"/>
    </row>
    <row r="4396" spans="4:4" s="262" customFormat="1" x14ac:dyDescent="0.2">
      <c r="D4396" s="286"/>
    </row>
    <row r="4397" spans="4:4" s="262" customFormat="1" x14ac:dyDescent="0.2">
      <c r="D4397" s="286"/>
    </row>
    <row r="4398" spans="4:4" s="262" customFormat="1" x14ac:dyDescent="0.2">
      <c r="D4398" s="286"/>
    </row>
    <row r="4399" spans="4:4" s="262" customFormat="1" x14ac:dyDescent="0.2">
      <c r="D4399" s="286"/>
    </row>
    <row r="4400" spans="4:4" s="262" customFormat="1" x14ac:dyDescent="0.2">
      <c r="D4400" s="286"/>
    </row>
    <row r="4401" spans="4:4" s="262" customFormat="1" x14ac:dyDescent="0.2">
      <c r="D4401" s="286"/>
    </row>
    <row r="4402" spans="4:4" s="262" customFormat="1" x14ac:dyDescent="0.2">
      <c r="D4402" s="286"/>
    </row>
    <row r="4403" spans="4:4" s="262" customFormat="1" x14ac:dyDescent="0.2">
      <c r="D4403" s="286"/>
    </row>
    <row r="4404" spans="4:4" s="262" customFormat="1" x14ac:dyDescent="0.2">
      <c r="D4404" s="286"/>
    </row>
    <row r="4405" spans="4:4" s="262" customFormat="1" x14ac:dyDescent="0.2">
      <c r="D4405" s="286"/>
    </row>
    <row r="4406" spans="4:4" s="262" customFormat="1" x14ac:dyDescent="0.2">
      <c r="D4406" s="286"/>
    </row>
    <row r="4407" spans="4:4" s="262" customFormat="1" x14ac:dyDescent="0.2">
      <c r="D4407" s="286"/>
    </row>
    <row r="4408" spans="4:4" s="262" customFormat="1" x14ac:dyDescent="0.2">
      <c r="D4408" s="286"/>
    </row>
    <row r="4409" spans="4:4" s="262" customFormat="1" x14ac:dyDescent="0.2">
      <c r="D4409" s="286"/>
    </row>
    <row r="4410" spans="4:4" s="262" customFormat="1" x14ac:dyDescent="0.2">
      <c r="D4410" s="286"/>
    </row>
    <row r="4411" spans="4:4" s="262" customFormat="1" x14ac:dyDescent="0.2">
      <c r="D4411" s="286"/>
    </row>
    <row r="4412" spans="4:4" s="262" customFormat="1" x14ac:dyDescent="0.2">
      <c r="D4412" s="286"/>
    </row>
    <row r="4413" spans="4:4" s="262" customFormat="1" x14ac:dyDescent="0.2">
      <c r="D4413" s="286"/>
    </row>
    <row r="4414" spans="4:4" s="262" customFormat="1" x14ac:dyDescent="0.2">
      <c r="D4414" s="286"/>
    </row>
    <row r="4415" spans="4:4" s="262" customFormat="1" x14ac:dyDescent="0.2">
      <c r="D4415" s="286"/>
    </row>
    <row r="4416" spans="4:4" s="262" customFormat="1" x14ac:dyDescent="0.2">
      <c r="D4416" s="286"/>
    </row>
    <row r="4417" spans="4:4" s="262" customFormat="1" x14ac:dyDescent="0.2">
      <c r="D4417" s="286"/>
    </row>
    <row r="4418" spans="4:4" s="262" customFormat="1" x14ac:dyDescent="0.2">
      <c r="D4418" s="286"/>
    </row>
    <row r="4419" spans="4:4" s="262" customFormat="1" x14ac:dyDescent="0.2">
      <c r="D4419" s="286"/>
    </row>
    <row r="4420" spans="4:4" s="262" customFormat="1" x14ac:dyDescent="0.2">
      <c r="D4420" s="286"/>
    </row>
    <row r="4421" spans="4:4" s="262" customFormat="1" x14ac:dyDescent="0.2">
      <c r="D4421" s="286"/>
    </row>
    <row r="4422" spans="4:4" s="262" customFormat="1" x14ac:dyDescent="0.2">
      <c r="D4422" s="286"/>
    </row>
    <row r="4423" spans="4:4" s="262" customFormat="1" x14ac:dyDescent="0.2">
      <c r="D4423" s="286"/>
    </row>
    <row r="4424" spans="4:4" s="262" customFormat="1" x14ac:dyDescent="0.2">
      <c r="D4424" s="286"/>
    </row>
    <row r="4425" spans="4:4" s="262" customFormat="1" x14ac:dyDescent="0.2">
      <c r="D4425" s="286"/>
    </row>
    <row r="4426" spans="4:4" s="262" customFormat="1" x14ac:dyDescent="0.2">
      <c r="D4426" s="286"/>
    </row>
    <row r="4427" spans="4:4" s="262" customFormat="1" x14ac:dyDescent="0.2">
      <c r="D4427" s="286"/>
    </row>
    <row r="4428" spans="4:4" s="262" customFormat="1" x14ac:dyDescent="0.2">
      <c r="D4428" s="286"/>
    </row>
    <row r="4429" spans="4:4" s="262" customFormat="1" x14ac:dyDescent="0.2">
      <c r="D4429" s="286"/>
    </row>
    <row r="4430" spans="4:4" s="262" customFormat="1" x14ac:dyDescent="0.2">
      <c r="D4430" s="286"/>
    </row>
    <row r="4431" spans="4:4" s="262" customFormat="1" x14ac:dyDescent="0.2">
      <c r="D4431" s="286"/>
    </row>
    <row r="4432" spans="4:4" s="262" customFormat="1" x14ac:dyDescent="0.2">
      <c r="D4432" s="286"/>
    </row>
    <row r="4433" spans="4:4" s="262" customFormat="1" x14ac:dyDescent="0.2">
      <c r="D4433" s="286"/>
    </row>
    <row r="4434" spans="4:4" s="262" customFormat="1" x14ac:dyDescent="0.2">
      <c r="D4434" s="286"/>
    </row>
    <row r="4435" spans="4:4" s="262" customFormat="1" x14ac:dyDescent="0.2">
      <c r="D4435" s="286"/>
    </row>
    <row r="4436" spans="4:4" s="262" customFormat="1" x14ac:dyDescent="0.2">
      <c r="D4436" s="286"/>
    </row>
    <row r="4437" spans="4:4" s="262" customFormat="1" x14ac:dyDescent="0.2">
      <c r="D4437" s="286"/>
    </row>
    <row r="4438" spans="4:4" s="262" customFormat="1" x14ac:dyDescent="0.2">
      <c r="D4438" s="286"/>
    </row>
    <row r="4439" spans="4:4" s="262" customFormat="1" x14ac:dyDescent="0.2">
      <c r="D4439" s="286"/>
    </row>
    <row r="4440" spans="4:4" s="262" customFormat="1" x14ac:dyDescent="0.2">
      <c r="D4440" s="286"/>
    </row>
    <row r="4441" spans="4:4" s="262" customFormat="1" x14ac:dyDescent="0.2">
      <c r="D4441" s="286"/>
    </row>
    <row r="4442" spans="4:4" s="262" customFormat="1" x14ac:dyDescent="0.2">
      <c r="D4442" s="286"/>
    </row>
    <row r="4443" spans="4:4" s="262" customFormat="1" x14ac:dyDescent="0.2">
      <c r="D4443" s="286"/>
    </row>
    <row r="4444" spans="4:4" s="262" customFormat="1" x14ac:dyDescent="0.2">
      <c r="D4444" s="286"/>
    </row>
    <row r="4445" spans="4:4" s="262" customFormat="1" x14ac:dyDescent="0.2">
      <c r="D4445" s="286"/>
    </row>
    <row r="4446" spans="4:4" s="262" customFormat="1" x14ac:dyDescent="0.2">
      <c r="D4446" s="286"/>
    </row>
    <row r="4447" spans="4:4" s="262" customFormat="1" x14ac:dyDescent="0.2">
      <c r="D4447" s="286"/>
    </row>
    <row r="4448" spans="4:4" s="262" customFormat="1" x14ac:dyDescent="0.2">
      <c r="D4448" s="286"/>
    </row>
    <row r="4449" spans="4:4" s="262" customFormat="1" x14ac:dyDescent="0.2">
      <c r="D4449" s="286"/>
    </row>
    <row r="4450" spans="4:4" s="262" customFormat="1" x14ac:dyDescent="0.2">
      <c r="D4450" s="286"/>
    </row>
    <row r="4451" spans="4:4" s="262" customFormat="1" x14ac:dyDescent="0.2">
      <c r="D4451" s="286"/>
    </row>
    <row r="4452" spans="4:4" s="262" customFormat="1" x14ac:dyDescent="0.2">
      <c r="D4452" s="286"/>
    </row>
    <row r="4453" spans="4:4" s="262" customFormat="1" x14ac:dyDescent="0.2">
      <c r="D4453" s="286"/>
    </row>
    <row r="4454" spans="4:4" s="262" customFormat="1" x14ac:dyDescent="0.2">
      <c r="D4454" s="286"/>
    </row>
    <row r="4455" spans="4:4" s="262" customFormat="1" x14ac:dyDescent="0.2">
      <c r="D4455" s="286"/>
    </row>
    <row r="4456" spans="4:4" s="262" customFormat="1" x14ac:dyDescent="0.2">
      <c r="D4456" s="286"/>
    </row>
    <row r="4457" spans="4:4" s="262" customFormat="1" x14ac:dyDescent="0.2">
      <c r="D4457" s="286"/>
    </row>
    <row r="4458" spans="4:4" s="262" customFormat="1" x14ac:dyDescent="0.2">
      <c r="D4458" s="286"/>
    </row>
    <row r="4459" spans="4:4" s="262" customFormat="1" x14ac:dyDescent="0.2">
      <c r="D4459" s="286"/>
    </row>
    <row r="4460" spans="4:4" s="262" customFormat="1" x14ac:dyDescent="0.2">
      <c r="D4460" s="286"/>
    </row>
    <row r="4461" spans="4:4" s="262" customFormat="1" x14ac:dyDescent="0.2">
      <c r="D4461" s="286"/>
    </row>
    <row r="4462" spans="4:4" s="262" customFormat="1" x14ac:dyDescent="0.2">
      <c r="D4462" s="286"/>
    </row>
    <row r="4463" spans="4:4" s="262" customFormat="1" x14ac:dyDescent="0.2">
      <c r="D4463" s="286"/>
    </row>
    <row r="4464" spans="4:4" s="262" customFormat="1" x14ac:dyDescent="0.2">
      <c r="D4464" s="286"/>
    </row>
    <row r="4465" spans="4:4" s="262" customFormat="1" x14ac:dyDescent="0.2">
      <c r="D4465" s="286"/>
    </row>
    <row r="4466" spans="4:4" s="262" customFormat="1" x14ac:dyDescent="0.2">
      <c r="D4466" s="286"/>
    </row>
    <row r="4467" spans="4:4" s="262" customFormat="1" x14ac:dyDescent="0.2">
      <c r="D4467" s="286"/>
    </row>
    <row r="4468" spans="4:4" s="262" customFormat="1" x14ac:dyDescent="0.2">
      <c r="D4468" s="286"/>
    </row>
    <row r="4469" spans="4:4" s="262" customFormat="1" x14ac:dyDescent="0.2">
      <c r="D4469" s="286"/>
    </row>
    <row r="4470" spans="4:4" s="262" customFormat="1" x14ac:dyDescent="0.2">
      <c r="D4470" s="286"/>
    </row>
    <row r="4471" spans="4:4" s="262" customFormat="1" x14ac:dyDescent="0.2">
      <c r="D4471" s="286"/>
    </row>
    <row r="4472" spans="4:4" s="262" customFormat="1" x14ac:dyDescent="0.2">
      <c r="D4472" s="286"/>
    </row>
    <row r="4473" spans="4:4" s="262" customFormat="1" x14ac:dyDescent="0.2">
      <c r="D4473" s="286"/>
    </row>
    <row r="4474" spans="4:4" s="262" customFormat="1" x14ac:dyDescent="0.2">
      <c r="D4474" s="286"/>
    </row>
    <row r="4475" spans="4:4" s="262" customFormat="1" x14ac:dyDescent="0.2">
      <c r="D4475" s="286"/>
    </row>
    <row r="4476" spans="4:4" s="262" customFormat="1" x14ac:dyDescent="0.2">
      <c r="D4476" s="286"/>
    </row>
    <row r="4477" spans="4:4" s="262" customFormat="1" x14ac:dyDescent="0.2">
      <c r="D4477" s="286"/>
    </row>
    <row r="4478" spans="4:4" s="262" customFormat="1" x14ac:dyDescent="0.2">
      <c r="D4478" s="286"/>
    </row>
    <row r="4479" spans="4:4" s="262" customFormat="1" x14ac:dyDescent="0.2">
      <c r="D4479" s="286"/>
    </row>
    <row r="4480" spans="4:4" s="262" customFormat="1" x14ac:dyDescent="0.2">
      <c r="D4480" s="286"/>
    </row>
    <row r="4481" spans="4:4" s="262" customFormat="1" x14ac:dyDescent="0.2">
      <c r="D4481" s="286"/>
    </row>
    <row r="4482" spans="4:4" s="262" customFormat="1" x14ac:dyDescent="0.2">
      <c r="D4482" s="286"/>
    </row>
    <row r="4483" spans="4:4" s="262" customFormat="1" x14ac:dyDescent="0.2">
      <c r="D4483" s="286"/>
    </row>
    <row r="4484" spans="4:4" s="262" customFormat="1" x14ac:dyDescent="0.2">
      <c r="D4484" s="286"/>
    </row>
    <row r="4485" spans="4:4" s="262" customFormat="1" x14ac:dyDescent="0.2">
      <c r="D4485" s="286"/>
    </row>
    <row r="4486" spans="4:4" s="262" customFormat="1" x14ac:dyDescent="0.2">
      <c r="D4486" s="286"/>
    </row>
    <row r="4487" spans="4:4" s="262" customFormat="1" x14ac:dyDescent="0.2">
      <c r="D4487" s="286"/>
    </row>
    <row r="4488" spans="4:4" s="262" customFormat="1" x14ac:dyDescent="0.2">
      <c r="D4488" s="286"/>
    </row>
    <row r="4489" spans="4:4" s="262" customFormat="1" x14ac:dyDescent="0.2">
      <c r="D4489" s="286"/>
    </row>
    <row r="4490" spans="4:4" s="262" customFormat="1" x14ac:dyDescent="0.2">
      <c r="D4490" s="286"/>
    </row>
    <row r="4491" spans="4:4" s="262" customFormat="1" x14ac:dyDescent="0.2">
      <c r="D4491" s="286"/>
    </row>
    <row r="4492" spans="4:4" s="262" customFormat="1" x14ac:dyDescent="0.2">
      <c r="D4492" s="286"/>
    </row>
    <row r="4493" spans="4:4" s="262" customFormat="1" x14ac:dyDescent="0.2">
      <c r="D4493" s="286"/>
    </row>
    <row r="4494" spans="4:4" s="262" customFormat="1" x14ac:dyDescent="0.2">
      <c r="D4494" s="286"/>
    </row>
    <row r="4495" spans="4:4" s="262" customFormat="1" x14ac:dyDescent="0.2">
      <c r="D4495" s="286"/>
    </row>
    <row r="4496" spans="4:4" s="262" customFormat="1" x14ac:dyDescent="0.2">
      <c r="D4496" s="286"/>
    </row>
    <row r="4497" spans="4:4" s="262" customFormat="1" x14ac:dyDescent="0.2">
      <c r="D4497" s="286"/>
    </row>
    <row r="4498" spans="4:4" s="262" customFormat="1" x14ac:dyDescent="0.2">
      <c r="D4498" s="286"/>
    </row>
    <row r="4499" spans="4:4" s="262" customFormat="1" x14ac:dyDescent="0.2">
      <c r="D4499" s="286"/>
    </row>
    <row r="4500" spans="4:4" s="262" customFormat="1" x14ac:dyDescent="0.2">
      <c r="D4500" s="286"/>
    </row>
    <row r="4501" spans="4:4" s="262" customFormat="1" x14ac:dyDescent="0.2">
      <c r="D4501" s="286"/>
    </row>
    <row r="4502" spans="4:4" s="262" customFormat="1" x14ac:dyDescent="0.2">
      <c r="D4502" s="286"/>
    </row>
    <row r="4503" spans="4:4" s="262" customFormat="1" x14ac:dyDescent="0.2">
      <c r="D4503" s="286"/>
    </row>
    <row r="4504" spans="4:4" s="262" customFormat="1" x14ac:dyDescent="0.2">
      <c r="D4504" s="286"/>
    </row>
    <row r="4505" spans="4:4" s="262" customFormat="1" x14ac:dyDescent="0.2">
      <c r="D4505" s="286"/>
    </row>
    <row r="4506" spans="4:4" s="262" customFormat="1" x14ac:dyDescent="0.2">
      <c r="D4506" s="286"/>
    </row>
    <row r="4507" spans="4:4" s="262" customFormat="1" x14ac:dyDescent="0.2">
      <c r="D4507" s="286"/>
    </row>
    <row r="4508" spans="4:4" s="262" customFormat="1" x14ac:dyDescent="0.2">
      <c r="D4508" s="286"/>
    </row>
    <row r="4509" spans="4:4" s="262" customFormat="1" x14ac:dyDescent="0.2">
      <c r="D4509" s="286"/>
    </row>
    <row r="4510" spans="4:4" s="262" customFormat="1" x14ac:dyDescent="0.2">
      <c r="D4510" s="286"/>
    </row>
    <row r="4511" spans="4:4" s="262" customFormat="1" x14ac:dyDescent="0.2">
      <c r="D4511" s="286"/>
    </row>
    <row r="4512" spans="4:4" s="262" customFormat="1" x14ac:dyDescent="0.2">
      <c r="D4512" s="286"/>
    </row>
    <row r="4513" spans="4:4" s="262" customFormat="1" x14ac:dyDescent="0.2">
      <c r="D4513" s="286"/>
    </row>
    <row r="4514" spans="4:4" s="262" customFormat="1" x14ac:dyDescent="0.2">
      <c r="D4514" s="286"/>
    </row>
    <row r="4515" spans="4:4" s="262" customFormat="1" x14ac:dyDescent="0.2">
      <c r="D4515" s="286"/>
    </row>
    <row r="4516" spans="4:4" s="262" customFormat="1" x14ac:dyDescent="0.2">
      <c r="D4516" s="286"/>
    </row>
    <row r="4517" spans="4:4" s="262" customFormat="1" x14ac:dyDescent="0.2">
      <c r="D4517" s="286"/>
    </row>
    <row r="4518" spans="4:4" s="262" customFormat="1" x14ac:dyDescent="0.2">
      <c r="D4518" s="286"/>
    </row>
    <row r="4519" spans="4:4" s="262" customFormat="1" x14ac:dyDescent="0.2">
      <c r="D4519" s="286"/>
    </row>
    <row r="4520" spans="4:4" s="262" customFormat="1" x14ac:dyDescent="0.2">
      <c r="D4520" s="286"/>
    </row>
    <row r="4521" spans="4:4" s="262" customFormat="1" x14ac:dyDescent="0.2">
      <c r="D4521" s="286"/>
    </row>
    <row r="4522" spans="4:4" s="262" customFormat="1" x14ac:dyDescent="0.2">
      <c r="D4522" s="286"/>
    </row>
    <row r="4523" spans="4:4" s="262" customFormat="1" x14ac:dyDescent="0.2">
      <c r="D4523" s="286"/>
    </row>
    <row r="4524" spans="4:4" s="262" customFormat="1" x14ac:dyDescent="0.2">
      <c r="D4524" s="286"/>
    </row>
    <row r="4525" spans="4:4" s="262" customFormat="1" x14ac:dyDescent="0.2">
      <c r="D4525" s="286"/>
    </row>
    <row r="4526" spans="4:4" s="262" customFormat="1" x14ac:dyDescent="0.2">
      <c r="D4526" s="286"/>
    </row>
    <row r="4527" spans="4:4" s="262" customFormat="1" x14ac:dyDescent="0.2">
      <c r="D4527" s="286"/>
    </row>
    <row r="4528" spans="4:4" s="262" customFormat="1" x14ac:dyDescent="0.2">
      <c r="D4528" s="286"/>
    </row>
    <row r="4529" spans="4:4" s="262" customFormat="1" x14ac:dyDescent="0.2">
      <c r="D4529" s="286"/>
    </row>
    <row r="4530" spans="4:4" s="262" customFormat="1" x14ac:dyDescent="0.2">
      <c r="D4530" s="286"/>
    </row>
    <row r="4531" spans="4:4" s="262" customFormat="1" x14ac:dyDescent="0.2">
      <c r="D4531" s="286"/>
    </row>
    <row r="4532" spans="4:4" s="262" customFormat="1" x14ac:dyDescent="0.2">
      <c r="D4532" s="286"/>
    </row>
    <row r="4533" spans="4:4" s="262" customFormat="1" x14ac:dyDescent="0.2">
      <c r="D4533" s="286"/>
    </row>
    <row r="4534" spans="4:4" s="262" customFormat="1" x14ac:dyDescent="0.2">
      <c r="D4534" s="286"/>
    </row>
    <row r="4535" spans="4:4" s="262" customFormat="1" x14ac:dyDescent="0.2">
      <c r="D4535" s="286"/>
    </row>
    <row r="4536" spans="4:4" s="262" customFormat="1" x14ac:dyDescent="0.2">
      <c r="D4536" s="286"/>
    </row>
    <row r="4537" spans="4:4" s="262" customFormat="1" x14ac:dyDescent="0.2">
      <c r="D4537" s="286"/>
    </row>
    <row r="4538" spans="4:4" s="262" customFormat="1" x14ac:dyDescent="0.2">
      <c r="D4538" s="286"/>
    </row>
    <row r="4539" spans="4:4" s="262" customFormat="1" x14ac:dyDescent="0.2">
      <c r="D4539" s="286"/>
    </row>
    <row r="4540" spans="4:4" s="262" customFormat="1" x14ac:dyDescent="0.2">
      <c r="D4540" s="286"/>
    </row>
    <row r="4541" spans="4:4" s="262" customFormat="1" x14ac:dyDescent="0.2">
      <c r="D4541" s="286"/>
    </row>
    <row r="4542" spans="4:4" s="262" customFormat="1" x14ac:dyDescent="0.2">
      <c r="D4542" s="286"/>
    </row>
    <row r="4543" spans="4:4" s="262" customFormat="1" x14ac:dyDescent="0.2">
      <c r="D4543" s="286"/>
    </row>
    <row r="4544" spans="4:4" s="262" customFormat="1" x14ac:dyDescent="0.2">
      <c r="D4544" s="286"/>
    </row>
    <row r="4545" spans="4:4" s="262" customFormat="1" x14ac:dyDescent="0.2">
      <c r="D4545" s="286"/>
    </row>
    <row r="4546" spans="4:4" s="262" customFormat="1" x14ac:dyDescent="0.2">
      <c r="D4546" s="286"/>
    </row>
    <row r="4547" spans="4:4" s="262" customFormat="1" x14ac:dyDescent="0.2">
      <c r="D4547" s="286"/>
    </row>
    <row r="4548" spans="4:4" s="262" customFormat="1" x14ac:dyDescent="0.2">
      <c r="D4548" s="286"/>
    </row>
    <row r="4549" spans="4:4" s="262" customFormat="1" x14ac:dyDescent="0.2">
      <c r="D4549" s="286"/>
    </row>
    <row r="4550" spans="4:4" s="262" customFormat="1" x14ac:dyDescent="0.2">
      <c r="D4550" s="286"/>
    </row>
    <row r="4551" spans="4:4" s="262" customFormat="1" x14ac:dyDescent="0.2">
      <c r="D4551" s="286"/>
    </row>
    <row r="4552" spans="4:4" s="262" customFormat="1" x14ac:dyDescent="0.2">
      <c r="D4552" s="286"/>
    </row>
    <row r="4553" spans="4:4" s="262" customFormat="1" x14ac:dyDescent="0.2">
      <c r="D4553" s="286"/>
    </row>
    <row r="4554" spans="4:4" s="262" customFormat="1" x14ac:dyDescent="0.2">
      <c r="D4554" s="286"/>
    </row>
    <row r="4555" spans="4:4" s="262" customFormat="1" x14ac:dyDescent="0.2">
      <c r="D4555" s="286"/>
    </row>
    <row r="4556" spans="4:4" s="262" customFormat="1" x14ac:dyDescent="0.2">
      <c r="D4556" s="286"/>
    </row>
    <row r="4557" spans="4:4" s="262" customFormat="1" x14ac:dyDescent="0.2">
      <c r="D4557" s="286"/>
    </row>
    <row r="4558" spans="4:4" s="262" customFormat="1" x14ac:dyDescent="0.2">
      <c r="D4558" s="286"/>
    </row>
    <row r="4559" spans="4:4" s="262" customFormat="1" x14ac:dyDescent="0.2">
      <c r="D4559" s="286"/>
    </row>
    <row r="4560" spans="4:4" s="262" customFormat="1" x14ac:dyDescent="0.2">
      <c r="D4560" s="286"/>
    </row>
    <row r="4561" spans="4:4" s="262" customFormat="1" x14ac:dyDescent="0.2">
      <c r="D4561" s="286"/>
    </row>
    <row r="4562" spans="4:4" s="262" customFormat="1" x14ac:dyDescent="0.2">
      <c r="D4562" s="286"/>
    </row>
    <row r="4563" spans="4:4" s="262" customFormat="1" x14ac:dyDescent="0.2">
      <c r="D4563" s="286"/>
    </row>
    <row r="4564" spans="4:4" s="262" customFormat="1" x14ac:dyDescent="0.2">
      <c r="D4564" s="286"/>
    </row>
    <row r="4565" spans="4:4" s="262" customFormat="1" x14ac:dyDescent="0.2">
      <c r="D4565" s="286"/>
    </row>
    <row r="4566" spans="4:4" s="262" customFormat="1" x14ac:dyDescent="0.2">
      <c r="D4566" s="286"/>
    </row>
    <row r="4567" spans="4:4" s="262" customFormat="1" x14ac:dyDescent="0.2">
      <c r="D4567" s="286"/>
    </row>
    <row r="4568" spans="4:4" s="262" customFormat="1" x14ac:dyDescent="0.2">
      <c r="D4568" s="286"/>
    </row>
    <row r="4569" spans="4:4" s="262" customFormat="1" x14ac:dyDescent="0.2">
      <c r="D4569" s="286"/>
    </row>
    <row r="4570" spans="4:4" s="262" customFormat="1" x14ac:dyDescent="0.2">
      <c r="D4570" s="286"/>
    </row>
    <row r="4571" spans="4:4" s="262" customFormat="1" x14ac:dyDescent="0.2">
      <c r="D4571" s="286"/>
    </row>
    <row r="4572" spans="4:4" s="262" customFormat="1" x14ac:dyDescent="0.2">
      <c r="D4572" s="286"/>
    </row>
    <row r="4573" spans="4:4" s="262" customFormat="1" x14ac:dyDescent="0.2">
      <c r="D4573" s="286"/>
    </row>
    <row r="4574" spans="4:4" s="262" customFormat="1" x14ac:dyDescent="0.2">
      <c r="D4574" s="286"/>
    </row>
    <row r="4575" spans="4:4" s="262" customFormat="1" x14ac:dyDescent="0.2">
      <c r="D4575" s="286"/>
    </row>
    <row r="4576" spans="4:4" s="262" customFormat="1" x14ac:dyDescent="0.2">
      <c r="D4576" s="286"/>
    </row>
    <row r="4577" spans="4:4" s="262" customFormat="1" x14ac:dyDescent="0.2">
      <c r="D4577" s="286"/>
    </row>
    <row r="4578" spans="4:4" s="262" customFormat="1" x14ac:dyDescent="0.2">
      <c r="D4578" s="286"/>
    </row>
    <row r="4579" spans="4:4" s="262" customFormat="1" x14ac:dyDescent="0.2">
      <c r="D4579" s="286"/>
    </row>
    <row r="4580" spans="4:4" s="262" customFormat="1" x14ac:dyDescent="0.2">
      <c r="D4580" s="286"/>
    </row>
    <row r="4581" spans="4:4" s="262" customFormat="1" x14ac:dyDescent="0.2">
      <c r="D4581" s="286"/>
    </row>
    <row r="4582" spans="4:4" s="262" customFormat="1" x14ac:dyDescent="0.2">
      <c r="D4582" s="286"/>
    </row>
    <row r="4583" spans="4:4" s="262" customFormat="1" x14ac:dyDescent="0.2">
      <c r="D4583" s="286"/>
    </row>
    <row r="4584" spans="4:4" s="262" customFormat="1" x14ac:dyDescent="0.2">
      <c r="D4584" s="286"/>
    </row>
    <row r="4585" spans="4:4" s="262" customFormat="1" x14ac:dyDescent="0.2">
      <c r="D4585" s="286"/>
    </row>
    <row r="4586" spans="4:4" s="262" customFormat="1" x14ac:dyDescent="0.2">
      <c r="D4586" s="286"/>
    </row>
    <row r="4587" spans="4:4" s="262" customFormat="1" x14ac:dyDescent="0.2">
      <c r="D4587" s="286"/>
    </row>
    <row r="4588" spans="4:4" s="262" customFormat="1" x14ac:dyDescent="0.2">
      <c r="D4588" s="286"/>
    </row>
    <row r="4589" spans="4:4" s="262" customFormat="1" x14ac:dyDescent="0.2">
      <c r="D4589" s="286"/>
    </row>
    <row r="4590" spans="4:4" s="262" customFormat="1" x14ac:dyDescent="0.2">
      <c r="D4590" s="286"/>
    </row>
    <row r="4591" spans="4:4" s="262" customFormat="1" x14ac:dyDescent="0.2">
      <c r="D4591" s="286"/>
    </row>
    <row r="4592" spans="4:4" s="262" customFormat="1" x14ac:dyDescent="0.2">
      <c r="D4592" s="286"/>
    </row>
    <row r="4593" spans="4:4" s="262" customFormat="1" x14ac:dyDescent="0.2">
      <c r="D4593" s="286"/>
    </row>
    <row r="4594" spans="4:4" s="262" customFormat="1" x14ac:dyDescent="0.2">
      <c r="D4594" s="286"/>
    </row>
    <row r="4595" spans="4:4" s="262" customFormat="1" x14ac:dyDescent="0.2">
      <c r="D4595" s="286"/>
    </row>
    <row r="4596" spans="4:4" s="262" customFormat="1" x14ac:dyDescent="0.2">
      <c r="D4596" s="286"/>
    </row>
    <row r="4597" spans="4:4" s="262" customFormat="1" x14ac:dyDescent="0.2">
      <c r="D4597" s="286"/>
    </row>
    <row r="4598" spans="4:4" s="262" customFormat="1" x14ac:dyDescent="0.2">
      <c r="D4598" s="286"/>
    </row>
    <row r="4599" spans="4:4" s="262" customFormat="1" x14ac:dyDescent="0.2">
      <c r="D4599" s="286"/>
    </row>
    <row r="4600" spans="4:4" s="262" customFormat="1" x14ac:dyDescent="0.2">
      <c r="D4600" s="286"/>
    </row>
    <row r="4601" spans="4:4" s="262" customFormat="1" x14ac:dyDescent="0.2">
      <c r="D4601" s="286"/>
    </row>
    <row r="4602" spans="4:4" s="262" customFormat="1" x14ac:dyDescent="0.2">
      <c r="D4602" s="286"/>
    </row>
    <row r="4603" spans="4:4" s="262" customFormat="1" x14ac:dyDescent="0.2">
      <c r="D4603" s="286"/>
    </row>
    <row r="4604" spans="4:4" s="262" customFormat="1" x14ac:dyDescent="0.2">
      <c r="D4604" s="286"/>
    </row>
    <row r="4605" spans="4:4" s="262" customFormat="1" x14ac:dyDescent="0.2">
      <c r="D4605" s="286"/>
    </row>
    <row r="4606" spans="4:4" s="262" customFormat="1" x14ac:dyDescent="0.2">
      <c r="D4606" s="286"/>
    </row>
    <row r="4607" spans="4:4" s="262" customFormat="1" x14ac:dyDescent="0.2">
      <c r="D4607" s="286"/>
    </row>
    <row r="4608" spans="4:4" s="262" customFormat="1" x14ac:dyDescent="0.2">
      <c r="D4608" s="286"/>
    </row>
    <row r="4609" spans="4:4" s="262" customFormat="1" x14ac:dyDescent="0.2">
      <c r="D4609" s="286"/>
    </row>
    <row r="4610" spans="4:4" s="262" customFormat="1" x14ac:dyDescent="0.2">
      <c r="D4610" s="286"/>
    </row>
    <row r="4611" spans="4:4" s="262" customFormat="1" x14ac:dyDescent="0.2">
      <c r="D4611" s="286"/>
    </row>
    <row r="4612" spans="4:4" s="262" customFormat="1" x14ac:dyDescent="0.2">
      <c r="D4612" s="286"/>
    </row>
    <row r="4613" spans="4:4" s="262" customFormat="1" x14ac:dyDescent="0.2">
      <c r="D4613" s="286"/>
    </row>
    <row r="4614" spans="4:4" s="262" customFormat="1" x14ac:dyDescent="0.2">
      <c r="D4614" s="286"/>
    </row>
    <row r="4615" spans="4:4" s="262" customFormat="1" x14ac:dyDescent="0.2">
      <c r="D4615" s="286"/>
    </row>
    <row r="4616" spans="4:4" s="262" customFormat="1" x14ac:dyDescent="0.2">
      <c r="D4616" s="286"/>
    </row>
    <row r="4617" spans="4:4" s="262" customFormat="1" x14ac:dyDescent="0.2">
      <c r="D4617" s="286"/>
    </row>
    <row r="4618" spans="4:4" s="262" customFormat="1" x14ac:dyDescent="0.2">
      <c r="D4618" s="286"/>
    </row>
    <row r="4619" spans="4:4" s="262" customFormat="1" x14ac:dyDescent="0.2">
      <c r="D4619" s="286"/>
    </row>
    <row r="4620" spans="4:4" s="262" customFormat="1" x14ac:dyDescent="0.2">
      <c r="D4620" s="286"/>
    </row>
    <row r="4621" spans="4:4" s="262" customFormat="1" x14ac:dyDescent="0.2">
      <c r="D4621" s="286"/>
    </row>
    <row r="4622" spans="4:4" s="262" customFormat="1" x14ac:dyDescent="0.2">
      <c r="D4622" s="286"/>
    </row>
    <row r="4623" spans="4:4" s="262" customFormat="1" x14ac:dyDescent="0.2">
      <c r="D4623" s="286"/>
    </row>
    <row r="4624" spans="4:4" s="262" customFormat="1" x14ac:dyDescent="0.2">
      <c r="D4624" s="286"/>
    </row>
    <row r="4625" spans="4:4" s="262" customFormat="1" x14ac:dyDescent="0.2">
      <c r="D4625" s="286"/>
    </row>
    <row r="4626" spans="4:4" s="262" customFormat="1" x14ac:dyDescent="0.2">
      <c r="D4626" s="286"/>
    </row>
    <row r="4627" spans="4:4" s="262" customFormat="1" x14ac:dyDescent="0.2">
      <c r="D4627" s="286"/>
    </row>
    <row r="4628" spans="4:4" s="262" customFormat="1" x14ac:dyDescent="0.2">
      <c r="D4628" s="286"/>
    </row>
    <row r="4629" spans="4:4" s="262" customFormat="1" x14ac:dyDescent="0.2">
      <c r="D4629" s="286"/>
    </row>
    <row r="4630" spans="4:4" s="262" customFormat="1" x14ac:dyDescent="0.2">
      <c r="D4630" s="286"/>
    </row>
    <row r="4631" spans="4:4" s="262" customFormat="1" x14ac:dyDescent="0.2">
      <c r="D4631" s="286"/>
    </row>
    <row r="4632" spans="4:4" s="262" customFormat="1" x14ac:dyDescent="0.2">
      <c r="D4632" s="286"/>
    </row>
    <row r="4633" spans="4:4" s="262" customFormat="1" x14ac:dyDescent="0.2">
      <c r="D4633" s="286"/>
    </row>
    <row r="4634" spans="4:4" s="262" customFormat="1" x14ac:dyDescent="0.2">
      <c r="D4634" s="286"/>
    </row>
    <row r="4635" spans="4:4" s="262" customFormat="1" x14ac:dyDescent="0.2">
      <c r="D4635" s="286"/>
    </row>
    <row r="4636" spans="4:4" s="262" customFormat="1" x14ac:dyDescent="0.2">
      <c r="D4636" s="286"/>
    </row>
    <row r="4637" spans="4:4" s="262" customFormat="1" x14ac:dyDescent="0.2">
      <c r="D4637" s="286"/>
    </row>
    <row r="4638" spans="4:4" s="262" customFormat="1" x14ac:dyDescent="0.2">
      <c r="D4638" s="286"/>
    </row>
    <row r="4639" spans="4:4" s="262" customFormat="1" x14ac:dyDescent="0.2">
      <c r="D4639" s="286"/>
    </row>
    <row r="4640" spans="4:4" s="262" customFormat="1" x14ac:dyDescent="0.2">
      <c r="D4640" s="286"/>
    </row>
    <row r="4641" spans="4:4" s="262" customFormat="1" x14ac:dyDescent="0.2">
      <c r="D4641" s="286"/>
    </row>
    <row r="4642" spans="4:4" s="262" customFormat="1" x14ac:dyDescent="0.2">
      <c r="D4642" s="286"/>
    </row>
    <row r="4643" spans="4:4" s="262" customFormat="1" x14ac:dyDescent="0.2">
      <c r="D4643" s="286"/>
    </row>
    <row r="4644" spans="4:4" s="262" customFormat="1" x14ac:dyDescent="0.2">
      <c r="D4644" s="286"/>
    </row>
    <row r="4645" spans="4:4" s="262" customFormat="1" x14ac:dyDescent="0.2">
      <c r="D4645" s="286"/>
    </row>
    <row r="4646" spans="4:4" s="262" customFormat="1" x14ac:dyDescent="0.2">
      <c r="D4646" s="286"/>
    </row>
    <row r="4647" spans="4:4" s="262" customFormat="1" x14ac:dyDescent="0.2">
      <c r="D4647" s="286"/>
    </row>
    <row r="4648" spans="4:4" s="262" customFormat="1" x14ac:dyDescent="0.2">
      <c r="D4648" s="286"/>
    </row>
    <row r="4649" spans="4:4" s="262" customFormat="1" x14ac:dyDescent="0.2">
      <c r="D4649" s="286"/>
    </row>
    <row r="4650" spans="4:4" s="262" customFormat="1" x14ac:dyDescent="0.2">
      <c r="D4650" s="286"/>
    </row>
    <row r="4651" spans="4:4" s="262" customFormat="1" x14ac:dyDescent="0.2">
      <c r="D4651" s="286"/>
    </row>
    <row r="4652" spans="4:4" s="262" customFormat="1" x14ac:dyDescent="0.2">
      <c r="D4652" s="286"/>
    </row>
    <row r="4653" spans="4:4" s="262" customFormat="1" x14ac:dyDescent="0.2">
      <c r="D4653" s="286"/>
    </row>
    <row r="4654" spans="4:4" s="262" customFormat="1" x14ac:dyDescent="0.2">
      <c r="D4654" s="286"/>
    </row>
    <row r="4655" spans="4:4" s="262" customFormat="1" x14ac:dyDescent="0.2">
      <c r="D4655" s="286"/>
    </row>
    <row r="4656" spans="4:4" s="262" customFormat="1" x14ac:dyDescent="0.2">
      <c r="D4656" s="286"/>
    </row>
    <row r="4657" spans="4:4" s="262" customFormat="1" x14ac:dyDescent="0.2">
      <c r="D4657" s="286"/>
    </row>
    <row r="4658" spans="4:4" s="262" customFormat="1" x14ac:dyDescent="0.2">
      <c r="D4658" s="286"/>
    </row>
    <row r="4659" spans="4:4" s="262" customFormat="1" x14ac:dyDescent="0.2">
      <c r="D4659" s="286"/>
    </row>
    <row r="4660" spans="4:4" s="262" customFormat="1" x14ac:dyDescent="0.2">
      <c r="D4660" s="286"/>
    </row>
    <row r="4661" spans="4:4" s="262" customFormat="1" x14ac:dyDescent="0.2">
      <c r="D4661" s="286"/>
    </row>
    <row r="4662" spans="4:4" s="262" customFormat="1" x14ac:dyDescent="0.2">
      <c r="D4662" s="286"/>
    </row>
    <row r="4663" spans="4:4" s="262" customFormat="1" x14ac:dyDescent="0.2">
      <c r="D4663" s="286"/>
    </row>
    <row r="4664" spans="4:4" s="262" customFormat="1" x14ac:dyDescent="0.2">
      <c r="D4664" s="286"/>
    </row>
    <row r="4665" spans="4:4" s="262" customFormat="1" x14ac:dyDescent="0.2">
      <c r="D4665" s="286"/>
    </row>
    <row r="4666" spans="4:4" s="262" customFormat="1" x14ac:dyDescent="0.2">
      <c r="D4666" s="286"/>
    </row>
    <row r="4667" spans="4:4" s="262" customFormat="1" x14ac:dyDescent="0.2">
      <c r="D4667" s="286"/>
    </row>
    <row r="4668" spans="4:4" s="262" customFormat="1" x14ac:dyDescent="0.2">
      <c r="D4668" s="286"/>
    </row>
    <row r="4669" spans="4:4" s="262" customFormat="1" x14ac:dyDescent="0.2">
      <c r="D4669" s="286"/>
    </row>
    <row r="4670" spans="4:4" s="262" customFormat="1" x14ac:dyDescent="0.2">
      <c r="D4670" s="286"/>
    </row>
    <row r="4671" spans="4:4" s="262" customFormat="1" x14ac:dyDescent="0.2">
      <c r="D4671" s="286"/>
    </row>
    <row r="4672" spans="4:4" s="262" customFormat="1" x14ac:dyDescent="0.2">
      <c r="D4672" s="286"/>
    </row>
    <row r="4673" spans="4:4" s="262" customFormat="1" x14ac:dyDescent="0.2">
      <c r="D4673" s="286"/>
    </row>
    <row r="4674" spans="4:4" s="262" customFormat="1" x14ac:dyDescent="0.2">
      <c r="D4674" s="286"/>
    </row>
    <row r="4675" spans="4:4" s="262" customFormat="1" x14ac:dyDescent="0.2">
      <c r="D4675" s="286"/>
    </row>
    <row r="4676" spans="4:4" s="262" customFormat="1" x14ac:dyDescent="0.2">
      <c r="D4676" s="286"/>
    </row>
    <row r="4677" spans="4:4" s="262" customFormat="1" x14ac:dyDescent="0.2">
      <c r="D4677" s="286"/>
    </row>
    <row r="4678" spans="4:4" s="262" customFormat="1" x14ac:dyDescent="0.2">
      <c r="D4678" s="286"/>
    </row>
    <row r="4679" spans="4:4" s="262" customFormat="1" x14ac:dyDescent="0.2">
      <c r="D4679" s="286"/>
    </row>
    <row r="4680" spans="4:4" s="262" customFormat="1" x14ac:dyDescent="0.2">
      <c r="D4680" s="286"/>
    </row>
    <row r="4681" spans="4:4" s="262" customFormat="1" x14ac:dyDescent="0.2">
      <c r="D4681" s="286"/>
    </row>
    <row r="4682" spans="4:4" s="262" customFormat="1" x14ac:dyDescent="0.2">
      <c r="D4682" s="286"/>
    </row>
    <row r="4683" spans="4:4" s="262" customFormat="1" x14ac:dyDescent="0.2">
      <c r="D4683" s="286"/>
    </row>
    <row r="4684" spans="4:4" s="262" customFormat="1" x14ac:dyDescent="0.2">
      <c r="D4684" s="286"/>
    </row>
    <row r="4685" spans="4:4" s="262" customFormat="1" x14ac:dyDescent="0.2">
      <c r="D4685" s="286"/>
    </row>
    <row r="4686" spans="4:4" s="262" customFormat="1" x14ac:dyDescent="0.2">
      <c r="D4686" s="286"/>
    </row>
    <row r="4687" spans="4:4" s="262" customFormat="1" x14ac:dyDescent="0.2">
      <c r="D4687" s="286"/>
    </row>
    <row r="4688" spans="4:4" s="262" customFormat="1" x14ac:dyDescent="0.2">
      <c r="D4688" s="286"/>
    </row>
    <row r="4689" spans="4:4" s="262" customFormat="1" x14ac:dyDescent="0.2">
      <c r="D4689" s="286"/>
    </row>
    <row r="4690" spans="4:4" s="262" customFormat="1" x14ac:dyDescent="0.2">
      <c r="D4690" s="286"/>
    </row>
    <row r="4691" spans="4:4" s="262" customFormat="1" x14ac:dyDescent="0.2">
      <c r="D4691" s="286"/>
    </row>
    <row r="4692" spans="4:4" s="262" customFormat="1" x14ac:dyDescent="0.2">
      <c r="D4692" s="286"/>
    </row>
    <row r="4693" spans="4:4" s="262" customFormat="1" x14ac:dyDescent="0.2">
      <c r="D4693" s="286"/>
    </row>
    <row r="4694" spans="4:4" s="262" customFormat="1" x14ac:dyDescent="0.2">
      <c r="D4694" s="286"/>
    </row>
    <row r="4695" spans="4:4" s="262" customFormat="1" x14ac:dyDescent="0.2">
      <c r="D4695" s="286"/>
    </row>
    <row r="4696" spans="4:4" s="262" customFormat="1" x14ac:dyDescent="0.2">
      <c r="D4696" s="286"/>
    </row>
    <row r="4697" spans="4:4" s="262" customFormat="1" x14ac:dyDescent="0.2">
      <c r="D4697" s="286"/>
    </row>
    <row r="4698" spans="4:4" s="262" customFormat="1" x14ac:dyDescent="0.2">
      <c r="D4698" s="286"/>
    </row>
    <row r="4699" spans="4:4" s="262" customFormat="1" x14ac:dyDescent="0.2">
      <c r="D4699" s="286"/>
    </row>
    <row r="4700" spans="4:4" s="262" customFormat="1" x14ac:dyDescent="0.2">
      <c r="D4700" s="286"/>
    </row>
    <row r="4701" spans="4:4" s="262" customFormat="1" x14ac:dyDescent="0.2">
      <c r="D4701" s="286"/>
    </row>
    <row r="4702" spans="4:4" s="262" customFormat="1" x14ac:dyDescent="0.2">
      <c r="D4702" s="286"/>
    </row>
    <row r="4703" spans="4:4" s="262" customFormat="1" x14ac:dyDescent="0.2">
      <c r="D4703" s="286"/>
    </row>
    <row r="4704" spans="4:4" s="262" customFormat="1" x14ac:dyDescent="0.2">
      <c r="D4704" s="286"/>
    </row>
    <row r="4705" spans="4:4" s="262" customFormat="1" x14ac:dyDescent="0.2">
      <c r="D4705" s="286"/>
    </row>
    <row r="4706" spans="4:4" s="262" customFormat="1" x14ac:dyDescent="0.2">
      <c r="D4706" s="286"/>
    </row>
    <row r="4707" spans="4:4" s="262" customFormat="1" x14ac:dyDescent="0.2">
      <c r="D4707" s="286"/>
    </row>
    <row r="4708" spans="4:4" s="262" customFormat="1" x14ac:dyDescent="0.2">
      <c r="D4708" s="286"/>
    </row>
    <row r="4709" spans="4:4" s="262" customFormat="1" x14ac:dyDescent="0.2">
      <c r="D4709" s="286"/>
    </row>
    <row r="4710" spans="4:4" s="262" customFormat="1" x14ac:dyDescent="0.2">
      <c r="D4710" s="286"/>
    </row>
    <row r="4711" spans="4:4" s="262" customFormat="1" x14ac:dyDescent="0.2">
      <c r="D4711" s="286"/>
    </row>
    <row r="4712" spans="4:4" s="262" customFormat="1" x14ac:dyDescent="0.2">
      <c r="D4712" s="286"/>
    </row>
    <row r="4713" spans="4:4" s="262" customFormat="1" x14ac:dyDescent="0.2">
      <c r="D4713" s="286"/>
    </row>
    <row r="4714" spans="4:4" s="262" customFormat="1" x14ac:dyDescent="0.2">
      <c r="D4714" s="286"/>
    </row>
    <row r="4715" spans="4:4" s="262" customFormat="1" x14ac:dyDescent="0.2">
      <c r="D4715" s="286"/>
    </row>
    <row r="4716" spans="4:4" s="262" customFormat="1" x14ac:dyDescent="0.2">
      <c r="D4716" s="286"/>
    </row>
    <row r="4717" spans="4:4" s="262" customFormat="1" x14ac:dyDescent="0.2">
      <c r="D4717" s="286"/>
    </row>
    <row r="4718" spans="4:4" s="262" customFormat="1" x14ac:dyDescent="0.2">
      <c r="D4718" s="286"/>
    </row>
    <row r="4719" spans="4:4" s="262" customFormat="1" x14ac:dyDescent="0.2">
      <c r="D4719" s="286"/>
    </row>
    <row r="4720" spans="4:4" s="262" customFormat="1" x14ac:dyDescent="0.2">
      <c r="D4720" s="286"/>
    </row>
    <row r="4721" spans="4:4" s="262" customFormat="1" x14ac:dyDescent="0.2">
      <c r="D4721" s="286"/>
    </row>
    <row r="4722" spans="4:4" s="262" customFormat="1" x14ac:dyDescent="0.2">
      <c r="D4722" s="286"/>
    </row>
    <row r="4723" spans="4:4" s="262" customFormat="1" x14ac:dyDescent="0.2">
      <c r="D4723" s="286"/>
    </row>
    <row r="4724" spans="4:4" s="262" customFormat="1" x14ac:dyDescent="0.2">
      <c r="D4724" s="286"/>
    </row>
    <row r="4725" spans="4:4" s="262" customFormat="1" x14ac:dyDescent="0.2">
      <c r="D4725" s="286"/>
    </row>
    <row r="4726" spans="4:4" s="262" customFormat="1" x14ac:dyDescent="0.2">
      <c r="D4726" s="286"/>
    </row>
    <row r="4727" spans="4:4" s="262" customFormat="1" x14ac:dyDescent="0.2">
      <c r="D4727" s="286"/>
    </row>
    <row r="4728" spans="4:4" s="262" customFormat="1" x14ac:dyDescent="0.2">
      <c r="D4728" s="286"/>
    </row>
    <row r="4729" spans="4:4" s="262" customFormat="1" x14ac:dyDescent="0.2">
      <c r="D4729" s="286"/>
    </row>
    <row r="4730" spans="4:4" s="262" customFormat="1" x14ac:dyDescent="0.2">
      <c r="D4730" s="286"/>
    </row>
    <row r="4731" spans="4:4" s="262" customFormat="1" x14ac:dyDescent="0.2">
      <c r="D4731" s="286"/>
    </row>
    <row r="4732" spans="4:4" s="262" customFormat="1" x14ac:dyDescent="0.2">
      <c r="D4732" s="286"/>
    </row>
    <row r="4733" spans="4:4" s="262" customFormat="1" x14ac:dyDescent="0.2">
      <c r="D4733" s="286"/>
    </row>
    <row r="4734" spans="4:4" s="262" customFormat="1" x14ac:dyDescent="0.2">
      <c r="D4734" s="286"/>
    </row>
    <row r="4735" spans="4:4" s="262" customFormat="1" x14ac:dyDescent="0.2">
      <c r="D4735" s="286"/>
    </row>
    <row r="4736" spans="4:4" s="262" customFormat="1" x14ac:dyDescent="0.2">
      <c r="D4736" s="286"/>
    </row>
    <row r="4737" spans="4:4" s="262" customFormat="1" x14ac:dyDescent="0.2">
      <c r="D4737" s="286"/>
    </row>
    <row r="4738" spans="4:4" s="262" customFormat="1" x14ac:dyDescent="0.2">
      <c r="D4738" s="286"/>
    </row>
    <row r="4739" spans="4:4" s="262" customFormat="1" x14ac:dyDescent="0.2">
      <c r="D4739" s="286"/>
    </row>
    <row r="4740" spans="4:4" s="262" customFormat="1" x14ac:dyDescent="0.2">
      <c r="D4740" s="286"/>
    </row>
    <row r="4741" spans="4:4" s="262" customFormat="1" x14ac:dyDescent="0.2">
      <c r="D4741" s="286"/>
    </row>
    <row r="4742" spans="4:4" s="262" customFormat="1" x14ac:dyDescent="0.2">
      <c r="D4742" s="286"/>
    </row>
    <row r="4743" spans="4:4" s="262" customFormat="1" x14ac:dyDescent="0.2">
      <c r="D4743" s="286"/>
    </row>
    <row r="4744" spans="4:4" s="262" customFormat="1" x14ac:dyDescent="0.2">
      <c r="D4744" s="286"/>
    </row>
    <row r="4745" spans="4:4" s="262" customFormat="1" x14ac:dyDescent="0.2">
      <c r="D4745" s="286"/>
    </row>
    <row r="4746" spans="4:4" s="262" customFormat="1" x14ac:dyDescent="0.2">
      <c r="D4746" s="286"/>
    </row>
    <row r="4747" spans="4:4" s="262" customFormat="1" x14ac:dyDescent="0.2">
      <c r="D4747" s="286"/>
    </row>
    <row r="4748" spans="4:4" s="262" customFormat="1" x14ac:dyDescent="0.2">
      <c r="D4748" s="286"/>
    </row>
    <row r="4749" spans="4:4" s="262" customFormat="1" x14ac:dyDescent="0.2">
      <c r="D4749" s="286"/>
    </row>
    <row r="4750" spans="4:4" s="262" customFormat="1" x14ac:dyDescent="0.2">
      <c r="D4750" s="286"/>
    </row>
    <row r="4751" spans="4:4" s="262" customFormat="1" x14ac:dyDescent="0.2">
      <c r="D4751" s="286"/>
    </row>
    <row r="4752" spans="4:4" s="262" customFormat="1" x14ac:dyDescent="0.2">
      <c r="D4752" s="286"/>
    </row>
    <row r="4753" spans="4:4" s="262" customFormat="1" x14ac:dyDescent="0.2">
      <c r="D4753" s="286"/>
    </row>
    <row r="4754" spans="4:4" s="262" customFormat="1" x14ac:dyDescent="0.2">
      <c r="D4754" s="286"/>
    </row>
    <row r="4755" spans="4:4" s="262" customFormat="1" x14ac:dyDescent="0.2">
      <c r="D4755" s="286"/>
    </row>
    <row r="4756" spans="4:4" s="262" customFormat="1" x14ac:dyDescent="0.2">
      <c r="D4756" s="286"/>
    </row>
    <row r="4757" spans="4:4" s="262" customFormat="1" x14ac:dyDescent="0.2">
      <c r="D4757" s="286"/>
    </row>
    <row r="4758" spans="4:4" s="262" customFormat="1" x14ac:dyDescent="0.2">
      <c r="D4758" s="286"/>
    </row>
    <row r="4759" spans="4:4" s="262" customFormat="1" x14ac:dyDescent="0.2">
      <c r="D4759" s="286"/>
    </row>
    <row r="4760" spans="4:4" s="262" customFormat="1" x14ac:dyDescent="0.2">
      <c r="D4760" s="286"/>
    </row>
    <row r="4761" spans="4:4" s="262" customFormat="1" x14ac:dyDescent="0.2">
      <c r="D4761" s="286"/>
    </row>
    <row r="4762" spans="4:4" s="262" customFormat="1" x14ac:dyDescent="0.2">
      <c r="D4762" s="286"/>
    </row>
    <row r="4763" spans="4:4" s="262" customFormat="1" x14ac:dyDescent="0.2">
      <c r="D4763" s="286"/>
    </row>
    <row r="4764" spans="4:4" s="262" customFormat="1" x14ac:dyDescent="0.2">
      <c r="D4764" s="286"/>
    </row>
    <row r="4765" spans="4:4" s="262" customFormat="1" x14ac:dyDescent="0.2">
      <c r="D4765" s="286"/>
    </row>
    <row r="4766" spans="4:4" s="262" customFormat="1" x14ac:dyDescent="0.2">
      <c r="D4766" s="286"/>
    </row>
    <row r="4767" spans="4:4" s="262" customFormat="1" x14ac:dyDescent="0.2">
      <c r="D4767" s="286"/>
    </row>
    <row r="4768" spans="4:4" s="262" customFormat="1" x14ac:dyDescent="0.2">
      <c r="D4768" s="286"/>
    </row>
    <row r="4769" spans="4:4" s="262" customFormat="1" x14ac:dyDescent="0.2">
      <c r="D4769" s="286"/>
    </row>
    <row r="4770" spans="4:4" s="262" customFormat="1" x14ac:dyDescent="0.2">
      <c r="D4770" s="286"/>
    </row>
    <row r="4771" spans="4:4" s="262" customFormat="1" x14ac:dyDescent="0.2">
      <c r="D4771" s="286"/>
    </row>
    <row r="4772" spans="4:4" s="262" customFormat="1" x14ac:dyDescent="0.2">
      <c r="D4772" s="286"/>
    </row>
    <row r="4773" spans="4:4" s="262" customFormat="1" x14ac:dyDescent="0.2">
      <c r="D4773" s="286"/>
    </row>
    <row r="4774" spans="4:4" s="262" customFormat="1" x14ac:dyDescent="0.2">
      <c r="D4774" s="286"/>
    </row>
    <row r="4775" spans="4:4" s="262" customFormat="1" x14ac:dyDescent="0.2">
      <c r="D4775" s="286"/>
    </row>
    <row r="4776" spans="4:4" s="262" customFormat="1" x14ac:dyDescent="0.2">
      <c r="D4776" s="286"/>
    </row>
    <row r="4777" spans="4:4" s="262" customFormat="1" x14ac:dyDescent="0.2">
      <c r="D4777" s="286"/>
    </row>
    <row r="4778" spans="4:4" s="262" customFormat="1" x14ac:dyDescent="0.2">
      <c r="D4778" s="286"/>
    </row>
    <row r="4779" spans="4:4" s="262" customFormat="1" x14ac:dyDescent="0.2">
      <c r="D4779" s="286"/>
    </row>
    <row r="4780" spans="4:4" s="262" customFormat="1" x14ac:dyDescent="0.2">
      <c r="D4780" s="286"/>
    </row>
    <row r="4781" spans="4:4" s="262" customFormat="1" x14ac:dyDescent="0.2">
      <c r="D4781" s="286"/>
    </row>
    <row r="4782" spans="4:4" s="262" customFormat="1" x14ac:dyDescent="0.2">
      <c r="D4782" s="286"/>
    </row>
    <row r="4783" spans="4:4" s="262" customFormat="1" x14ac:dyDescent="0.2">
      <c r="D4783" s="286"/>
    </row>
    <row r="4784" spans="4:4" s="262" customFormat="1" x14ac:dyDescent="0.2">
      <c r="D4784" s="286"/>
    </row>
    <row r="4785" spans="4:4" s="262" customFormat="1" x14ac:dyDescent="0.2">
      <c r="D4785" s="286"/>
    </row>
    <row r="4786" spans="4:4" s="262" customFormat="1" x14ac:dyDescent="0.2">
      <c r="D4786" s="286"/>
    </row>
    <row r="4787" spans="4:4" s="262" customFormat="1" x14ac:dyDescent="0.2">
      <c r="D4787" s="286"/>
    </row>
    <row r="4788" spans="4:4" s="262" customFormat="1" x14ac:dyDescent="0.2">
      <c r="D4788" s="286"/>
    </row>
    <row r="4789" spans="4:4" s="262" customFormat="1" x14ac:dyDescent="0.2">
      <c r="D4789" s="286"/>
    </row>
    <row r="4790" spans="4:4" s="262" customFormat="1" x14ac:dyDescent="0.2">
      <c r="D4790" s="286"/>
    </row>
    <row r="4791" spans="4:4" s="262" customFormat="1" x14ac:dyDescent="0.2">
      <c r="D4791" s="286"/>
    </row>
    <row r="4792" spans="4:4" s="262" customFormat="1" x14ac:dyDescent="0.2">
      <c r="D4792" s="286"/>
    </row>
    <row r="4793" spans="4:4" s="262" customFormat="1" x14ac:dyDescent="0.2">
      <c r="D4793" s="286"/>
    </row>
    <row r="4794" spans="4:4" s="262" customFormat="1" x14ac:dyDescent="0.2">
      <c r="D4794" s="286"/>
    </row>
    <row r="4795" spans="4:4" s="262" customFormat="1" x14ac:dyDescent="0.2">
      <c r="D4795" s="286"/>
    </row>
    <row r="4796" spans="4:4" s="262" customFormat="1" x14ac:dyDescent="0.2">
      <c r="D4796" s="286"/>
    </row>
    <row r="4797" spans="4:4" s="262" customFormat="1" x14ac:dyDescent="0.2">
      <c r="D4797" s="286"/>
    </row>
    <row r="4798" spans="4:4" s="262" customFormat="1" x14ac:dyDescent="0.2">
      <c r="D4798" s="286"/>
    </row>
    <row r="4799" spans="4:4" s="262" customFormat="1" x14ac:dyDescent="0.2">
      <c r="D4799" s="286"/>
    </row>
    <row r="4800" spans="4:4" s="262" customFormat="1" x14ac:dyDescent="0.2">
      <c r="D4800" s="286"/>
    </row>
    <row r="4801" spans="4:4" s="262" customFormat="1" x14ac:dyDescent="0.2">
      <c r="D4801" s="286"/>
    </row>
    <row r="4802" spans="4:4" s="262" customFormat="1" x14ac:dyDescent="0.2">
      <c r="D4802" s="286"/>
    </row>
    <row r="4803" spans="4:4" s="262" customFormat="1" x14ac:dyDescent="0.2">
      <c r="D4803" s="286"/>
    </row>
    <row r="4804" spans="4:4" s="262" customFormat="1" x14ac:dyDescent="0.2">
      <c r="D4804" s="286"/>
    </row>
    <row r="4805" spans="4:4" s="262" customFormat="1" x14ac:dyDescent="0.2">
      <c r="D4805" s="286"/>
    </row>
    <row r="4806" spans="4:4" s="262" customFormat="1" x14ac:dyDescent="0.2">
      <c r="D4806" s="286"/>
    </row>
    <row r="4807" spans="4:4" s="262" customFormat="1" x14ac:dyDescent="0.2">
      <c r="D4807" s="286"/>
    </row>
    <row r="4808" spans="4:4" s="262" customFormat="1" x14ac:dyDescent="0.2">
      <c r="D4808" s="286"/>
    </row>
    <row r="4809" spans="4:4" s="262" customFormat="1" x14ac:dyDescent="0.2">
      <c r="D4809" s="286"/>
    </row>
    <row r="4810" spans="4:4" s="262" customFormat="1" x14ac:dyDescent="0.2">
      <c r="D4810" s="286"/>
    </row>
    <row r="4811" spans="4:4" s="262" customFormat="1" x14ac:dyDescent="0.2">
      <c r="D4811" s="286"/>
    </row>
    <row r="4812" spans="4:4" s="262" customFormat="1" x14ac:dyDescent="0.2">
      <c r="D4812" s="286"/>
    </row>
    <row r="4813" spans="4:4" s="262" customFormat="1" x14ac:dyDescent="0.2">
      <c r="D4813" s="286"/>
    </row>
    <row r="4814" spans="4:4" s="262" customFormat="1" x14ac:dyDescent="0.2">
      <c r="D4814" s="286"/>
    </row>
    <row r="4815" spans="4:4" s="262" customFormat="1" x14ac:dyDescent="0.2">
      <c r="D4815" s="286"/>
    </row>
    <row r="4816" spans="4:4" s="262" customFormat="1" x14ac:dyDescent="0.2">
      <c r="D4816" s="286"/>
    </row>
    <row r="4817" spans="4:4" s="262" customFormat="1" x14ac:dyDescent="0.2">
      <c r="D4817" s="286"/>
    </row>
    <row r="4818" spans="4:4" s="262" customFormat="1" x14ac:dyDescent="0.2">
      <c r="D4818" s="286"/>
    </row>
    <row r="4819" spans="4:4" s="262" customFormat="1" x14ac:dyDescent="0.2">
      <c r="D4819" s="286"/>
    </row>
    <row r="4820" spans="4:4" s="262" customFormat="1" x14ac:dyDescent="0.2">
      <c r="D4820" s="286"/>
    </row>
    <row r="4821" spans="4:4" s="262" customFormat="1" x14ac:dyDescent="0.2">
      <c r="D4821" s="286"/>
    </row>
    <row r="4822" spans="4:4" s="262" customFormat="1" x14ac:dyDescent="0.2">
      <c r="D4822" s="286"/>
    </row>
    <row r="4823" spans="4:4" s="262" customFormat="1" x14ac:dyDescent="0.2">
      <c r="D4823" s="286"/>
    </row>
    <row r="4824" spans="4:4" s="262" customFormat="1" x14ac:dyDescent="0.2">
      <c r="D4824" s="286"/>
    </row>
    <row r="4825" spans="4:4" s="262" customFormat="1" x14ac:dyDescent="0.2">
      <c r="D4825" s="286"/>
    </row>
    <row r="4826" spans="4:4" s="262" customFormat="1" x14ac:dyDescent="0.2">
      <c r="D4826" s="286"/>
    </row>
    <row r="4827" spans="4:4" s="262" customFormat="1" x14ac:dyDescent="0.2">
      <c r="D4827" s="286"/>
    </row>
    <row r="4828" spans="4:4" s="262" customFormat="1" x14ac:dyDescent="0.2">
      <c r="D4828" s="286"/>
    </row>
    <row r="4829" spans="4:4" s="262" customFormat="1" x14ac:dyDescent="0.2">
      <c r="D4829" s="286"/>
    </row>
    <row r="4830" spans="4:4" s="262" customFormat="1" x14ac:dyDescent="0.2">
      <c r="D4830" s="286"/>
    </row>
    <row r="4831" spans="4:4" s="262" customFormat="1" x14ac:dyDescent="0.2">
      <c r="D4831" s="286"/>
    </row>
    <row r="4832" spans="4:4" s="262" customFormat="1" x14ac:dyDescent="0.2">
      <c r="D4832" s="286"/>
    </row>
    <row r="4833" spans="4:4" s="262" customFormat="1" x14ac:dyDescent="0.2">
      <c r="D4833" s="286"/>
    </row>
    <row r="4834" spans="4:4" s="262" customFormat="1" x14ac:dyDescent="0.2">
      <c r="D4834" s="286"/>
    </row>
    <row r="4835" spans="4:4" s="262" customFormat="1" x14ac:dyDescent="0.2">
      <c r="D4835" s="286"/>
    </row>
    <row r="4836" spans="4:4" s="262" customFormat="1" x14ac:dyDescent="0.2">
      <c r="D4836" s="286"/>
    </row>
    <row r="4837" spans="4:4" s="262" customFormat="1" x14ac:dyDescent="0.2">
      <c r="D4837" s="286"/>
    </row>
    <row r="4838" spans="4:4" s="262" customFormat="1" x14ac:dyDescent="0.2">
      <c r="D4838" s="286"/>
    </row>
    <row r="4839" spans="4:4" s="262" customFormat="1" x14ac:dyDescent="0.2">
      <c r="D4839" s="286"/>
    </row>
    <row r="4840" spans="4:4" s="262" customFormat="1" x14ac:dyDescent="0.2">
      <c r="D4840" s="286"/>
    </row>
    <row r="4841" spans="4:4" s="262" customFormat="1" x14ac:dyDescent="0.2">
      <c r="D4841" s="286"/>
    </row>
    <row r="4842" spans="4:4" s="262" customFormat="1" x14ac:dyDescent="0.2">
      <c r="D4842" s="286"/>
    </row>
    <row r="4843" spans="4:4" s="262" customFormat="1" x14ac:dyDescent="0.2">
      <c r="D4843" s="286"/>
    </row>
    <row r="4844" spans="4:4" s="262" customFormat="1" x14ac:dyDescent="0.2">
      <c r="D4844" s="286"/>
    </row>
    <row r="4845" spans="4:4" s="262" customFormat="1" x14ac:dyDescent="0.2">
      <c r="D4845" s="286"/>
    </row>
    <row r="4846" spans="4:4" s="262" customFormat="1" x14ac:dyDescent="0.2">
      <c r="D4846" s="286"/>
    </row>
    <row r="4847" spans="4:4" s="262" customFormat="1" x14ac:dyDescent="0.2">
      <c r="D4847" s="286"/>
    </row>
    <row r="4848" spans="4:4" s="262" customFormat="1" x14ac:dyDescent="0.2">
      <c r="D4848" s="286"/>
    </row>
    <row r="4849" spans="4:4" s="262" customFormat="1" x14ac:dyDescent="0.2">
      <c r="D4849" s="286"/>
    </row>
    <row r="4850" spans="4:4" s="262" customFormat="1" x14ac:dyDescent="0.2">
      <c r="D4850" s="286"/>
    </row>
    <row r="4851" spans="4:4" s="262" customFormat="1" x14ac:dyDescent="0.2">
      <c r="D4851" s="286"/>
    </row>
    <row r="4852" spans="4:4" s="262" customFormat="1" x14ac:dyDescent="0.2">
      <c r="D4852" s="286"/>
    </row>
    <row r="4853" spans="4:4" s="262" customFormat="1" x14ac:dyDescent="0.2">
      <c r="D4853" s="286"/>
    </row>
    <row r="4854" spans="4:4" s="262" customFormat="1" x14ac:dyDescent="0.2">
      <c r="D4854" s="286"/>
    </row>
    <row r="4855" spans="4:4" s="262" customFormat="1" x14ac:dyDescent="0.2">
      <c r="D4855" s="286"/>
    </row>
    <row r="4856" spans="4:4" s="262" customFormat="1" x14ac:dyDescent="0.2">
      <c r="D4856" s="286"/>
    </row>
    <row r="4857" spans="4:4" s="262" customFormat="1" x14ac:dyDescent="0.2">
      <c r="D4857" s="286"/>
    </row>
    <row r="4858" spans="4:4" s="262" customFormat="1" x14ac:dyDescent="0.2">
      <c r="D4858" s="286"/>
    </row>
    <row r="4859" spans="4:4" s="262" customFormat="1" x14ac:dyDescent="0.2">
      <c r="D4859" s="286"/>
    </row>
    <row r="4860" spans="4:4" s="262" customFormat="1" x14ac:dyDescent="0.2">
      <c r="D4860" s="286"/>
    </row>
    <row r="4861" spans="4:4" s="262" customFormat="1" x14ac:dyDescent="0.2">
      <c r="D4861" s="286"/>
    </row>
    <row r="4862" spans="4:4" s="262" customFormat="1" x14ac:dyDescent="0.2">
      <c r="D4862" s="286"/>
    </row>
    <row r="4863" spans="4:4" s="262" customFormat="1" x14ac:dyDescent="0.2">
      <c r="D4863" s="286"/>
    </row>
    <row r="4864" spans="4:4" s="262" customFormat="1" x14ac:dyDescent="0.2">
      <c r="D4864" s="286"/>
    </row>
    <row r="4865" spans="4:4" s="262" customFormat="1" x14ac:dyDescent="0.2">
      <c r="D4865" s="286"/>
    </row>
    <row r="4866" spans="4:4" s="262" customFormat="1" x14ac:dyDescent="0.2">
      <c r="D4866" s="286"/>
    </row>
    <row r="4867" spans="4:4" s="262" customFormat="1" x14ac:dyDescent="0.2">
      <c r="D4867" s="286"/>
    </row>
    <row r="4868" spans="4:4" s="262" customFormat="1" x14ac:dyDescent="0.2">
      <c r="D4868" s="286"/>
    </row>
    <row r="4869" spans="4:4" s="262" customFormat="1" x14ac:dyDescent="0.2">
      <c r="D4869" s="286"/>
    </row>
    <row r="4870" spans="4:4" s="262" customFormat="1" x14ac:dyDescent="0.2">
      <c r="D4870" s="286"/>
    </row>
    <row r="4871" spans="4:4" s="262" customFormat="1" x14ac:dyDescent="0.2">
      <c r="D4871" s="286"/>
    </row>
    <row r="4872" spans="4:4" s="262" customFormat="1" x14ac:dyDescent="0.2">
      <c r="D4872" s="286"/>
    </row>
    <row r="4873" spans="4:4" s="262" customFormat="1" x14ac:dyDescent="0.2">
      <c r="D4873" s="286"/>
    </row>
    <row r="4874" spans="4:4" s="262" customFormat="1" x14ac:dyDescent="0.2">
      <c r="D4874" s="286"/>
    </row>
    <row r="4875" spans="4:4" s="262" customFormat="1" x14ac:dyDescent="0.2">
      <c r="D4875" s="286"/>
    </row>
    <row r="4876" spans="4:4" s="262" customFormat="1" x14ac:dyDescent="0.2">
      <c r="D4876" s="286"/>
    </row>
    <row r="4877" spans="4:4" s="262" customFormat="1" x14ac:dyDescent="0.2">
      <c r="D4877" s="286"/>
    </row>
    <row r="4878" spans="4:4" s="262" customFormat="1" x14ac:dyDescent="0.2">
      <c r="D4878" s="286"/>
    </row>
    <row r="4879" spans="4:4" s="262" customFormat="1" x14ac:dyDescent="0.2">
      <c r="D4879" s="286"/>
    </row>
    <row r="4880" spans="4:4" s="262" customFormat="1" x14ac:dyDescent="0.2">
      <c r="D4880" s="286"/>
    </row>
    <row r="4881" spans="4:4" s="262" customFormat="1" x14ac:dyDescent="0.2">
      <c r="D4881" s="286"/>
    </row>
    <row r="4882" spans="4:4" s="262" customFormat="1" x14ac:dyDescent="0.2">
      <c r="D4882" s="286"/>
    </row>
    <row r="4883" spans="4:4" s="262" customFormat="1" x14ac:dyDescent="0.2">
      <c r="D4883" s="286"/>
    </row>
    <row r="4884" spans="4:4" s="262" customFormat="1" x14ac:dyDescent="0.2">
      <c r="D4884" s="286"/>
    </row>
    <row r="4885" spans="4:4" s="262" customFormat="1" x14ac:dyDescent="0.2">
      <c r="D4885" s="286"/>
    </row>
    <row r="4886" spans="4:4" s="262" customFormat="1" x14ac:dyDescent="0.2">
      <c r="D4886" s="286"/>
    </row>
    <row r="4887" spans="4:4" s="262" customFormat="1" x14ac:dyDescent="0.2">
      <c r="D4887" s="286"/>
    </row>
    <row r="4888" spans="4:4" s="262" customFormat="1" x14ac:dyDescent="0.2">
      <c r="D4888" s="286"/>
    </row>
    <row r="4889" spans="4:4" s="262" customFormat="1" x14ac:dyDescent="0.2">
      <c r="D4889" s="286"/>
    </row>
    <row r="4890" spans="4:4" s="262" customFormat="1" x14ac:dyDescent="0.2">
      <c r="D4890" s="286"/>
    </row>
    <row r="4891" spans="4:4" s="262" customFormat="1" x14ac:dyDescent="0.2">
      <c r="D4891" s="286"/>
    </row>
    <row r="4892" spans="4:4" s="262" customFormat="1" x14ac:dyDescent="0.2">
      <c r="D4892" s="286"/>
    </row>
    <row r="4893" spans="4:4" s="262" customFormat="1" x14ac:dyDescent="0.2">
      <c r="D4893" s="286"/>
    </row>
    <row r="4894" spans="4:4" s="262" customFormat="1" x14ac:dyDescent="0.2">
      <c r="D4894" s="286"/>
    </row>
    <row r="4895" spans="4:4" s="262" customFormat="1" x14ac:dyDescent="0.2">
      <c r="D4895" s="286"/>
    </row>
    <row r="4896" spans="4:4" s="262" customFormat="1" x14ac:dyDescent="0.2">
      <c r="D4896" s="286"/>
    </row>
    <row r="4897" spans="4:4" s="262" customFormat="1" x14ac:dyDescent="0.2">
      <c r="D4897" s="286"/>
    </row>
    <row r="4898" spans="4:4" s="262" customFormat="1" x14ac:dyDescent="0.2">
      <c r="D4898" s="286"/>
    </row>
    <row r="4899" spans="4:4" s="262" customFormat="1" x14ac:dyDescent="0.2">
      <c r="D4899" s="286"/>
    </row>
    <row r="4900" spans="4:4" s="262" customFormat="1" x14ac:dyDescent="0.2">
      <c r="D4900" s="286"/>
    </row>
    <row r="4901" spans="4:4" s="262" customFormat="1" x14ac:dyDescent="0.2">
      <c r="D4901" s="286"/>
    </row>
    <row r="4902" spans="4:4" s="262" customFormat="1" x14ac:dyDescent="0.2">
      <c r="D4902" s="286"/>
    </row>
    <row r="4903" spans="4:4" s="262" customFormat="1" x14ac:dyDescent="0.2">
      <c r="D4903" s="286"/>
    </row>
    <row r="4904" spans="4:4" s="262" customFormat="1" x14ac:dyDescent="0.2">
      <c r="D4904" s="286"/>
    </row>
    <row r="4905" spans="4:4" s="262" customFormat="1" x14ac:dyDescent="0.2">
      <c r="D4905" s="286"/>
    </row>
    <row r="4906" spans="4:4" s="262" customFormat="1" x14ac:dyDescent="0.2">
      <c r="D4906" s="286"/>
    </row>
    <row r="4907" spans="4:4" s="262" customFormat="1" x14ac:dyDescent="0.2">
      <c r="D4907" s="286"/>
    </row>
    <row r="4908" spans="4:4" s="262" customFormat="1" x14ac:dyDescent="0.2">
      <c r="D4908" s="286"/>
    </row>
    <row r="4909" spans="4:4" s="262" customFormat="1" x14ac:dyDescent="0.2">
      <c r="D4909" s="286"/>
    </row>
    <row r="4910" spans="4:4" s="262" customFormat="1" x14ac:dyDescent="0.2">
      <c r="D4910" s="286"/>
    </row>
    <row r="4911" spans="4:4" s="262" customFormat="1" x14ac:dyDescent="0.2">
      <c r="D4911" s="286"/>
    </row>
    <row r="4912" spans="4:4" s="262" customFormat="1" x14ac:dyDescent="0.2">
      <c r="D4912" s="286"/>
    </row>
    <row r="4913" spans="4:4" s="262" customFormat="1" x14ac:dyDescent="0.2">
      <c r="D4913" s="286"/>
    </row>
    <row r="4914" spans="4:4" s="262" customFormat="1" x14ac:dyDescent="0.2">
      <c r="D4914" s="286"/>
    </row>
    <row r="4915" spans="4:4" s="262" customFormat="1" x14ac:dyDescent="0.2">
      <c r="D4915" s="286"/>
    </row>
    <row r="4916" spans="4:4" s="262" customFormat="1" x14ac:dyDescent="0.2">
      <c r="D4916" s="286"/>
    </row>
    <row r="4917" spans="4:4" s="262" customFormat="1" x14ac:dyDescent="0.2">
      <c r="D4917" s="286"/>
    </row>
    <row r="4918" spans="4:4" s="262" customFormat="1" x14ac:dyDescent="0.2">
      <c r="D4918" s="286"/>
    </row>
    <row r="4919" spans="4:4" s="262" customFormat="1" x14ac:dyDescent="0.2">
      <c r="D4919" s="286"/>
    </row>
    <row r="4920" spans="4:4" s="262" customFormat="1" x14ac:dyDescent="0.2">
      <c r="D4920" s="286"/>
    </row>
    <row r="4921" spans="4:4" s="262" customFormat="1" x14ac:dyDescent="0.2">
      <c r="D4921" s="286"/>
    </row>
    <row r="4922" spans="4:4" s="262" customFormat="1" x14ac:dyDescent="0.2">
      <c r="D4922" s="286"/>
    </row>
    <row r="4923" spans="4:4" s="262" customFormat="1" x14ac:dyDescent="0.2">
      <c r="D4923" s="286"/>
    </row>
    <row r="4924" spans="4:4" s="262" customFormat="1" x14ac:dyDescent="0.2">
      <c r="D4924" s="286"/>
    </row>
    <row r="4925" spans="4:4" s="262" customFormat="1" x14ac:dyDescent="0.2">
      <c r="D4925" s="286"/>
    </row>
    <row r="4926" spans="4:4" s="262" customFormat="1" x14ac:dyDescent="0.2">
      <c r="D4926" s="286"/>
    </row>
    <row r="4927" spans="4:4" s="262" customFormat="1" x14ac:dyDescent="0.2">
      <c r="D4927" s="286"/>
    </row>
    <row r="4928" spans="4:4" s="262" customFormat="1" x14ac:dyDescent="0.2">
      <c r="D4928" s="286"/>
    </row>
    <row r="4929" spans="4:4" s="262" customFormat="1" x14ac:dyDescent="0.2">
      <c r="D4929" s="286"/>
    </row>
    <row r="4930" spans="4:4" s="262" customFormat="1" x14ac:dyDescent="0.2">
      <c r="D4930" s="286"/>
    </row>
    <row r="4931" spans="4:4" s="262" customFormat="1" x14ac:dyDescent="0.2">
      <c r="D4931" s="286"/>
    </row>
    <row r="4932" spans="4:4" s="262" customFormat="1" x14ac:dyDescent="0.2">
      <c r="D4932" s="286"/>
    </row>
    <row r="4933" spans="4:4" s="262" customFormat="1" x14ac:dyDescent="0.2">
      <c r="D4933" s="286"/>
    </row>
    <row r="4934" spans="4:4" s="262" customFormat="1" x14ac:dyDescent="0.2">
      <c r="D4934" s="286"/>
    </row>
    <row r="4935" spans="4:4" s="262" customFormat="1" x14ac:dyDescent="0.2">
      <c r="D4935" s="286"/>
    </row>
    <row r="4936" spans="4:4" s="262" customFormat="1" x14ac:dyDescent="0.2">
      <c r="D4936" s="286"/>
    </row>
    <row r="4937" spans="4:4" s="262" customFormat="1" x14ac:dyDescent="0.2">
      <c r="D4937" s="286"/>
    </row>
    <row r="4938" spans="4:4" s="262" customFormat="1" x14ac:dyDescent="0.2">
      <c r="D4938" s="286"/>
    </row>
    <row r="4939" spans="4:4" s="262" customFormat="1" x14ac:dyDescent="0.2">
      <c r="D4939" s="286"/>
    </row>
    <row r="4940" spans="4:4" s="262" customFormat="1" x14ac:dyDescent="0.2">
      <c r="D4940" s="286"/>
    </row>
    <row r="4941" spans="4:4" s="262" customFormat="1" x14ac:dyDescent="0.2">
      <c r="D4941" s="286"/>
    </row>
    <row r="4942" spans="4:4" s="262" customFormat="1" x14ac:dyDescent="0.2">
      <c r="D4942" s="286"/>
    </row>
    <row r="4943" spans="4:4" s="262" customFormat="1" x14ac:dyDescent="0.2">
      <c r="D4943" s="286"/>
    </row>
    <row r="4944" spans="4:4" s="262" customFormat="1" x14ac:dyDescent="0.2">
      <c r="D4944" s="286"/>
    </row>
    <row r="4945" spans="4:4" s="262" customFormat="1" x14ac:dyDescent="0.2">
      <c r="D4945" s="286"/>
    </row>
    <row r="4946" spans="4:4" s="262" customFormat="1" x14ac:dyDescent="0.2">
      <c r="D4946" s="286"/>
    </row>
    <row r="4947" spans="4:4" s="262" customFormat="1" x14ac:dyDescent="0.2">
      <c r="D4947" s="286"/>
    </row>
    <row r="4948" spans="4:4" s="262" customFormat="1" x14ac:dyDescent="0.2">
      <c r="D4948" s="286"/>
    </row>
    <row r="4949" spans="4:4" s="262" customFormat="1" x14ac:dyDescent="0.2">
      <c r="D4949" s="286"/>
    </row>
    <row r="4950" spans="4:4" s="262" customFormat="1" x14ac:dyDescent="0.2">
      <c r="D4950" s="286"/>
    </row>
    <row r="4951" spans="4:4" s="262" customFormat="1" x14ac:dyDescent="0.2">
      <c r="D4951" s="286"/>
    </row>
    <row r="4952" spans="4:4" s="262" customFormat="1" x14ac:dyDescent="0.2">
      <c r="D4952" s="286"/>
    </row>
    <row r="4953" spans="4:4" s="262" customFormat="1" x14ac:dyDescent="0.2">
      <c r="D4953" s="286"/>
    </row>
    <row r="4954" spans="4:4" s="262" customFormat="1" x14ac:dyDescent="0.2">
      <c r="D4954" s="286"/>
    </row>
    <row r="4955" spans="4:4" s="262" customFormat="1" x14ac:dyDescent="0.2">
      <c r="D4955" s="286"/>
    </row>
    <row r="4956" spans="4:4" s="262" customFormat="1" x14ac:dyDescent="0.2">
      <c r="D4956" s="286"/>
    </row>
    <row r="4957" spans="4:4" s="262" customFormat="1" x14ac:dyDescent="0.2">
      <c r="D4957" s="286"/>
    </row>
    <row r="4958" spans="4:4" s="262" customFormat="1" x14ac:dyDescent="0.2">
      <c r="D4958" s="286"/>
    </row>
    <row r="4959" spans="4:4" s="262" customFormat="1" x14ac:dyDescent="0.2">
      <c r="D4959" s="286"/>
    </row>
    <row r="4960" spans="4:4" s="262" customFormat="1" x14ac:dyDescent="0.2">
      <c r="D4960" s="286"/>
    </row>
    <row r="4961" spans="4:4" s="262" customFormat="1" x14ac:dyDescent="0.2">
      <c r="D4961" s="286"/>
    </row>
    <row r="4962" spans="4:4" s="262" customFormat="1" x14ac:dyDescent="0.2">
      <c r="D4962" s="286"/>
    </row>
    <row r="4963" spans="4:4" s="262" customFormat="1" x14ac:dyDescent="0.2">
      <c r="D4963" s="286"/>
    </row>
    <row r="4964" spans="4:4" s="262" customFormat="1" x14ac:dyDescent="0.2">
      <c r="D4964" s="286"/>
    </row>
    <row r="4965" spans="4:4" s="262" customFormat="1" x14ac:dyDescent="0.2">
      <c r="D4965" s="286"/>
    </row>
    <row r="4966" spans="4:4" s="262" customFormat="1" x14ac:dyDescent="0.2">
      <c r="D4966" s="286"/>
    </row>
    <row r="4967" spans="4:4" s="262" customFormat="1" x14ac:dyDescent="0.2">
      <c r="D4967" s="286"/>
    </row>
    <row r="4968" spans="4:4" s="262" customFormat="1" x14ac:dyDescent="0.2">
      <c r="D4968" s="286"/>
    </row>
    <row r="4969" spans="4:4" s="262" customFormat="1" x14ac:dyDescent="0.2">
      <c r="D4969" s="286"/>
    </row>
    <row r="4970" spans="4:4" s="262" customFormat="1" x14ac:dyDescent="0.2">
      <c r="D4970" s="286"/>
    </row>
    <row r="4971" spans="4:4" s="262" customFormat="1" x14ac:dyDescent="0.2">
      <c r="D4971" s="286"/>
    </row>
    <row r="4972" spans="4:4" s="262" customFormat="1" x14ac:dyDescent="0.2">
      <c r="D4972" s="286"/>
    </row>
    <row r="4973" spans="4:4" s="262" customFormat="1" x14ac:dyDescent="0.2">
      <c r="D4973" s="286"/>
    </row>
    <row r="4974" spans="4:4" s="262" customFormat="1" x14ac:dyDescent="0.2">
      <c r="D4974" s="286"/>
    </row>
    <row r="4975" spans="4:4" s="262" customFormat="1" x14ac:dyDescent="0.2">
      <c r="D4975" s="286"/>
    </row>
    <row r="4976" spans="4:4" s="262" customFormat="1" x14ac:dyDescent="0.2">
      <c r="D4976" s="286"/>
    </row>
    <row r="4977" spans="4:4" s="262" customFormat="1" x14ac:dyDescent="0.2">
      <c r="D4977" s="286"/>
    </row>
    <row r="4978" spans="4:4" s="262" customFormat="1" x14ac:dyDescent="0.2">
      <c r="D4978" s="286"/>
    </row>
    <row r="4979" spans="4:4" s="262" customFormat="1" x14ac:dyDescent="0.2">
      <c r="D4979" s="286"/>
    </row>
    <row r="4980" spans="4:4" s="262" customFormat="1" x14ac:dyDescent="0.2">
      <c r="D4980" s="286"/>
    </row>
    <row r="4981" spans="4:4" s="262" customFormat="1" x14ac:dyDescent="0.2">
      <c r="D4981" s="286"/>
    </row>
    <row r="4982" spans="4:4" s="262" customFormat="1" x14ac:dyDescent="0.2">
      <c r="D4982" s="286"/>
    </row>
    <row r="4983" spans="4:4" s="262" customFormat="1" x14ac:dyDescent="0.2">
      <c r="D4983" s="286"/>
    </row>
    <row r="4984" spans="4:4" s="262" customFormat="1" x14ac:dyDescent="0.2">
      <c r="D4984" s="286"/>
    </row>
    <row r="4985" spans="4:4" s="262" customFormat="1" x14ac:dyDescent="0.2">
      <c r="D4985" s="286"/>
    </row>
    <row r="4986" spans="4:4" s="262" customFormat="1" x14ac:dyDescent="0.2">
      <c r="D4986" s="286"/>
    </row>
    <row r="4987" spans="4:4" s="262" customFormat="1" x14ac:dyDescent="0.2">
      <c r="D4987" s="286"/>
    </row>
    <row r="4988" spans="4:4" s="262" customFormat="1" x14ac:dyDescent="0.2">
      <c r="D4988" s="286"/>
    </row>
    <row r="4989" spans="4:4" s="262" customFormat="1" x14ac:dyDescent="0.2">
      <c r="D4989" s="286"/>
    </row>
    <row r="4990" spans="4:4" s="262" customFormat="1" x14ac:dyDescent="0.2">
      <c r="D4990" s="286"/>
    </row>
    <row r="4991" spans="4:4" s="262" customFormat="1" x14ac:dyDescent="0.2">
      <c r="D4991" s="286"/>
    </row>
    <row r="4992" spans="4:4" s="262" customFormat="1" x14ac:dyDescent="0.2">
      <c r="D4992" s="286"/>
    </row>
    <row r="4993" spans="4:4" s="262" customFormat="1" x14ac:dyDescent="0.2">
      <c r="D4993" s="286"/>
    </row>
    <row r="4994" spans="4:4" s="262" customFormat="1" x14ac:dyDescent="0.2">
      <c r="D4994" s="286"/>
    </row>
    <row r="4995" spans="4:4" s="262" customFormat="1" x14ac:dyDescent="0.2">
      <c r="D4995" s="286"/>
    </row>
    <row r="4996" spans="4:4" s="262" customFormat="1" x14ac:dyDescent="0.2">
      <c r="D4996" s="286"/>
    </row>
    <row r="4997" spans="4:4" s="262" customFormat="1" x14ac:dyDescent="0.2">
      <c r="D4997" s="286"/>
    </row>
    <row r="4998" spans="4:4" s="262" customFormat="1" x14ac:dyDescent="0.2">
      <c r="D4998" s="286"/>
    </row>
    <row r="4999" spans="4:4" s="262" customFormat="1" x14ac:dyDescent="0.2">
      <c r="D4999" s="286"/>
    </row>
    <row r="5000" spans="4:4" s="262" customFormat="1" x14ac:dyDescent="0.2">
      <c r="D5000" s="286"/>
    </row>
  </sheetData>
  <sheetProtection password="806D" sheet="1" objects="1" scenarios="1"/>
  <mergeCells count="8">
    <mergeCell ref="F46:G46"/>
    <mergeCell ref="F50:G50"/>
    <mergeCell ref="A1:G1"/>
    <mergeCell ref="C7:G7"/>
    <mergeCell ref="F8:G8"/>
    <mergeCell ref="F35:G35"/>
    <mergeCell ref="F42:G42"/>
    <mergeCell ref="F44:G44"/>
  </mergeCells>
  <pageMargins left="0.59055118110236204" right="0.39370078740157499"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0"/>
  <sheetViews>
    <sheetView topLeftCell="A19" zoomScaleNormal="100" workbookViewId="0">
      <selection activeCell="H40" sqref="H40"/>
    </sheetView>
  </sheetViews>
  <sheetFormatPr defaultRowHeight="12.75" x14ac:dyDescent="0.2"/>
  <cols>
    <col min="1" max="1" width="10.5703125" customWidth="1"/>
    <col min="4" max="4" width="10.85546875" customWidth="1"/>
    <col min="5" max="5" width="13.7109375" customWidth="1"/>
    <col min="6" max="6" width="10.28515625" customWidth="1"/>
    <col min="7" max="7" width="6.5703125" customWidth="1"/>
    <col min="8" max="8" width="18.7109375" customWidth="1"/>
    <col min="15" max="16" width="0" hidden="1" customWidth="1"/>
    <col min="55" max="55" width="47.28515625" customWidth="1"/>
  </cols>
  <sheetData>
    <row r="1" spans="1:15" ht="13.5" customHeight="1" thickTop="1" x14ac:dyDescent="0.2">
      <c r="A1" s="23" t="s">
        <v>1</v>
      </c>
      <c r="B1" s="28" t="str">
        <f>Stavba!CisloStavby</f>
        <v>12112016</v>
      </c>
      <c r="C1" s="31" t="str">
        <f>Stavba!NazevStavby</f>
        <v>Přemístění odb. knihovny do Hypšmanovy přístavby a rozšíření prostor kongresového centra ČNB</v>
      </c>
      <c r="D1" s="31"/>
      <c r="E1" s="31"/>
      <c r="F1" s="31"/>
      <c r="G1" s="24"/>
      <c r="H1" s="33"/>
    </row>
    <row r="2" spans="1:15" ht="13.5" customHeight="1" thickBot="1" x14ac:dyDescent="0.25">
      <c r="A2" s="25" t="s">
        <v>25</v>
      </c>
      <c r="B2" s="133" t="s">
        <v>63</v>
      </c>
      <c r="C2" s="354" t="s">
        <v>63</v>
      </c>
      <c r="D2" s="343"/>
      <c r="E2" s="343"/>
      <c r="F2" s="343"/>
      <c r="G2" s="26" t="s">
        <v>13</v>
      </c>
      <c r="H2" s="34"/>
      <c r="O2" s="8" t="s">
        <v>197</v>
      </c>
    </row>
    <row r="3" spans="1:15" ht="13.5" customHeight="1" thickTop="1" x14ac:dyDescent="0.2">
      <c r="H3" s="35"/>
    </row>
    <row r="4" spans="1:15" ht="18" customHeight="1" x14ac:dyDescent="0.25">
      <c r="A4" s="342" t="s">
        <v>14</v>
      </c>
      <c r="B4" s="342"/>
      <c r="C4" s="342"/>
      <c r="D4" s="342"/>
      <c r="E4" s="342"/>
      <c r="F4" s="342"/>
      <c r="G4" s="342"/>
      <c r="H4" s="342"/>
    </row>
    <row r="5" spans="1:15" ht="12.75" customHeight="1" x14ac:dyDescent="0.2">
      <c r="H5" s="35"/>
    </row>
    <row r="6" spans="1:15" ht="15.75" customHeight="1" x14ac:dyDescent="0.25">
      <c r="A6" s="32" t="s">
        <v>22</v>
      </c>
      <c r="B6" s="29" t="str">
        <f>B2</f>
        <v>ZTI</v>
      </c>
      <c r="H6" s="35"/>
    </row>
    <row r="7" spans="1:15" ht="15.75" customHeight="1" x14ac:dyDescent="0.25">
      <c r="B7" s="344" t="str">
        <f>C2</f>
        <v>ZTI</v>
      </c>
      <c r="C7" s="345"/>
      <c r="D7" s="345"/>
      <c r="E7" s="345"/>
      <c r="F7" s="345"/>
      <c r="G7" s="345"/>
      <c r="H7" s="35"/>
    </row>
    <row r="8" spans="1:15" ht="12.75" customHeight="1" x14ac:dyDescent="0.2">
      <c r="H8" s="35"/>
    </row>
    <row r="9" spans="1:15" ht="12.75" customHeight="1" x14ac:dyDescent="0.2">
      <c r="A9" s="32" t="s">
        <v>24</v>
      </c>
      <c r="B9" s="32"/>
      <c r="C9" s="32"/>
      <c r="D9" s="32"/>
      <c r="E9" s="32"/>
      <c r="F9" s="32"/>
      <c r="G9" s="32"/>
      <c r="H9" s="36"/>
      <c r="I9" s="32"/>
      <c r="J9" s="32"/>
    </row>
    <row r="10" spans="1:15" ht="12.75" customHeight="1" x14ac:dyDescent="0.2">
      <c r="A10" s="32"/>
      <c r="B10" s="32"/>
      <c r="C10" s="32"/>
      <c r="D10" s="32"/>
      <c r="E10" s="32"/>
      <c r="F10" s="32"/>
      <c r="G10" s="32"/>
      <c r="H10" s="36"/>
      <c r="I10" s="32"/>
      <c r="J10" s="32"/>
    </row>
    <row r="11" spans="1:15" ht="12.75" customHeight="1" x14ac:dyDescent="0.2">
      <c r="A11" s="32"/>
      <c r="B11" s="32"/>
      <c r="C11" s="32"/>
      <c r="D11" s="32"/>
      <c r="E11" s="32"/>
      <c r="F11" s="32"/>
      <c r="G11" s="32"/>
      <c r="H11" s="36"/>
      <c r="I11" s="32"/>
      <c r="J11" s="32"/>
    </row>
    <row r="12" spans="1:15" ht="12.75" customHeight="1" x14ac:dyDescent="0.2">
      <c r="A12" s="32"/>
      <c r="B12" s="32"/>
      <c r="C12" s="32"/>
      <c r="D12" s="32"/>
      <c r="E12" s="32"/>
      <c r="F12" s="32"/>
      <c r="G12" s="32"/>
      <c r="H12" s="36"/>
      <c r="I12" s="32"/>
      <c r="J12" s="32"/>
    </row>
    <row r="13" spans="1:15" ht="12.75" customHeight="1" x14ac:dyDescent="0.2">
      <c r="A13" s="32"/>
      <c r="B13" s="32"/>
      <c r="C13" s="32"/>
      <c r="D13" s="32"/>
      <c r="E13" s="32"/>
      <c r="F13" s="32"/>
      <c r="G13" s="32"/>
      <c r="H13" s="36"/>
      <c r="I13" s="32"/>
      <c r="J13" s="32"/>
    </row>
    <row r="14" spans="1:15" ht="12.75" customHeight="1" x14ac:dyDescent="0.2">
      <c r="A14" s="32" t="s">
        <v>198</v>
      </c>
      <c r="B14" s="32"/>
      <c r="C14" s="32"/>
      <c r="D14" s="32"/>
      <c r="E14" s="32"/>
      <c r="F14" s="32"/>
      <c r="G14" s="32"/>
      <c r="H14" s="36"/>
      <c r="I14" s="32"/>
      <c r="J14" s="32"/>
    </row>
    <row r="15" spans="1:15" ht="12.75" customHeight="1" x14ac:dyDescent="0.2">
      <c r="A15" s="32"/>
      <c r="B15" s="32"/>
      <c r="C15" s="32"/>
      <c r="D15" s="32"/>
      <c r="E15" s="32"/>
      <c r="F15" s="32"/>
      <c r="G15" s="32"/>
      <c r="H15" s="36"/>
      <c r="I15" s="32"/>
      <c r="J15" s="32"/>
    </row>
    <row r="16" spans="1:15" ht="12.75" customHeight="1" thickBot="1" x14ac:dyDescent="0.25">
      <c r="A16" s="134" t="s">
        <v>199</v>
      </c>
      <c r="B16" s="135"/>
      <c r="C16" s="135"/>
      <c r="D16" s="135"/>
      <c r="E16" s="135"/>
      <c r="F16" s="135"/>
      <c r="G16" s="135"/>
      <c r="H16" s="136"/>
      <c r="I16" s="32"/>
      <c r="J16" s="32"/>
    </row>
    <row r="17" spans="1:55" ht="12.75" customHeight="1" x14ac:dyDescent="0.2">
      <c r="A17" s="144" t="s">
        <v>200</v>
      </c>
      <c r="B17" s="145"/>
      <c r="C17" s="146"/>
      <c r="D17" s="146"/>
      <c r="E17" s="146"/>
      <c r="F17" s="146"/>
      <c r="G17" s="147"/>
      <c r="H17" s="148" t="s">
        <v>201</v>
      </c>
      <c r="I17" s="32"/>
      <c r="J17" s="32"/>
    </row>
    <row r="18" spans="1:55" ht="12.75" customHeight="1" x14ac:dyDescent="0.2">
      <c r="A18" s="142" t="s">
        <v>101</v>
      </c>
      <c r="B18" s="140" t="s">
        <v>697</v>
      </c>
      <c r="C18" s="139"/>
      <c r="D18" s="139"/>
      <c r="E18" s="139"/>
      <c r="F18" s="139"/>
      <c r="G18" s="141"/>
      <c r="H18" s="143">
        <f>H40</f>
        <v>0</v>
      </c>
      <c r="I18" s="32"/>
      <c r="J18" s="32"/>
      <c r="O18">
        <f>'ZTI 1 Pol'!AN123</f>
        <v>0</v>
      </c>
      <c r="P18">
        <f>'ZTI 1 Pol'!AO123</f>
        <v>0</v>
      </c>
    </row>
    <row r="19" spans="1:55" ht="12.75" customHeight="1" thickBot="1" x14ac:dyDescent="0.25">
      <c r="A19" s="149"/>
      <c r="B19" s="150" t="s">
        <v>203</v>
      </c>
      <c r="C19" s="151"/>
      <c r="D19" s="152" t="str">
        <f>B2</f>
        <v>ZTI</v>
      </c>
      <c r="E19" s="151"/>
      <c r="F19" s="151"/>
      <c r="G19" s="153"/>
      <c r="H19" s="154">
        <f>SUM(H18:H18)</f>
        <v>0</v>
      </c>
      <c r="I19" s="32"/>
      <c r="J19" s="32"/>
    </row>
    <row r="20" spans="1:55" ht="12.75" customHeight="1" thickBot="1" x14ac:dyDescent="0.25">
      <c r="A20" s="32"/>
      <c r="B20" s="32"/>
      <c r="C20" s="32"/>
      <c r="D20" s="32"/>
      <c r="E20" s="32"/>
      <c r="F20" s="32"/>
      <c r="G20" s="32"/>
      <c r="H20" s="155"/>
      <c r="I20" s="32"/>
      <c r="J20" s="32"/>
    </row>
    <row r="21" spans="1:55" ht="12.75" customHeight="1" x14ac:dyDescent="0.2">
      <c r="A21" s="165"/>
      <c r="B21" s="166"/>
      <c r="C21" s="166"/>
      <c r="D21" s="166"/>
      <c r="E21" s="167"/>
      <c r="F21" s="166"/>
      <c r="G21" s="166"/>
      <c r="H21" s="168" t="s">
        <v>65</v>
      </c>
      <c r="I21" s="32"/>
      <c r="J21" s="32"/>
      <c r="O21" s="35">
        <f>H22</f>
        <v>0</v>
      </c>
      <c r="P21" s="35">
        <f>H24</f>
        <v>0</v>
      </c>
    </row>
    <row r="22" spans="1:55" ht="12.75" customHeight="1" x14ac:dyDescent="0.2">
      <c r="A22" s="160" t="s">
        <v>66</v>
      </c>
      <c r="B22" s="156"/>
      <c r="C22" s="156"/>
      <c r="D22" s="156">
        <v>15</v>
      </c>
      <c r="E22" s="157" t="s">
        <v>67</v>
      </c>
      <c r="F22" s="156"/>
      <c r="G22" s="156"/>
      <c r="H22" s="163">
        <f>SUM(O18:O19)</f>
        <v>0</v>
      </c>
      <c r="I22" s="32"/>
      <c r="J22" s="32"/>
    </row>
    <row r="23" spans="1:55" ht="12.75" customHeight="1" x14ac:dyDescent="0.2">
      <c r="A23" s="161" t="s">
        <v>68</v>
      </c>
      <c r="B23" s="137"/>
      <c r="C23" s="137"/>
      <c r="D23" s="137">
        <v>15</v>
      </c>
      <c r="E23" s="158" t="s">
        <v>67</v>
      </c>
      <c r="F23" s="137"/>
      <c r="G23" s="137"/>
      <c r="H23" s="164">
        <f>H22*(D23/100)</f>
        <v>0</v>
      </c>
      <c r="I23" s="32"/>
      <c r="J23" s="32"/>
    </row>
    <row r="24" spans="1:55" ht="12.75" customHeight="1" x14ac:dyDescent="0.2">
      <c r="A24" s="161" t="s">
        <v>66</v>
      </c>
      <c r="B24" s="137"/>
      <c r="C24" s="137"/>
      <c r="D24" s="137">
        <v>21</v>
      </c>
      <c r="E24" s="158" t="s">
        <v>67</v>
      </c>
      <c r="F24" s="137"/>
      <c r="G24" s="137"/>
      <c r="H24" s="164">
        <f>H19</f>
        <v>0</v>
      </c>
      <c r="I24" s="32"/>
      <c r="J24" s="32"/>
    </row>
    <row r="25" spans="1:55" ht="12.75" customHeight="1" thickBot="1" x14ac:dyDescent="0.25">
      <c r="A25" s="162" t="s">
        <v>68</v>
      </c>
      <c r="B25" s="138"/>
      <c r="C25" s="138"/>
      <c r="D25" s="138">
        <v>21</v>
      </c>
      <c r="E25" s="159" t="s">
        <v>67</v>
      </c>
      <c r="F25" s="137"/>
      <c r="G25" s="137"/>
      <c r="H25" s="164">
        <f>H24*(D25/100)</f>
        <v>0</v>
      </c>
      <c r="I25" s="32"/>
      <c r="J25" s="32"/>
    </row>
    <row r="26" spans="1:55" ht="12.75" customHeight="1" thickBot="1" x14ac:dyDescent="0.25">
      <c r="A26" s="169" t="s">
        <v>204</v>
      </c>
      <c r="B26" s="170"/>
      <c r="C26" s="170"/>
      <c r="D26" s="170"/>
      <c r="E26" s="170"/>
      <c r="F26" s="171"/>
      <c r="G26" s="172"/>
      <c r="H26" s="173">
        <f>SUM(H22:H25)</f>
        <v>0</v>
      </c>
      <c r="I26" s="32"/>
      <c r="J26" s="32"/>
    </row>
    <row r="27" spans="1:55" ht="12.75" customHeight="1" x14ac:dyDescent="0.2">
      <c r="A27" s="32"/>
      <c r="B27" s="32"/>
      <c r="C27" s="32"/>
      <c r="D27" s="32"/>
      <c r="E27" s="32"/>
      <c r="F27" s="32"/>
      <c r="G27" s="32"/>
      <c r="H27" s="36"/>
      <c r="I27" s="32"/>
      <c r="J27" s="32"/>
    </row>
    <row r="28" spans="1:55" ht="13.5" thickBot="1" x14ac:dyDescent="0.25">
      <c r="A28" s="134" t="s">
        <v>234</v>
      </c>
      <c r="B28" s="135"/>
      <c r="C28" s="135"/>
      <c r="D28" s="199" t="s">
        <v>101</v>
      </c>
      <c r="E28" s="355" t="s">
        <v>697</v>
      </c>
      <c r="F28" s="355"/>
      <c r="G28" s="355"/>
      <c r="H28" s="355"/>
      <c r="I28" s="32"/>
      <c r="J28" s="32"/>
      <c r="BC28" s="129" t="str">
        <f>E28</f>
        <v>položkový rozpočet</v>
      </c>
    </row>
    <row r="29" spans="1:55" ht="12.75" customHeight="1" x14ac:dyDescent="0.2">
      <c r="A29" s="144" t="s">
        <v>235</v>
      </c>
      <c r="B29" s="145"/>
      <c r="C29" s="146"/>
      <c r="D29" s="146"/>
      <c r="E29" s="146"/>
      <c r="F29" s="146"/>
      <c r="G29" s="147"/>
      <c r="H29" s="148" t="s">
        <v>201</v>
      </c>
      <c r="I29" s="32"/>
      <c r="J29" s="32"/>
    </row>
    <row r="30" spans="1:55" ht="12.75" customHeight="1" x14ac:dyDescent="0.2">
      <c r="A30" s="142" t="s">
        <v>135</v>
      </c>
      <c r="B30" s="140" t="s">
        <v>136</v>
      </c>
      <c r="C30" s="139"/>
      <c r="D30" s="139"/>
      <c r="E30" s="139"/>
      <c r="F30" s="139"/>
      <c r="G30" s="141"/>
      <c r="H30" s="248">
        <f>'ZTI 1 Pol'!F107</f>
        <v>0</v>
      </c>
      <c r="I30" s="32"/>
      <c r="J30" s="32"/>
    </row>
    <row r="31" spans="1:55" ht="12.75" customHeight="1" x14ac:dyDescent="0.2">
      <c r="A31" s="142" t="s">
        <v>137</v>
      </c>
      <c r="B31" s="140" t="s">
        <v>138</v>
      </c>
      <c r="C31" s="139"/>
      <c r="D31" s="139"/>
      <c r="E31" s="139"/>
      <c r="F31" s="139"/>
      <c r="G31" s="141"/>
      <c r="H31" s="248">
        <f>'ZTI 1 Pol'!F109</f>
        <v>0</v>
      </c>
      <c r="I31" s="32"/>
      <c r="J31" s="32"/>
    </row>
    <row r="32" spans="1:55" ht="12.75" customHeight="1" x14ac:dyDescent="0.2">
      <c r="A32" s="142" t="s">
        <v>143</v>
      </c>
      <c r="B32" s="140" t="s">
        <v>145</v>
      </c>
      <c r="C32" s="139"/>
      <c r="D32" s="139"/>
      <c r="E32" s="139"/>
      <c r="F32" s="139"/>
      <c r="G32" s="141"/>
      <c r="H32" s="248">
        <f>'ZTI 1 Pol'!F111</f>
        <v>0</v>
      </c>
      <c r="I32" s="32"/>
      <c r="J32" s="32"/>
    </row>
    <row r="33" spans="1:10" ht="12.75" customHeight="1" x14ac:dyDescent="0.2">
      <c r="A33" s="142" t="s">
        <v>148</v>
      </c>
      <c r="B33" s="140" t="s">
        <v>149</v>
      </c>
      <c r="C33" s="139"/>
      <c r="D33" s="139"/>
      <c r="E33" s="139"/>
      <c r="F33" s="139"/>
      <c r="G33" s="141"/>
      <c r="H33" s="248">
        <f>'ZTI 1 Pol'!F114</f>
        <v>0</v>
      </c>
      <c r="I33" s="32"/>
      <c r="J33" s="32"/>
    </row>
    <row r="34" spans="1:10" ht="12.75" customHeight="1" x14ac:dyDescent="0.2">
      <c r="A34" s="142" t="s">
        <v>150</v>
      </c>
      <c r="B34" s="140" t="s">
        <v>151</v>
      </c>
      <c r="C34" s="139"/>
      <c r="D34" s="139"/>
      <c r="E34" s="139"/>
      <c r="F34" s="139"/>
      <c r="G34" s="141"/>
      <c r="H34" s="248">
        <f>'ZTI 1 Pol'!F116</f>
        <v>0</v>
      </c>
      <c r="I34" s="32"/>
      <c r="J34" s="32"/>
    </row>
    <row r="35" spans="1:10" ht="12.75" customHeight="1" x14ac:dyDescent="0.2">
      <c r="A35" s="142" t="s">
        <v>154</v>
      </c>
      <c r="B35" s="140" t="s">
        <v>155</v>
      </c>
      <c r="C35" s="139"/>
      <c r="D35" s="139"/>
      <c r="E35" s="139"/>
      <c r="F35" s="139"/>
      <c r="G35" s="141"/>
      <c r="H35" s="248">
        <f>'ZTI 1 Pol'!F8</f>
        <v>0</v>
      </c>
      <c r="I35" s="32"/>
      <c r="J35" s="32"/>
    </row>
    <row r="36" spans="1:10" ht="12.75" customHeight="1" x14ac:dyDescent="0.2">
      <c r="A36" s="142" t="s">
        <v>158</v>
      </c>
      <c r="B36" s="140" t="s">
        <v>159</v>
      </c>
      <c r="C36" s="139"/>
      <c r="D36" s="139"/>
      <c r="E36" s="139"/>
      <c r="F36" s="139"/>
      <c r="G36" s="141"/>
      <c r="H36" s="248">
        <f>'ZTI 1 Pol'!F10</f>
        <v>0</v>
      </c>
      <c r="I36" s="32"/>
      <c r="J36" s="32"/>
    </row>
    <row r="37" spans="1:10" ht="12.75" customHeight="1" x14ac:dyDescent="0.2">
      <c r="A37" s="142" t="s">
        <v>160</v>
      </c>
      <c r="B37" s="140" t="s">
        <v>161</v>
      </c>
      <c r="C37" s="139"/>
      <c r="D37" s="139"/>
      <c r="E37" s="139"/>
      <c r="F37" s="139"/>
      <c r="G37" s="141"/>
      <c r="H37" s="248">
        <f>'ZTI 1 Pol'!F34</f>
        <v>0</v>
      </c>
      <c r="I37" s="32"/>
      <c r="J37" s="32"/>
    </row>
    <row r="38" spans="1:10" ht="12.75" customHeight="1" x14ac:dyDescent="0.2">
      <c r="A38" s="142" t="s">
        <v>163</v>
      </c>
      <c r="B38" s="140" t="s">
        <v>164</v>
      </c>
      <c r="C38" s="139"/>
      <c r="D38" s="139"/>
      <c r="E38" s="139"/>
      <c r="F38" s="139"/>
      <c r="G38" s="141"/>
      <c r="H38" s="248">
        <f>'ZTI 1 Pol'!F49</f>
        <v>0</v>
      </c>
      <c r="I38" s="32"/>
      <c r="J38" s="32"/>
    </row>
    <row r="39" spans="1:10" ht="12.75" customHeight="1" x14ac:dyDescent="0.2">
      <c r="A39" s="142" t="s">
        <v>165</v>
      </c>
      <c r="B39" s="140" t="s">
        <v>166</v>
      </c>
      <c r="C39" s="139"/>
      <c r="D39" s="139"/>
      <c r="E39" s="139"/>
      <c r="F39" s="139"/>
      <c r="G39" s="141"/>
      <c r="H39" s="248">
        <f>'ZTI 1 Pol'!F104</f>
        <v>0</v>
      </c>
      <c r="I39" s="32"/>
      <c r="J39" s="32"/>
    </row>
    <row r="40" spans="1:10" ht="12.75" customHeight="1" thickBot="1" x14ac:dyDescent="0.25">
      <c r="A40" s="149"/>
      <c r="B40" s="150" t="s">
        <v>236</v>
      </c>
      <c r="C40" s="151"/>
      <c r="D40" s="152" t="str">
        <f>D28</f>
        <v>1</v>
      </c>
      <c r="E40" s="151"/>
      <c r="F40" s="151"/>
      <c r="G40" s="153"/>
      <c r="H40" s="249">
        <f>SUM(H30:H39)</f>
        <v>0</v>
      </c>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password="806D" sheet="1" objects="1" scenarios="1"/>
  <mergeCells count="4">
    <mergeCell ref="C2:F2"/>
    <mergeCell ref="A4:H4"/>
    <mergeCell ref="B7:G7"/>
    <mergeCell ref="E28:H28"/>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H5000"/>
  <sheetViews>
    <sheetView workbookViewId="0">
      <selection activeCell="F9" sqref="F9"/>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s>
  <sheetData>
    <row r="1" spans="1:60" ht="16.5" thickBot="1" x14ac:dyDescent="0.3">
      <c r="A1" s="356" t="s">
        <v>205</v>
      </c>
      <c r="B1" s="356"/>
      <c r="C1" s="357"/>
      <c r="D1" s="356"/>
      <c r="E1" s="356"/>
      <c r="F1" s="356"/>
      <c r="G1" s="356"/>
      <c r="AC1" t="s">
        <v>208</v>
      </c>
    </row>
    <row r="2" spans="1:60" ht="26.25" thickTop="1" x14ac:dyDescent="0.2">
      <c r="A2" s="180" t="s">
        <v>27</v>
      </c>
      <c r="B2" s="184" t="s">
        <v>37</v>
      </c>
      <c r="C2" s="200" t="s">
        <v>38</v>
      </c>
      <c r="D2" s="182"/>
      <c r="E2" s="181"/>
      <c r="F2" s="181"/>
      <c r="G2" s="183"/>
    </row>
    <row r="3" spans="1:60" x14ac:dyDescent="0.2">
      <c r="A3" s="178" t="s">
        <v>28</v>
      </c>
      <c r="B3" s="185" t="s">
        <v>63</v>
      </c>
      <c r="C3" s="201" t="s">
        <v>63</v>
      </c>
      <c r="D3" s="177"/>
      <c r="E3" s="176"/>
      <c r="F3" s="176"/>
      <c r="G3" s="179"/>
      <c r="AC3" s="8" t="s">
        <v>197</v>
      </c>
    </row>
    <row r="4" spans="1:60" ht="13.5" thickBot="1" x14ac:dyDescent="0.25">
      <c r="A4" s="186" t="s">
        <v>29</v>
      </c>
      <c r="B4" s="187" t="s">
        <v>101</v>
      </c>
      <c r="C4" s="202" t="s">
        <v>697</v>
      </c>
      <c r="D4" s="188"/>
      <c r="E4" s="189"/>
      <c r="F4" s="189"/>
      <c r="G4" s="190"/>
    </row>
    <row r="5" spans="1:60" ht="14.25" thickTop="1" thickBot="1" x14ac:dyDescent="0.25">
      <c r="C5" s="203"/>
      <c r="D5" s="174"/>
    </row>
    <row r="6" spans="1:60" ht="27" thickTop="1" thickBot="1" x14ac:dyDescent="0.25">
      <c r="A6" s="191" t="s">
        <v>30</v>
      </c>
      <c r="B6" s="194" t="s">
        <v>31</v>
      </c>
      <c r="C6" s="204" t="s">
        <v>32</v>
      </c>
      <c r="D6" s="193" t="s">
        <v>33</v>
      </c>
      <c r="E6" s="192" t="s">
        <v>34</v>
      </c>
      <c r="F6" s="195" t="s">
        <v>35</v>
      </c>
      <c r="G6" s="191" t="s">
        <v>36</v>
      </c>
      <c r="H6" s="234" t="s">
        <v>206</v>
      </c>
      <c r="I6" s="205" t="s">
        <v>207</v>
      </c>
      <c r="J6" s="54"/>
    </row>
    <row r="7" spans="1:60" x14ac:dyDescent="0.2">
      <c r="A7" s="235"/>
      <c r="B7" s="236" t="s">
        <v>209</v>
      </c>
      <c r="C7" s="358" t="s">
        <v>210</v>
      </c>
      <c r="D7" s="366"/>
      <c r="E7" s="360"/>
      <c r="F7" s="361"/>
      <c r="G7" s="361"/>
      <c r="H7" s="237"/>
      <c r="I7" s="238"/>
    </row>
    <row r="8" spans="1:60" x14ac:dyDescent="0.2">
      <c r="A8" s="229" t="s">
        <v>211</v>
      </c>
      <c r="B8" s="206" t="s">
        <v>154</v>
      </c>
      <c r="C8" s="220" t="s">
        <v>155</v>
      </c>
      <c r="D8" s="251"/>
      <c r="E8" s="212"/>
      <c r="F8" s="362">
        <f>SUM(G9:G9)</f>
        <v>0</v>
      </c>
      <c r="G8" s="363"/>
      <c r="H8" s="215"/>
      <c r="I8" s="232"/>
      <c r="AE8" t="s">
        <v>212</v>
      </c>
    </row>
    <row r="9" spans="1:60" outlineLevel="1" x14ac:dyDescent="0.2">
      <c r="A9" s="230">
        <v>1</v>
      </c>
      <c r="B9" s="207" t="s">
        <v>1040</v>
      </c>
      <c r="C9" s="221" t="s">
        <v>1041</v>
      </c>
      <c r="D9" s="252" t="s">
        <v>253</v>
      </c>
      <c r="E9" s="213">
        <v>1</v>
      </c>
      <c r="F9" s="216"/>
      <c r="G9" s="217">
        <f>ROUND(E9*F9,2)</f>
        <v>0</v>
      </c>
      <c r="H9" s="218"/>
      <c r="I9" s="233" t="s">
        <v>220</v>
      </c>
      <c r="J9" s="32"/>
      <c r="K9" s="32"/>
      <c r="L9" s="32"/>
      <c r="M9" s="32"/>
      <c r="N9" s="32"/>
      <c r="O9" s="32"/>
      <c r="P9" s="32"/>
      <c r="Q9" s="32"/>
      <c r="R9" s="32"/>
      <c r="S9" s="32"/>
      <c r="T9" s="32"/>
      <c r="U9" s="32"/>
      <c r="V9" s="32"/>
      <c r="W9" s="32"/>
      <c r="X9" s="32"/>
      <c r="Y9" s="32"/>
      <c r="Z9" s="32"/>
      <c r="AA9" s="32"/>
      <c r="AB9" s="32"/>
      <c r="AC9" s="32"/>
      <c r="AD9" s="32"/>
      <c r="AE9" s="32" t="s">
        <v>221</v>
      </c>
      <c r="AF9" s="32">
        <v>1</v>
      </c>
      <c r="AG9" s="32"/>
      <c r="AH9" s="32"/>
      <c r="AI9" s="32"/>
      <c r="AJ9" s="32"/>
      <c r="AK9" s="32"/>
      <c r="AL9" s="32"/>
      <c r="AM9" s="32">
        <v>21</v>
      </c>
      <c r="AN9" s="32"/>
      <c r="AO9" s="32"/>
      <c r="AP9" s="32"/>
      <c r="AQ9" s="32"/>
      <c r="AR9" s="32"/>
      <c r="AS9" s="32"/>
      <c r="AT9" s="32"/>
      <c r="AU9" s="32"/>
      <c r="AV9" s="32"/>
      <c r="AW9" s="32"/>
      <c r="AX9" s="32"/>
      <c r="AY9" s="32"/>
      <c r="AZ9" s="32"/>
      <c r="BA9" s="32"/>
      <c r="BB9" s="32"/>
      <c r="BC9" s="32"/>
      <c r="BD9" s="32"/>
      <c r="BE9" s="32"/>
      <c r="BF9" s="32"/>
      <c r="BG9" s="32"/>
      <c r="BH9" s="32"/>
    </row>
    <row r="10" spans="1:60" x14ac:dyDescent="0.2">
      <c r="A10" s="229" t="s">
        <v>211</v>
      </c>
      <c r="B10" s="206" t="s">
        <v>158</v>
      </c>
      <c r="C10" s="220" t="s">
        <v>159</v>
      </c>
      <c r="D10" s="251"/>
      <c r="E10" s="212"/>
      <c r="F10" s="364">
        <f>SUM(G11:G33)</f>
        <v>0</v>
      </c>
      <c r="G10" s="365"/>
      <c r="H10" s="215"/>
      <c r="I10" s="232"/>
      <c r="AE10" t="s">
        <v>212</v>
      </c>
    </row>
    <row r="11" spans="1:60" outlineLevel="1" x14ac:dyDescent="0.2">
      <c r="A11" s="230">
        <v>2</v>
      </c>
      <c r="B11" s="207" t="s">
        <v>1042</v>
      </c>
      <c r="C11" s="221" t="s">
        <v>1043</v>
      </c>
      <c r="D11" s="252" t="s">
        <v>706</v>
      </c>
      <c r="E11" s="213">
        <v>16</v>
      </c>
      <c r="F11" s="216"/>
      <c r="G11" s="217">
        <f t="shared" ref="G11:G33" si="0">ROUND(E11*F11,2)</f>
        <v>0</v>
      </c>
      <c r="H11" s="218"/>
      <c r="I11" s="233" t="s">
        <v>220</v>
      </c>
      <c r="J11" s="32"/>
      <c r="K11" s="32"/>
      <c r="L11" s="32"/>
      <c r="M11" s="32"/>
      <c r="N11" s="32"/>
      <c r="O11" s="32"/>
      <c r="P11" s="32"/>
      <c r="Q11" s="32"/>
      <c r="R11" s="32"/>
      <c r="S11" s="32"/>
      <c r="T11" s="32"/>
      <c r="U11" s="32"/>
      <c r="V11" s="32"/>
      <c r="W11" s="32"/>
      <c r="X11" s="32"/>
      <c r="Y11" s="32"/>
      <c r="Z11" s="32"/>
      <c r="AA11" s="32"/>
      <c r="AB11" s="32"/>
      <c r="AC11" s="32"/>
      <c r="AD11" s="32"/>
      <c r="AE11" s="32" t="s">
        <v>221</v>
      </c>
      <c r="AF11" s="32">
        <v>3</v>
      </c>
      <c r="AG11" s="32"/>
      <c r="AH11" s="32"/>
      <c r="AI11" s="32"/>
      <c r="AJ11" s="32"/>
      <c r="AK11" s="32"/>
      <c r="AL11" s="32"/>
      <c r="AM11" s="32">
        <v>21</v>
      </c>
      <c r="AN11" s="32"/>
      <c r="AO11" s="32"/>
      <c r="AP11" s="32"/>
      <c r="AQ11" s="32"/>
      <c r="AR11" s="32"/>
      <c r="AS11" s="32"/>
      <c r="AT11" s="32"/>
      <c r="AU11" s="32"/>
      <c r="AV11" s="32"/>
      <c r="AW11" s="32"/>
      <c r="AX11" s="32"/>
      <c r="AY11" s="32"/>
      <c r="AZ11" s="32"/>
      <c r="BA11" s="32"/>
      <c r="BB11" s="32"/>
      <c r="BC11" s="32"/>
      <c r="BD11" s="32"/>
      <c r="BE11" s="32"/>
      <c r="BF11" s="32"/>
      <c r="BG11" s="32"/>
      <c r="BH11" s="32"/>
    </row>
    <row r="12" spans="1:60" outlineLevel="1" x14ac:dyDescent="0.2">
      <c r="A12" s="230">
        <v>3</v>
      </c>
      <c r="B12" s="207" t="s">
        <v>1044</v>
      </c>
      <c r="C12" s="221" t="s">
        <v>1045</v>
      </c>
      <c r="D12" s="252" t="s">
        <v>303</v>
      </c>
      <c r="E12" s="213">
        <v>12</v>
      </c>
      <c r="F12" s="216"/>
      <c r="G12" s="217">
        <f t="shared" si="0"/>
        <v>0</v>
      </c>
      <c r="H12" s="218"/>
      <c r="I12" s="233" t="s">
        <v>220</v>
      </c>
      <c r="J12" s="32"/>
      <c r="K12" s="32"/>
      <c r="L12" s="32"/>
      <c r="M12" s="32"/>
      <c r="N12" s="32"/>
      <c r="O12" s="32"/>
      <c r="P12" s="32"/>
      <c r="Q12" s="32"/>
      <c r="R12" s="32"/>
      <c r="S12" s="32"/>
      <c r="T12" s="32"/>
      <c r="U12" s="32"/>
      <c r="V12" s="32"/>
      <c r="W12" s="32"/>
      <c r="X12" s="32"/>
      <c r="Y12" s="32"/>
      <c r="Z12" s="32"/>
      <c r="AA12" s="32"/>
      <c r="AB12" s="32"/>
      <c r="AC12" s="32"/>
      <c r="AD12" s="32"/>
      <c r="AE12" s="32" t="s">
        <v>221</v>
      </c>
      <c r="AF12" s="32">
        <v>3</v>
      </c>
      <c r="AG12" s="32"/>
      <c r="AH12" s="32"/>
      <c r="AI12" s="32"/>
      <c r="AJ12" s="32"/>
      <c r="AK12" s="32"/>
      <c r="AL12" s="32"/>
      <c r="AM12" s="32">
        <v>21</v>
      </c>
      <c r="AN12" s="32"/>
      <c r="AO12" s="32"/>
      <c r="AP12" s="32"/>
      <c r="AQ12" s="32"/>
      <c r="AR12" s="32"/>
      <c r="AS12" s="32"/>
      <c r="AT12" s="32"/>
      <c r="AU12" s="32"/>
      <c r="AV12" s="32"/>
      <c r="AW12" s="32"/>
      <c r="AX12" s="32"/>
      <c r="AY12" s="32"/>
      <c r="AZ12" s="32"/>
      <c r="BA12" s="32"/>
      <c r="BB12" s="32"/>
      <c r="BC12" s="32"/>
      <c r="BD12" s="32"/>
      <c r="BE12" s="32"/>
      <c r="BF12" s="32"/>
      <c r="BG12" s="32"/>
      <c r="BH12" s="32"/>
    </row>
    <row r="13" spans="1:60" outlineLevel="1" x14ac:dyDescent="0.2">
      <c r="A13" s="230">
        <v>4</v>
      </c>
      <c r="B13" s="207" t="s">
        <v>1046</v>
      </c>
      <c r="C13" s="221" t="s">
        <v>1047</v>
      </c>
      <c r="D13" s="252" t="s">
        <v>706</v>
      </c>
      <c r="E13" s="213">
        <v>4</v>
      </c>
      <c r="F13" s="216"/>
      <c r="G13" s="217">
        <f t="shared" si="0"/>
        <v>0</v>
      </c>
      <c r="H13" s="218"/>
      <c r="I13" s="233" t="s">
        <v>220</v>
      </c>
      <c r="J13" s="32"/>
      <c r="K13" s="32"/>
      <c r="L13" s="32"/>
      <c r="M13" s="32"/>
      <c r="N13" s="32"/>
      <c r="O13" s="32"/>
      <c r="P13" s="32"/>
      <c r="Q13" s="32"/>
      <c r="R13" s="32"/>
      <c r="S13" s="32"/>
      <c r="T13" s="32"/>
      <c r="U13" s="32"/>
      <c r="V13" s="32"/>
      <c r="W13" s="32"/>
      <c r="X13" s="32"/>
      <c r="Y13" s="32"/>
      <c r="Z13" s="32"/>
      <c r="AA13" s="32"/>
      <c r="AB13" s="32"/>
      <c r="AC13" s="32"/>
      <c r="AD13" s="32"/>
      <c r="AE13" s="32" t="s">
        <v>221</v>
      </c>
      <c r="AF13" s="32">
        <v>3</v>
      </c>
      <c r="AG13" s="32"/>
      <c r="AH13" s="32"/>
      <c r="AI13" s="32"/>
      <c r="AJ13" s="32"/>
      <c r="AK13" s="32"/>
      <c r="AL13" s="32"/>
      <c r="AM13" s="32">
        <v>21</v>
      </c>
      <c r="AN13" s="32"/>
      <c r="AO13" s="32"/>
      <c r="AP13" s="32"/>
      <c r="AQ13" s="32"/>
      <c r="AR13" s="32"/>
      <c r="AS13" s="32"/>
      <c r="AT13" s="32"/>
      <c r="AU13" s="32"/>
      <c r="AV13" s="32"/>
      <c r="AW13" s="32"/>
      <c r="AX13" s="32"/>
      <c r="AY13" s="32"/>
      <c r="AZ13" s="32"/>
      <c r="BA13" s="32"/>
      <c r="BB13" s="32"/>
      <c r="BC13" s="32"/>
      <c r="BD13" s="32"/>
      <c r="BE13" s="32"/>
      <c r="BF13" s="32"/>
      <c r="BG13" s="32"/>
      <c r="BH13" s="32"/>
    </row>
    <row r="14" spans="1:60" outlineLevel="1" x14ac:dyDescent="0.2">
      <c r="A14" s="230">
        <v>5</v>
      </c>
      <c r="B14" s="207" t="s">
        <v>1048</v>
      </c>
      <c r="C14" s="221" t="s">
        <v>1049</v>
      </c>
      <c r="D14" s="252" t="s">
        <v>706</v>
      </c>
      <c r="E14" s="213">
        <v>2</v>
      </c>
      <c r="F14" s="216"/>
      <c r="G14" s="217">
        <f t="shared" si="0"/>
        <v>0</v>
      </c>
      <c r="H14" s="218"/>
      <c r="I14" s="233" t="s">
        <v>220</v>
      </c>
      <c r="J14" s="32"/>
      <c r="K14" s="32"/>
      <c r="L14" s="32"/>
      <c r="M14" s="32"/>
      <c r="N14" s="32"/>
      <c r="O14" s="32"/>
      <c r="P14" s="32"/>
      <c r="Q14" s="32"/>
      <c r="R14" s="32"/>
      <c r="S14" s="32"/>
      <c r="T14" s="32"/>
      <c r="U14" s="32"/>
      <c r="V14" s="32"/>
      <c r="W14" s="32"/>
      <c r="X14" s="32"/>
      <c r="Y14" s="32"/>
      <c r="Z14" s="32"/>
      <c r="AA14" s="32"/>
      <c r="AB14" s="32"/>
      <c r="AC14" s="32"/>
      <c r="AD14" s="32"/>
      <c r="AE14" s="32" t="s">
        <v>221</v>
      </c>
      <c r="AF14" s="32">
        <v>3</v>
      </c>
      <c r="AG14" s="32"/>
      <c r="AH14" s="32"/>
      <c r="AI14" s="32"/>
      <c r="AJ14" s="32"/>
      <c r="AK14" s="32"/>
      <c r="AL14" s="32"/>
      <c r="AM14" s="32">
        <v>21</v>
      </c>
      <c r="AN14" s="32"/>
      <c r="AO14" s="32"/>
      <c r="AP14" s="32"/>
      <c r="AQ14" s="32"/>
      <c r="AR14" s="32"/>
      <c r="AS14" s="32"/>
      <c r="AT14" s="32"/>
      <c r="AU14" s="32"/>
      <c r="AV14" s="32"/>
      <c r="AW14" s="32"/>
      <c r="AX14" s="32"/>
      <c r="AY14" s="32"/>
      <c r="AZ14" s="32"/>
      <c r="BA14" s="32"/>
      <c r="BB14" s="32"/>
      <c r="BC14" s="32"/>
      <c r="BD14" s="32"/>
      <c r="BE14" s="32"/>
      <c r="BF14" s="32"/>
      <c r="BG14" s="32"/>
      <c r="BH14" s="32"/>
    </row>
    <row r="15" spans="1:60" outlineLevel="1" x14ac:dyDescent="0.2">
      <c r="A15" s="230">
        <v>6</v>
      </c>
      <c r="B15" s="207" t="s">
        <v>1050</v>
      </c>
      <c r="C15" s="221" t="s">
        <v>1051</v>
      </c>
      <c r="D15" s="252" t="s">
        <v>303</v>
      </c>
      <c r="E15" s="213">
        <v>6</v>
      </c>
      <c r="F15" s="216"/>
      <c r="G15" s="217">
        <f t="shared" si="0"/>
        <v>0</v>
      </c>
      <c r="H15" s="218"/>
      <c r="I15" s="233" t="s">
        <v>220</v>
      </c>
      <c r="J15" s="32"/>
      <c r="K15" s="32"/>
      <c r="L15" s="32"/>
      <c r="M15" s="32"/>
      <c r="N15" s="32"/>
      <c r="O15" s="32"/>
      <c r="P15" s="32"/>
      <c r="Q15" s="32"/>
      <c r="R15" s="32"/>
      <c r="S15" s="32"/>
      <c r="T15" s="32"/>
      <c r="U15" s="32"/>
      <c r="V15" s="32"/>
      <c r="W15" s="32"/>
      <c r="X15" s="32"/>
      <c r="Y15" s="32"/>
      <c r="Z15" s="32"/>
      <c r="AA15" s="32"/>
      <c r="AB15" s="32"/>
      <c r="AC15" s="32"/>
      <c r="AD15" s="32"/>
      <c r="AE15" s="32" t="s">
        <v>221</v>
      </c>
      <c r="AF15" s="32">
        <v>1</v>
      </c>
      <c r="AG15" s="32"/>
      <c r="AH15" s="32"/>
      <c r="AI15" s="32"/>
      <c r="AJ15" s="32"/>
      <c r="AK15" s="32"/>
      <c r="AL15" s="32"/>
      <c r="AM15" s="32">
        <v>21</v>
      </c>
      <c r="AN15" s="32"/>
      <c r="AO15" s="32"/>
      <c r="AP15" s="32"/>
      <c r="AQ15" s="32"/>
      <c r="AR15" s="32"/>
      <c r="AS15" s="32"/>
      <c r="AT15" s="32"/>
      <c r="AU15" s="32"/>
      <c r="AV15" s="32"/>
      <c r="AW15" s="32"/>
      <c r="AX15" s="32"/>
      <c r="AY15" s="32"/>
      <c r="AZ15" s="32"/>
      <c r="BA15" s="32"/>
      <c r="BB15" s="32"/>
      <c r="BC15" s="32"/>
      <c r="BD15" s="32"/>
      <c r="BE15" s="32"/>
      <c r="BF15" s="32"/>
      <c r="BG15" s="32"/>
      <c r="BH15" s="32"/>
    </row>
    <row r="16" spans="1:60" outlineLevel="1" x14ac:dyDescent="0.2">
      <c r="A16" s="230">
        <v>7</v>
      </c>
      <c r="B16" s="207" t="s">
        <v>1052</v>
      </c>
      <c r="C16" s="221" t="s">
        <v>1053</v>
      </c>
      <c r="D16" s="252" t="s">
        <v>253</v>
      </c>
      <c r="E16" s="213">
        <v>6</v>
      </c>
      <c r="F16" s="216"/>
      <c r="G16" s="217">
        <f t="shared" si="0"/>
        <v>0</v>
      </c>
      <c r="H16" s="218"/>
      <c r="I16" s="233" t="s">
        <v>220</v>
      </c>
      <c r="J16" s="32"/>
      <c r="K16" s="32"/>
      <c r="L16" s="32"/>
      <c r="M16" s="32"/>
      <c r="N16" s="32"/>
      <c r="O16" s="32"/>
      <c r="P16" s="32"/>
      <c r="Q16" s="32"/>
      <c r="R16" s="32"/>
      <c r="S16" s="32"/>
      <c r="T16" s="32"/>
      <c r="U16" s="32"/>
      <c r="V16" s="32"/>
      <c r="W16" s="32"/>
      <c r="X16" s="32"/>
      <c r="Y16" s="32"/>
      <c r="Z16" s="32"/>
      <c r="AA16" s="32"/>
      <c r="AB16" s="32"/>
      <c r="AC16" s="32"/>
      <c r="AD16" s="32"/>
      <c r="AE16" s="32" t="s">
        <v>221</v>
      </c>
      <c r="AF16" s="32">
        <v>1</v>
      </c>
      <c r="AG16" s="32"/>
      <c r="AH16" s="32"/>
      <c r="AI16" s="32"/>
      <c r="AJ16" s="32"/>
      <c r="AK16" s="32"/>
      <c r="AL16" s="32"/>
      <c r="AM16" s="32">
        <v>21</v>
      </c>
      <c r="AN16" s="32"/>
      <c r="AO16" s="32"/>
      <c r="AP16" s="32"/>
      <c r="AQ16" s="32"/>
      <c r="AR16" s="32"/>
      <c r="AS16" s="32"/>
      <c r="AT16" s="32"/>
      <c r="AU16" s="32"/>
      <c r="AV16" s="32"/>
      <c r="AW16" s="32"/>
      <c r="AX16" s="32"/>
      <c r="AY16" s="32"/>
      <c r="AZ16" s="32"/>
      <c r="BA16" s="32"/>
      <c r="BB16" s="32"/>
      <c r="BC16" s="32"/>
      <c r="BD16" s="32"/>
      <c r="BE16" s="32"/>
      <c r="BF16" s="32"/>
      <c r="BG16" s="32"/>
      <c r="BH16" s="32"/>
    </row>
    <row r="17" spans="1:60" outlineLevel="1" x14ac:dyDescent="0.2">
      <c r="A17" s="230">
        <v>8</v>
      </c>
      <c r="B17" s="207" t="s">
        <v>1054</v>
      </c>
      <c r="C17" s="221" t="s">
        <v>1055</v>
      </c>
      <c r="D17" s="252" t="s">
        <v>253</v>
      </c>
      <c r="E17" s="213">
        <v>10</v>
      </c>
      <c r="F17" s="216"/>
      <c r="G17" s="217">
        <f t="shared" si="0"/>
        <v>0</v>
      </c>
      <c r="H17" s="218"/>
      <c r="I17" s="233" t="s">
        <v>220</v>
      </c>
      <c r="J17" s="32"/>
      <c r="K17" s="32"/>
      <c r="L17" s="32"/>
      <c r="M17" s="32"/>
      <c r="N17" s="32"/>
      <c r="O17" s="32"/>
      <c r="P17" s="32"/>
      <c r="Q17" s="32"/>
      <c r="R17" s="32"/>
      <c r="S17" s="32"/>
      <c r="T17" s="32"/>
      <c r="U17" s="32"/>
      <c r="V17" s="32"/>
      <c r="W17" s="32"/>
      <c r="X17" s="32"/>
      <c r="Y17" s="32"/>
      <c r="Z17" s="32"/>
      <c r="AA17" s="32"/>
      <c r="AB17" s="32"/>
      <c r="AC17" s="32"/>
      <c r="AD17" s="32"/>
      <c r="AE17" s="32" t="s">
        <v>221</v>
      </c>
      <c r="AF17" s="32">
        <v>1</v>
      </c>
      <c r="AG17" s="32"/>
      <c r="AH17" s="32"/>
      <c r="AI17" s="32"/>
      <c r="AJ17" s="32"/>
      <c r="AK17" s="32"/>
      <c r="AL17" s="32"/>
      <c r="AM17" s="32">
        <v>21</v>
      </c>
      <c r="AN17" s="32"/>
      <c r="AO17" s="32"/>
      <c r="AP17" s="32"/>
      <c r="AQ17" s="32"/>
      <c r="AR17" s="32"/>
      <c r="AS17" s="32"/>
      <c r="AT17" s="32"/>
      <c r="AU17" s="32"/>
      <c r="AV17" s="32"/>
      <c r="AW17" s="32"/>
      <c r="AX17" s="32"/>
      <c r="AY17" s="32"/>
      <c r="AZ17" s="32"/>
      <c r="BA17" s="32"/>
      <c r="BB17" s="32"/>
      <c r="BC17" s="32"/>
      <c r="BD17" s="32"/>
      <c r="BE17" s="32"/>
      <c r="BF17" s="32"/>
      <c r="BG17" s="32"/>
      <c r="BH17" s="32"/>
    </row>
    <row r="18" spans="1:60" outlineLevel="1" x14ac:dyDescent="0.2">
      <c r="A18" s="230">
        <v>9</v>
      </c>
      <c r="B18" s="207" t="s">
        <v>1056</v>
      </c>
      <c r="C18" s="221" t="s">
        <v>1057</v>
      </c>
      <c r="D18" s="252" t="s">
        <v>253</v>
      </c>
      <c r="E18" s="213">
        <v>4</v>
      </c>
      <c r="F18" s="216"/>
      <c r="G18" s="217">
        <f t="shared" si="0"/>
        <v>0</v>
      </c>
      <c r="H18" s="218"/>
      <c r="I18" s="233" t="s">
        <v>220</v>
      </c>
      <c r="J18" s="32"/>
      <c r="K18" s="32"/>
      <c r="L18" s="32"/>
      <c r="M18" s="32"/>
      <c r="N18" s="32"/>
      <c r="O18" s="32"/>
      <c r="P18" s="32"/>
      <c r="Q18" s="32"/>
      <c r="R18" s="32"/>
      <c r="S18" s="32"/>
      <c r="T18" s="32"/>
      <c r="U18" s="32"/>
      <c r="V18" s="32"/>
      <c r="W18" s="32"/>
      <c r="X18" s="32"/>
      <c r="Y18" s="32"/>
      <c r="Z18" s="32"/>
      <c r="AA18" s="32"/>
      <c r="AB18" s="32"/>
      <c r="AC18" s="32"/>
      <c r="AD18" s="32"/>
      <c r="AE18" s="32" t="s">
        <v>221</v>
      </c>
      <c r="AF18" s="32">
        <v>1</v>
      </c>
      <c r="AG18" s="32"/>
      <c r="AH18" s="32"/>
      <c r="AI18" s="32"/>
      <c r="AJ18" s="32"/>
      <c r="AK18" s="32"/>
      <c r="AL18" s="32"/>
      <c r="AM18" s="32">
        <v>21</v>
      </c>
      <c r="AN18" s="32"/>
      <c r="AO18" s="32"/>
      <c r="AP18" s="32"/>
      <c r="AQ18" s="32"/>
      <c r="AR18" s="32"/>
      <c r="AS18" s="32"/>
      <c r="AT18" s="32"/>
      <c r="AU18" s="32"/>
      <c r="AV18" s="32"/>
      <c r="AW18" s="32"/>
      <c r="AX18" s="32"/>
      <c r="AY18" s="32"/>
      <c r="AZ18" s="32"/>
      <c r="BA18" s="32"/>
      <c r="BB18" s="32"/>
      <c r="BC18" s="32"/>
      <c r="BD18" s="32"/>
      <c r="BE18" s="32"/>
      <c r="BF18" s="32"/>
      <c r="BG18" s="32"/>
      <c r="BH18" s="32"/>
    </row>
    <row r="19" spans="1:60" outlineLevel="1" x14ac:dyDescent="0.2">
      <c r="A19" s="230">
        <v>10</v>
      </c>
      <c r="B19" s="207" t="s">
        <v>1058</v>
      </c>
      <c r="C19" s="221" t="s">
        <v>1059</v>
      </c>
      <c r="D19" s="252" t="s">
        <v>253</v>
      </c>
      <c r="E19" s="213">
        <v>5</v>
      </c>
      <c r="F19" s="216"/>
      <c r="G19" s="217">
        <f t="shared" si="0"/>
        <v>0</v>
      </c>
      <c r="H19" s="218"/>
      <c r="I19" s="233" t="s">
        <v>220</v>
      </c>
      <c r="J19" s="32"/>
      <c r="K19" s="32"/>
      <c r="L19" s="32"/>
      <c r="M19" s="32"/>
      <c r="N19" s="32"/>
      <c r="O19" s="32"/>
      <c r="P19" s="32"/>
      <c r="Q19" s="32"/>
      <c r="R19" s="32"/>
      <c r="S19" s="32"/>
      <c r="T19" s="32"/>
      <c r="U19" s="32"/>
      <c r="V19" s="32"/>
      <c r="W19" s="32"/>
      <c r="X19" s="32"/>
      <c r="Y19" s="32"/>
      <c r="Z19" s="32"/>
      <c r="AA19" s="32"/>
      <c r="AB19" s="32"/>
      <c r="AC19" s="32"/>
      <c r="AD19" s="32"/>
      <c r="AE19" s="32" t="s">
        <v>221</v>
      </c>
      <c r="AF19" s="32">
        <v>1</v>
      </c>
      <c r="AG19" s="32"/>
      <c r="AH19" s="32"/>
      <c r="AI19" s="32"/>
      <c r="AJ19" s="32"/>
      <c r="AK19" s="32"/>
      <c r="AL19" s="32"/>
      <c r="AM19" s="32">
        <v>21</v>
      </c>
      <c r="AN19" s="32"/>
      <c r="AO19" s="32"/>
      <c r="AP19" s="32"/>
      <c r="AQ19" s="32"/>
      <c r="AR19" s="32"/>
      <c r="AS19" s="32"/>
      <c r="AT19" s="32"/>
      <c r="AU19" s="32"/>
      <c r="AV19" s="32"/>
      <c r="AW19" s="32"/>
      <c r="AX19" s="32"/>
      <c r="AY19" s="32"/>
      <c r="AZ19" s="32"/>
      <c r="BA19" s="32"/>
      <c r="BB19" s="32"/>
      <c r="BC19" s="32"/>
      <c r="BD19" s="32"/>
      <c r="BE19" s="32"/>
      <c r="BF19" s="32"/>
      <c r="BG19" s="32"/>
      <c r="BH19" s="32"/>
    </row>
    <row r="20" spans="1:60" outlineLevel="1" x14ac:dyDescent="0.2">
      <c r="A20" s="230">
        <v>11</v>
      </c>
      <c r="B20" s="207" t="s">
        <v>1060</v>
      </c>
      <c r="C20" s="221" t="s">
        <v>1061</v>
      </c>
      <c r="D20" s="252" t="s">
        <v>303</v>
      </c>
      <c r="E20" s="213">
        <v>10</v>
      </c>
      <c r="F20" s="216"/>
      <c r="G20" s="217">
        <f t="shared" si="0"/>
        <v>0</v>
      </c>
      <c r="H20" s="218"/>
      <c r="I20" s="233" t="s">
        <v>220</v>
      </c>
      <c r="J20" s="32"/>
      <c r="K20" s="32"/>
      <c r="L20" s="32"/>
      <c r="M20" s="32"/>
      <c r="N20" s="32"/>
      <c r="O20" s="32"/>
      <c r="P20" s="32"/>
      <c r="Q20" s="32"/>
      <c r="R20" s="32"/>
      <c r="S20" s="32"/>
      <c r="T20" s="32"/>
      <c r="U20" s="32"/>
      <c r="V20" s="32"/>
      <c r="W20" s="32"/>
      <c r="X20" s="32"/>
      <c r="Y20" s="32"/>
      <c r="Z20" s="32"/>
      <c r="AA20" s="32"/>
      <c r="AB20" s="32"/>
      <c r="AC20" s="32"/>
      <c r="AD20" s="32"/>
      <c r="AE20" s="32" t="s">
        <v>221</v>
      </c>
      <c r="AF20" s="32">
        <v>1</v>
      </c>
      <c r="AG20" s="32"/>
      <c r="AH20" s="32"/>
      <c r="AI20" s="32"/>
      <c r="AJ20" s="32"/>
      <c r="AK20" s="32"/>
      <c r="AL20" s="32"/>
      <c r="AM20" s="32">
        <v>21</v>
      </c>
      <c r="AN20" s="32"/>
      <c r="AO20" s="32"/>
      <c r="AP20" s="32"/>
      <c r="AQ20" s="32"/>
      <c r="AR20" s="32"/>
      <c r="AS20" s="32"/>
      <c r="AT20" s="32"/>
      <c r="AU20" s="32"/>
      <c r="AV20" s="32"/>
      <c r="AW20" s="32"/>
      <c r="AX20" s="32"/>
      <c r="AY20" s="32"/>
      <c r="AZ20" s="32"/>
      <c r="BA20" s="32"/>
      <c r="BB20" s="32"/>
      <c r="BC20" s="32"/>
      <c r="BD20" s="32"/>
      <c r="BE20" s="32"/>
      <c r="BF20" s="32"/>
      <c r="BG20" s="32"/>
      <c r="BH20" s="32"/>
    </row>
    <row r="21" spans="1:60" outlineLevel="1" x14ac:dyDescent="0.2">
      <c r="A21" s="230">
        <v>12</v>
      </c>
      <c r="B21" s="207" t="s">
        <v>1062</v>
      </c>
      <c r="C21" s="221" t="s">
        <v>1063</v>
      </c>
      <c r="D21" s="252" t="s">
        <v>303</v>
      </c>
      <c r="E21" s="213">
        <v>23</v>
      </c>
      <c r="F21" s="216"/>
      <c r="G21" s="217">
        <f t="shared" si="0"/>
        <v>0</v>
      </c>
      <c r="H21" s="218"/>
      <c r="I21" s="233" t="s">
        <v>220</v>
      </c>
      <c r="J21" s="32"/>
      <c r="K21" s="32"/>
      <c r="L21" s="32"/>
      <c r="M21" s="32"/>
      <c r="N21" s="32"/>
      <c r="O21" s="32"/>
      <c r="P21" s="32"/>
      <c r="Q21" s="32"/>
      <c r="R21" s="32"/>
      <c r="S21" s="32"/>
      <c r="T21" s="32"/>
      <c r="U21" s="32"/>
      <c r="V21" s="32"/>
      <c r="W21" s="32"/>
      <c r="X21" s="32"/>
      <c r="Y21" s="32"/>
      <c r="Z21" s="32"/>
      <c r="AA21" s="32"/>
      <c r="AB21" s="32"/>
      <c r="AC21" s="32"/>
      <c r="AD21" s="32"/>
      <c r="AE21" s="32" t="s">
        <v>221</v>
      </c>
      <c r="AF21" s="32">
        <v>1</v>
      </c>
      <c r="AG21" s="32"/>
      <c r="AH21" s="32"/>
      <c r="AI21" s="32"/>
      <c r="AJ21" s="32"/>
      <c r="AK21" s="32"/>
      <c r="AL21" s="32"/>
      <c r="AM21" s="32">
        <v>21</v>
      </c>
      <c r="AN21" s="32"/>
      <c r="AO21" s="32"/>
      <c r="AP21" s="32"/>
      <c r="AQ21" s="32"/>
      <c r="AR21" s="32"/>
      <c r="AS21" s="32"/>
      <c r="AT21" s="32"/>
      <c r="AU21" s="32"/>
      <c r="AV21" s="32"/>
      <c r="AW21" s="32"/>
      <c r="AX21" s="32"/>
      <c r="AY21" s="32"/>
      <c r="AZ21" s="32"/>
      <c r="BA21" s="32"/>
      <c r="BB21" s="32"/>
      <c r="BC21" s="32"/>
      <c r="BD21" s="32"/>
      <c r="BE21" s="32"/>
      <c r="BF21" s="32"/>
      <c r="BG21" s="32"/>
      <c r="BH21" s="32"/>
    </row>
    <row r="22" spans="1:60" outlineLevel="1" x14ac:dyDescent="0.2">
      <c r="A22" s="230">
        <v>13</v>
      </c>
      <c r="B22" s="207" t="s">
        <v>1064</v>
      </c>
      <c r="C22" s="221" t="s">
        <v>1065</v>
      </c>
      <c r="D22" s="252" t="s">
        <v>303</v>
      </c>
      <c r="E22" s="213">
        <v>6</v>
      </c>
      <c r="F22" s="216"/>
      <c r="G22" s="217">
        <f t="shared" si="0"/>
        <v>0</v>
      </c>
      <c r="H22" s="218"/>
      <c r="I22" s="233" t="s">
        <v>220</v>
      </c>
      <c r="J22" s="32"/>
      <c r="K22" s="32"/>
      <c r="L22" s="32"/>
      <c r="M22" s="32"/>
      <c r="N22" s="32"/>
      <c r="O22" s="32"/>
      <c r="P22" s="32"/>
      <c r="Q22" s="32"/>
      <c r="R22" s="32"/>
      <c r="S22" s="32"/>
      <c r="T22" s="32"/>
      <c r="U22" s="32"/>
      <c r="V22" s="32"/>
      <c r="W22" s="32"/>
      <c r="X22" s="32"/>
      <c r="Y22" s="32"/>
      <c r="Z22" s="32"/>
      <c r="AA22" s="32"/>
      <c r="AB22" s="32"/>
      <c r="AC22" s="32"/>
      <c r="AD22" s="32"/>
      <c r="AE22" s="32" t="s">
        <v>221</v>
      </c>
      <c r="AF22" s="32">
        <v>1</v>
      </c>
      <c r="AG22" s="32"/>
      <c r="AH22" s="32"/>
      <c r="AI22" s="32"/>
      <c r="AJ22" s="32"/>
      <c r="AK22" s="32"/>
      <c r="AL22" s="32"/>
      <c r="AM22" s="32">
        <v>21</v>
      </c>
      <c r="AN22" s="32"/>
      <c r="AO22" s="32"/>
      <c r="AP22" s="32"/>
      <c r="AQ22" s="32"/>
      <c r="AR22" s="32"/>
      <c r="AS22" s="32"/>
      <c r="AT22" s="32"/>
      <c r="AU22" s="32"/>
      <c r="AV22" s="32"/>
      <c r="AW22" s="32"/>
      <c r="AX22" s="32"/>
      <c r="AY22" s="32"/>
      <c r="AZ22" s="32"/>
      <c r="BA22" s="32"/>
      <c r="BB22" s="32"/>
      <c r="BC22" s="32"/>
      <c r="BD22" s="32"/>
      <c r="BE22" s="32"/>
      <c r="BF22" s="32"/>
      <c r="BG22" s="32"/>
      <c r="BH22" s="32"/>
    </row>
    <row r="23" spans="1:60" outlineLevel="1" x14ac:dyDescent="0.2">
      <c r="A23" s="230">
        <v>14</v>
      </c>
      <c r="B23" s="207" t="s">
        <v>1066</v>
      </c>
      <c r="C23" s="221" t="s">
        <v>1067</v>
      </c>
      <c r="D23" s="252" t="s">
        <v>303</v>
      </c>
      <c r="E23" s="213">
        <v>3</v>
      </c>
      <c r="F23" s="216"/>
      <c r="G23" s="217">
        <f t="shared" si="0"/>
        <v>0</v>
      </c>
      <c r="H23" s="218"/>
      <c r="I23" s="233" t="s">
        <v>220</v>
      </c>
      <c r="J23" s="32"/>
      <c r="K23" s="32"/>
      <c r="L23" s="32"/>
      <c r="M23" s="32"/>
      <c r="N23" s="32"/>
      <c r="O23" s="32"/>
      <c r="P23" s="32"/>
      <c r="Q23" s="32"/>
      <c r="R23" s="32"/>
      <c r="S23" s="32"/>
      <c r="T23" s="32"/>
      <c r="U23" s="32"/>
      <c r="V23" s="32"/>
      <c r="W23" s="32"/>
      <c r="X23" s="32"/>
      <c r="Y23" s="32"/>
      <c r="Z23" s="32"/>
      <c r="AA23" s="32"/>
      <c r="AB23" s="32"/>
      <c r="AC23" s="32"/>
      <c r="AD23" s="32"/>
      <c r="AE23" s="32" t="s">
        <v>221</v>
      </c>
      <c r="AF23" s="32">
        <v>1</v>
      </c>
      <c r="AG23" s="32"/>
      <c r="AH23" s="32"/>
      <c r="AI23" s="32"/>
      <c r="AJ23" s="32"/>
      <c r="AK23" s="32"/>
      <c r="AL23" s="32"/>
      <c r="AM23" s="32">
        <v>21</v>
      </c>
      <c r="AN23" s="32"/>
      <c r="AO23" s="32"/>
      <c r="AP23" s="32"/>
      <c r="AQ23" s="32"/>
      <c r="AR23" s="32"/>
      <c r="AS23" s="32"/>
      <c r="AT23" s="32"/>
      <c r="AU23" s="32"/>
      <c r="AV23" s="32"/>
      <c r="AW23" s="32"/>
      <c r="AX23" s="32"/>
      <c r="AY23" s="32"/>
      <c r="AZ23" s="32"/>
      <c r="BA23" s="32"/>
      <c r="BB23" s="32"/>
      <c r="BC23" s="32"/>
      <c r="BD23" s="32"/>
      <c r="BE23" s="32"/>
      <c r="BF23" s="32"/>
      <c r="BG23" s="32"/>
      <c r="BH23" s="32"/>
    </row>
    <row r="24" spans="1:60" outlineLevel="1" x14ac:dyDescent="0.2">
      <c r="A24" s="230">
        <v>15</v>
      </c>
      <c r="B24" s="207" t="s">
        <v>1068</v>
      </c>
      <c r="C24" s="221" t="s">
        <v>1069</v>
      </c>
      <c r="D24" s="252" t="s">
        <v>303</v>
      </c>
      <c r="E24" s="213">
        <v>15</v>
      </c>
      <c r="F24" s="216"/>
      <c r="G24" s="217">
        <f t="shared" si="0"/>
        <v>0</v>
      </c>
      <c r="H24" s="218"/>
      <c r="I24" s="233" t="s">
        <v>220</v>
      </c>
      <c r="J24" s="32"/>
      <c r="K24" s="32"/>
      <c r="L24" s="32"/>
      <c r="M24" s="32"/>
      <c r="N24" s="32"/>
      <c r="O24" s="32"/>
      <c r="P24" s="32"/>
      <c r="Q24" s="32"/>
      <c r="R24" s="32"/>
      <c r="S24" s="32"/>
      <c r="T24" s="32"/>
      <c r="U24" s="32"/>
      <c r="V24" s="32"/>
      <c r="W24" s="32"/>
      <c r="X24" s="32"/>
      <c r="Y24" s="32"/>
      <c r="Z24" s="32"/>
      <c r="AA24" s="32"/>
      <c r="AB24" s="32"/>
      <c r="AC24" s="32"/>
      <c r="AD24" s="32"/>
      <c r="AE24" s="32" t="s">
        <v>221</v>
      </c>
      <c r="AF24" s="32">
        <v>1</v>
      </c>
      <c r="AG24" s="32"/>
      <c r="AH24" s="32"/>
      <c r="AI24" s="32"/>
      <c r="AJ24" s="32"/>
      <c r="AK24" s="32"/>
      <c r="AL24" s="32"/>
      <c r="AM24" s="32">
        <v>21</v>
      </c>
      <c r="AN24" s="32"/>
      <c r="AO24" s="32"/>
      <c r="AP24" s="32"/>
      <c r="AQ24" s="32"/>
      <c r="AR24" s="32"/>
      <c r="AS24" s="32"/>
      <c r="AT24" s="32"/>
      <c r="AU24" s="32"/>
      <c r="AV24" s="32"/>
      <c r="AW24" s="32"/>
      <c r="AX24" s="32"/>
      <c r="AY24" s="32"/>
      <c r="AZ24" s="32"/>
      <c r="BA24" s="32"/>
      <c r="BB24" s="32"/>
      <c r="BC24" s="32"/>
      <c r="BD24" s="32"/>
      <c r="BE24" s="32"/>
      <c r="BF24" s="32"/>
      <c r="BG24" s="32"/>
      <c r="BH24" s="32"/>
    </row>
    <row r="25" spans="1:60" outlineLevel="1" x14ac:dyDescent="0.2">
      <c r="A25" s="230">
        <v>16</v>
      </c>
      <c r="B25" s="207" t="s">
        <v>1070</v>
      </c>
      <c r="C25" s="221" t="s">
        <v>1071</v>
      </c>
      <c r="D25" s="252" t="s">
        <v>303</v>
      </c>
      <c r="E25" s="213">
        <v>14</v>
      </c>
      <c r="F25" s="216"/>
      <c r="G25" s="217">
        <f t="shared" si="0"/>
        <v>0</v>
      </c>
      <c r="H25" s="218"/>
      <c r="I25" s="233" t="s">
        <v>220</v>
      </c>
      <c r="J25" s="32"/>
      <c r="K25" s="32"/>
      <c r="L25" s="32"/>
      <c r="M25" s="32"/>
      <c r="N25" s="32"/>
      <c r="O25" s="32"/>
      <c r="P25" s="32"/>
      <c r="Q25" s="32"/>
      <c r="R25" s="32"/>
      <c r="S25" s="32"/>
      <c r="T25" s="32"/>
      <c r="U25" s="32"/>
      <c r="V25" s="32"/>
      <c r="W25" s="32"/>
      <c r="X25" s="32"/>
      <c r="Y25" s="32"/>
      <c r="Z25" s="32"/>
      <c r="AA25" s="32"/>
      <c r="AB25" s="32"/>
      <c r="AC25" s="32"/>
      <c r="AD25" s="32"/>
      <c r="AE25" s="32" t="s">
        <v>221</v>
      </c>
      <c r="AF25" s="32">
        <v>1</v>
      </c>
      <c r="AG25" s="32"/>
      <c r="AH25" s="32"/>
      <c r="AI25" s="32"/>
      <c r="AJ25" s="32"/>
      <c r="AK25" s="32"/>
      <c r="AL25" s="32"/>
      <c r="AM25" s="32">
        <v>21</v>
      </c>
      <c r="AN25" s="32"/>
      <c r="AO25" s="32"/>
      <c r="AP25" s="32"/>
      <c r="AQ25" s="32"/>
      <c r="AR25" s="32"/>
      <c r="AS25" s="32"/>
      <c r="AT25" s="32"/>
      <c r="AU25" s="32"/>
      <c r="AV25" s="32"/>
      <c r="AW25" s="32"/>
      <c r="AX25" s="32"/>
      <c r="AY25" s="32"/>
      <c r="AZ25" s="32"/>
      <c r="BA25" s="32"/>
      <c r="BB25" s="32"/>
      <c r="BC25" s="32"/>
      <c r="BD25" s="32"/>
      <c r="BE25" s="32"/>
      <c r="BF25" s="32"/>
      <c r="BG25" s="32"/>
      <c r="BH25" s="32"/>
    </row>
    <row r="26" spans="1:60" outlineLevel="1" x14ac:dyDescent="0.2">
      <c r="A26" s="230">
        <v>17</v>
      </c>
      <c r="B26" s="207" t="s">
        <v>1072</v>
      </c>
      <c r="C26" s="221" t="s">
        <v>1073</v>
      </c>
      <c r="D26" s="252" t="s">
        <v>253</v>
      </c>
      <c r="E26" s="213">
        <v>1</v>
      </c>
      <c r="F26" s="216"/>
      <c r="G26" s="217">
        <f t="shared" si="0"/>
        <v>0</v>
      </c>
      <c r="H26" s="218"/>
      <c r="I26" s="233" t="s">
        <v>220</v>
      </c>
      <c r="J26" s="32"/>
      <c r="K26" s="32"/>
      <c r="L26" s="32"/>
      <c r="M26" s="32"/>
      <c r="N26" s="32"/>
      <c r="O26" s="32"/>
      <c r="P26" s="32"/>
      <c r="Q26" s="32"/>
      <c r="R26" s="32"/>
      <c r="S26" s="32"/>
      <c r="T26" s="32"/>
      <c r="U26" s="32"/>
      <c r="V26" s="32"/>
      <c r="W26" s="32"/>
      <c r="X26" s="32"/>
      <c r="Y26" s="32"/>
      <c r="Z26" s="32"/>
      <c r="AA26" s="32"/>
      <c r="AB26" s="32"/>
      <c r="AC26" s="32"/>
      <c r="AD26" s="32"/>
      <c r="AE26" s="32" t="s">
        <v>221</v>
      </c>
      <c r="AF26" s="32">
        <v>1</v>
      </c>
      <c r="AG26" s="32"/>
      <c r="AH26" s="32"/>
      <c r="AI26" s="32"/>
      <c r="AJ26" s="32"/>
      <c r="AK26" s="32"/>
      <c r="AL26" s="32"/>
      <c r="AM26" s="32">
        <v>21</v>
      </c>
      <c r="AN26" s="32"/>
      <c r="AO26" s="32"/>
      <c r="AP26" s="32"/>
      <c r="AQ26" s="32"/>
      <c r="AR26" s="32"/>
      <c r="AS26" s="32"/>
      <c r="AT26" s="32"/>
      <c r="AU26" s="32"/>
      <c r="AV26" s="32"/>
      <c r="AW26" s="32"/>
      <c r="AX26" s="32"/>
      <c r="AY26" s="32"/>
      <c r="AZ26" s="32"/>
      <c r="BA26" s="32"/>
      <c r="BB26" s="32"/>
      <c r="BC26" s="32"/>
      <c r="BD26" s="32"/>
      <c r="BE26" s="32"/>
      <c r="BF26" s="32"/>
      <c r="BG26" s="32"/>
      <c r="BH26" s="32"/>
    </row>
    <row r="27" spans="1:60" outlineLevel="1" x14ac:dyDescent="0.2">
      <c r="A27" s="230">
        <v>18</v>
      </c>
      <c r="B27" s="207" t="s">
        <v>1074</v>
      </c>
      <c r="C27" s="221" t="s">
        <v>1075</v>
      </c>
      <c r="D27" s="252" t="s">
        <v>253</v>
      </c>
      <c r="E27" s="213">
        <v>30</v>
      </c>
      <c r="F27" s="216"/>
      <c r="G27" s="217">
        <f t="shared" si="0"/>
        <v>0</v>
      </c>
      <c r="H27" s="218"/>
      <c r="I27" s="233" t="s">
        <v>220</v>
      </c>
      <c r="J27" s="32"/>
      <c r="K27" s="32"/>
      <c r="L27" s="32"/>
      <c r="M27" s="32"/>
      <c r="N27" s="32"/>
      <c r="O27" s="32"/>
      <c r="P27" s="32"/>
      <c r="Q27" s="32"/>
      <c r="R27" s="32"/>
      <c r="S27" s="32"/>
      <c r="T27" s="32"/>
      <c r="U27" s="32"/>
      <c r="V27" s="32"/>
      <c r="W27" s="32"/>
      <c r="X27" s="32"/>
      <c r="Y27" s="32"/>
      <c r="Z27" s="32"/>
      <c r="AA27" s="32"/>
      <c r="AB27" s="32"/>
      <c r="AC27" s="32"/>
      <c r="AD27" s="32"/>
      <c r="AE27" s="32" t="s">
        <v>221</v>
      </c>
      <c r="AF27" s="32">
        <v>1</v>
      </c>
      <c r="AG27" s="32"/>
      <c r="AH27" s="32"/>
      <c r="AI27" s="32"/>
      <c r="AJ27" s="32"/>
      <c r="AK27" s="32"/>
      <c r="AL27" s="32"/>
      <c r="AM27" s="32">
        <v>21</v>
      </c>
      <c r="AN27" s="32"/>
      <c r="AO27" s="32"/>
      <c r="AP27" s="32"/>
      <c r="AQ27" s="32"/>
      <c r="AR27" s="32"/>
      <c r="AS27" s="32"/>
      <c r="AT27" s="32"/>
      <c r="AU27" s="32"/>
      <c r="AV27" s="32"/>
      <c r="AW27" s="32"/>
      <c r="AX27" s="32"/>
      <c r="AY27" s="32"/>
      <c r="AZ27" s="32"/>
      <c r="BA27" s="32"/>
      <c r="BB27" s="32"/>
      <c r="BC27" s="32"/>
      <c r="BD27" s="32"/>
      <c r="BE27" s="32"/>
      <c r="BF27" s="32"/>
      <c r="BG27" s="32"/>
      <c r="BH27" s="32"/>
    </row>
    <row r="28" spans="1:60" outlineLevel="1" x14ac:dyDescent="0.2">
      <c r="A28" s="230">
        <v>19</v>
      </c>
      <c r="B28" s="207" t="s">
        <v>1076</v>
      </c>
      <c r="C28" s="221" t="s">
        <v>1077</v>
      </c>
      <c r="D28" s="252" t="s">
        <v>253</v>
      </c>
      <c r="E28" s="213">
        <v>16</v>
      </c>
      <c r="F28" s="216"/>
      <c r="G28" s="217">
        <f t="shared" si="0"/>
        <v>0</v>
      </c>
      <c r="H28" s="218"/>
      <c r="I28" s="233" t="s">
        <v>220</v>
      </c>
      <c r="J28" s="32"/>
      <c r="K28" s="32"/>
      <c r="L28" s="32"/>
      <c r="M28" s="32"/>
      <c r="N28" s="32"/>
      <c r="O28" s="32"/>
      <c r="P28" s="32"/>
      <c r="Q28" s="32"/>
      <c r="R28" s="32"/>
      <c r="S28" s="32"/>
      <c r="T28" s="32"/>
      <c r="U28" s="32"/>
      <c r="V28" s="32"/>
      <c r="W28" s="32"/>
      <c r="X28" s="32"/>
      <c r="Y28" s="32"/>
      <c r="Z28" s="32"/>
      <c r="AA28" s="32"/>
      <c r="AB28" s="32"/>
      <c r="AC28" s="32"/>
      <c r="AD28" s="32"/>
      <c r="AE28" s="32" t="s">
        <v>221</v>
      </c>
      <c r="AF28" s="32">
        <v>1</v>
      </c>
      <c r="AG28" s="32"/>
      <c r="AH28" s="32"/>
      <c r="AI28" s="32"/>
      <c r="AJ28" s="32"/>
      <c r="AK28" s="32"/>
      <c r="AL28" s="32"/>
      <c r="AM28" s="32">
        <v>21</v>
      </c>
      <c r="AN28" s="32"/>
      <c r="AO28" s="32"/>
      <c r="AP28" s="32"/>
      <c r="AQ28" s="32"/>
      <c r="AR28" s="32"/>
      <c r="AS28" s="32"/>
      <c r="AT28" s="32"/>
      <c r="AU28" s="32"/>
      <c r="AV28" s="32"/>
      <c r="AW28" s="32"/>
      <c r="AX28" s="32"/>
      <c r="AY28" s="32"/>
      <c r="AZ28" s="32"/>
      <c r="BA28" s="32"/>
      <c r="BB28" s="32"/>
      <c r="BC28" s="32"/>
      <c r="BD28" s="32"/>
      <c r="BE28" s="32"/>
      <c r="BF28" s="32"/>
      <c r="BG28" s="32"/>
      <c r="BH28" s="32"/>
    </row>
    <row r="29" spans="1:60" outlineLevel="1" x14ac:dyDescent="0.2">
      <c r="A29" s="230">
        <v>20</v>
      </c>
      <c r="B29" s="207" t="s">
        <v>1078</v>
      </c>
      <c r="C29" s="221" t="s">
        <v>1079</v>
      </c>
      <c r="D29" s="252" t="s">
        <v>253</v>
      </c>
      <c r="E29" s="213">
        <v>6</v>
      </c>
      <c r="F29" s="216"/>
      <c r="G29" s="217">
        <f t="shared" si="0"/>
        <v>0</v>
      </c>
      <c r="H29" s="218"/>
      <c r="I29" s="233" t="s">
        <v>220</v>
      </c>
      <c r="J29" s="32"/>
      <c r="K29" s="32"/>
      <c r="L29" s="32"/>
      <c r="M29" s="32"/>
      <c r="N29" s="32"/>
      <c r="O29" s="32"/>
      <c r="P29" s="32"/>
      <c r="Q29" s="32"/>
      <c r="R29" s="32"/>
      <c r="S29" s="32"/>
      <c r="T29" s="32"/>
      <c r="U29" s="32"/>
      <c r="V29" s="32"/>
      <c r="W29" s="32"/>
      <c r="X29" s="32"/>
      <c r="Y29" s="32"/>
      <c r="Z29" s="32"/>
      <c r="AA29" s="32"/>
      <c r="AB29" s="32"/>
      <c r="AC29" s="32"/>
      <c r="AD29" s="32"/>
      <c r="AE29" s="32" t="s">
        <v>221</v>
      </c>
      <c r="AF29" s="32">
        <v>1</v>
      </c>
      <c r="AG29" s="32"/>
      <c r="AH29" s="32"/>
      <c r="AI29" s="32"/>
      <c r="AJ29" s="32"/>
      <c r="AK29" s="32"/>
      <c r="AL29" s="32"/>
      <c r="AM29" s="32">
        <v>21</v>
      </c>
      <c r="AN29" s="32"/>
      <c r="AO29" s="32"/>
      <c r="AP29" s="32"/>
      <c r="AQ29" s="32"/>
      <c r="AR29" s="32"/>
      <c r="AS29" s="32"/>
      <c r="AT29" s="32"/>
      <c r="AU29" s="32"/>
      <c r="AV29" s="32"/>
      <c r="AW29" s="32"/>
      <c r="AX29" s="32"/>
      <c r="AY29" s="32"/>
      <c r="AZ29" s="32"/>
      <c r="BA29" s="32"/>
      <c r="BB29" s="32"/>
      <c r="BC29" s="32"/>
      <c r="BD29" s="32"/>
      <c r="BE29" s="32"/>
      <c r="BF29" s="32"/>
      <c r="BG29" s="32"/>
      <c r="BH29" s="32"/>
    </row>
    <row r="30" spans="1:60" outlineLevel="1" x14ac:dyDescent="0.2">
      <c r="A30" s="230">
        <v>21</v>
      </c>
      <c r="B30" s="207" t="s">
        <v>1080</v>
      </c>
      <c r="C30" s="221" t="s">
        <v>1081</v>
      </c>
      <c r="D30" s="252" t="s">
        <v>253</v>
      </c>
      <c r="E30" s="213">
        <v>11</v>
      </c>
      <c r="F30" s="216"/>
      <c r="G30" s="217">
        <f t="shared" si="0"/>
        <v>0</v>
      </c>
      <c r="H30" s="218"/>
      <c r="I30" s="233" t="s">
        <v>220</v>
      </c>
      <c r="J30" s="32"/>
      <c r="K30" s="32"/>
      <c r="L30" s="32"/>
      <c r="M30" s="32"/>
      <c r="N30" s="32"/>
      <c r="O30" s="32"/>
      <c r="P30" s="32"/>
      <c r="Q30" s="32"/>
      <c r="R30" s="32"/>
      <c r="S30" s="32"/>
      <c r="T30" s="32"/>
      <c r="U30" s="32"/>
      <c r="V30" s="32"/>
      <c r="W30" s="32"/>
      <c r="X30" s="32"/>
      <c r="Y30" s="32"/>
      <c r="Z30" s="32"/>
      <c r="AA30" s="32"/>
      <c r="AB30" s="32"/>
      <c r="AC30" s="32"/>
      <c r="AD30" s="32"/>
      <c r="AE30" s="32" t="s">
        <v>221</v>
      </c>
      <c r="AF30" s="32">
        <v>1</v>
      </c>
      <c r="AG30" s="32"/>
      <c r="AH30" s="32"/>
      <c r="AI30" s="32"/>
      <c r="AJ30" s="32"/>
      <c r="AK30" s="32"/>
      <c r="AL30" s="32"/>
      <c r="AM30" s="32">
        <v>21</v>
      </c>
      <c r="AN30" s="32"/>
      <c r="AO30" s="32"/>
      <c r="AP30" s="32"/>
      <c r="AQ30" s="32"/>
      <c r="AR30" s="32"/>
      <c r="AS30" s="32"/>
      <c r="AT30" s="32"/>
      <c r="AU30" s="32"/>
      <c r="AV30" s="32"/>
      <c r="AW30" s="32"/>
      <c r="AX30" s="32"/>
      <c r="AY30" s="32"/>
      <c r="AZ30" s="32"/>
      <c r="BA30" s="32"/>
      <c r="BB30" s="32"/>
      <c r="BC30" s="32"/>
      <c r="BD30" s="32"/>
      <c r="BE30" s="32"/>
      <c r="BF30" s="32"/>
      <c r="BG30" s="32"/>
      <c r="BH30" s="32"/>
    </row>
    <row r="31" spans="1:60" outlineLevel="1" x14ac:dyDescent="0.2">
      <c r="A31" s="230">
        <v>22</v>
      </c>
      <c r="B31" s="207" t="s">
        <v>1082</v>
      </c>
      <c r="C31" s="221" t="s">
        <v>1083</v>
      </c>
      <c r="D31" s="252" t="s">
        <v>253</v>
      </c>
      <c r="E31" s="213">
        <v>1</v>
      </c>
      <c r="F31" s="216"/>
      <c r="G31" s="217">
        <f t="shared" si="0"/>
        <v>0</v>
      </c>
      <c r="H31" s="218"/>
      <c r="I31" s="233" t="s">
        <v>220</v>
      </c>
      <c r="J31" s="32"/>
      <c r="K31" s="32"/>
      <c r="L31" s="32"/>
      <c r="M31" s="32"/>
      <c r="N31" s="32"/>
      <c r="O31" s="32"/>
      <c r="P31" s="32"/>
      <c r="Q31" s="32"/>
      <c r="R31" s="32"/>
      <c r="S31" s="32"/>
      <c r="T31" s="32"/>
      <c r="U31" s="32"/>
      <c r="V31" s="32"/>
      <c r="W31" s="32"/>
      <c r="X31" s="32"/>
      <c r="Y31" s="32"/>
      <c r="Z31" s="32"/>
      <c r="AA31" s="32"/>
      <c r="AB31" s="32"/>
      <c r="AC31" s="32"/>
      <c r="AD31" s="32"/>
      <c r="AE31" s="32" t="s">
        <v>221</v>
      </c>
      <c r="AF31" s="32">
        <v>1</v>
      </c>
      <c r="AG31" s="32"/>
      <c r="AH31" s="32"/>
      <c r="AI31" s="32"/>
      <c r="AJ31" s="32"/>
      <c r="AK31" s="32"/>
      <c r="AL31" s="32"/>
      <c r="AM31" s="32">
        <v>21</v>
      </c>
      <c r="AN31" s="32"/>
      <c r="AO31" s="32"/>
      <c r="AP31" s="32"/>
      <c r="AQ31" s="32"/>
      <c r="AR31" s="32"/>
      <c r="AS31" s="32"/>
      <c r="AT31" s="32"/>
      <c r="AU31" s="32"/>
      <c r="AV31" s="32"/>
      <c r="AW31" s="32"/>
      <c r="AX31" s="32"/>
      <c r="AY31" s="32"/>
      <c r="AZ31" s="32"/>
      <c r="BA31" s="32"/>
      <c r="BB31" s="32"/>
      <c r="BC31" s="32"/>
      <c r="BD31" s="32"/>
      <c r="BE31" s="32"/>
      <c r="BF31" s="32"/>
      <c r="BG31" s="32"/>
      <c r="BH31" s="32"/>
    </row>
    <row r="32" spans="1:60" outlineLevel="1" x14ac:dyDescent="0.2">
      <c r="A32" s="230">
        <v>23</v>
      </c>
      <c r="B32" s="207" t="s">
        <v>1084</v>
      </c>
      <c r="C32" s="221" t="s">
        <v>1085</v>
      </c>
      <c r="D32" s="252" t="s">
        <v>303</v>
      </c>
      <c r="E32" s="213">
        <v>30</v>
      </c>
      <c r="F32" s="216"/>
      <c r="G32" s="217">
        <f t="shared" si="0"/>
        <v>0</v>
      </c>
      <c r="H32" s="218"/>
      <c r="I32" s="233" t="s">
        <v>220</v>
      </c>
      <c r="J32" s="32"/>
      <c r="K32" s="32"/>
      <c r="L32" s="32"/>
      <c r="M32" s="32"/>
      <c r="N32" s="32"/>
      <c r="O32" s="32"/>
      <c r="P32" s="32"/>
      <c r="Q32" s="32"/>
      <c r="R32" s="32"/>
      <c r="S32" s="32"/>
      <c r="T32" s="32"/>
      <c r="U32" s="32"/>
      <c r="V32" s="32"/>
      <c r="W32" s="32"/>
      <c r="X32" s="32"/>
      <c r="Y32" s="32"/>
      <c r="Z32" s="32"/>
      <c r="AA32" s="32"/>
      <c r="AB32" s="32"/>
      <c r="AC32" s="32"/>
      <c r="AD32" s="32"/>
      <c r="AE32" s="32" t="s">
        <v>221</v>
      </c>
      <c r="AF32" s="32">
        <v>1</v>
      </c>
      <c r="AG32" s="32"/>
      <c r="AH32" s="32"/>
      <c r="AI32" s="32"/>
      <c r="AJ32" s="32"/>
      <c r="AK32" s="32"/>
      <c r="AL32" s="32"/>
      <c r="AM32" s="32">
        <v>21</v>
      </c>
      <c r="AN32" s="32"/>
      <c r="AO32" s="32"/>
      <c r="AP32" s="32"/>
      <c r="AQ32" s="32"/>
      <c r="AR32" s="32"/>
      <c r="AS32" s="32"/>
      <c r="AT32" s="32"/>
      <c r="AU32" s="32"/>
      <c r="AV32" s="32"/>
      <c r="AW32" s="32"/>
      <c r="AX32" s="32"/>
      <c r="AY32" s="32"/>
      <c r="AZ32" s="32"/>
      <c r="BA32" s="32"/>
      <c r="BB32" s="32"/>
      <c r="BC32" s="32"/>
      <c r="BD32" s="32"/>
      <c r="BE32" s="32"/>
      <c r="BF32" s="32"/>
      <c r="BG32" s="32"/>
      <c r="BH32" s="32"/>
    </row>
    <row r="33" spans="1:60" outlineLevel="1" x14ac:dyDescent="0.2">
      <c r="A33" s="230">
        <v>24</v>
      </c>
      <c r="B33" s="207" t="s">
        <v>897</v>
      </c>
      <c r="C33" s="221" t="s">
        <v>1086</v>
      </c>
      <c r="D33" s="252" t="s">
        <v>706</v>
      </c>
      <c r="E33" s="213">
        <v>18</v>
      </c>
      <c r="F33" s="216"/>
      <c r="G33" s="217">
        <f t="shared" si="0"/>
        <v>0</v>
      </c>
      <c r="H33" s="218"/>
      <c r="I33" s="233" t="s">
        <v>220</v>
      </c>
      <c r="J33" s="32"/>
      <c r="K33" s="32"/>
      <c r="L33" s="32"/>
      <c r="M33" s="32"/>
      <c r="N33" s="32"/>
      <c r="O33" s="32"/>
      <c r="P33" s="32"/>
      <c r="Q33" s="32"/>
      <c r="R33" s="32"/>
      <c r="S33" s="32"/>
      <c r="T33" s="32"/>
      <c r="U33" s="32"/>
      <c r="V33" s="32"/>
      <c r="W33" s="32"/>
      <c r="X33" s="32"/>
      <c r="Y33" s="32"/>
      <c r="Z33" s="32"/>
      <c r="AA33" s="32"/>
      <c r="AB33" s="32"/>
      <c r="AC33" s="32"/>
      <c r="AD33" s="32"/>
      <c r="AE33" s="32" t="s">
        <v>221</v>
      </c>
      <c r="AF33" s="32">
        <v>3</v>
      </c>
      <c r="AG33" s="32"/>
      <c r="AH33" s="32"/>
      <c r="AI33" s="32"/>
      <c r="AJ33" s="32"/>
      <c r="AK33" s="32"/>
      <c r="AL33" s="32"/>
      <c r="AM33" s="32">
        <v>21</v>
      </c>
      <c r="AN33" s="32"/>
      <c r="AO33" s="32"/>
      <c r="AP33" s="32"/>
      <c r="AQ33" s="32"/>
      <c r="AR33" s="32"/>
      <c r="AS33" s="32"/>
      <c r="AT33" s="32"/>
      <c r="AU33" s="32"/>
      <c r="AV33" s="32"/>
      <c r="AW33" s="32"/>
      <c r="AX33" s="32"/>
      <c r="AY33" s="32"/>
      <c r="AZ33" s="32"/>
      <c r="BA33" s="32"/>
      <c r="BB33" s="32"/>
      <c r="BC33" s="32"/>
      <c r="BD33" s="32"/>
      <c r="BE33" s="32"/>
      <c r="BF33" s="32"/>
      <c r="BG33" s="32"/>
      <c r="BH33" s="32"/>
    </row>
    <row r="34" spans="1:60" x14ac:dyDescent="0.2">
      <c r="A34" s="229" t="s">
        <v>211</v>
      </c>
      <c r="B34" s="206" t="s">
        <v>160</v>
      </c>
      <c r="C34" s="220" t="s">
        <v>161</v>
      </c>
      <c r="D34" s="251"/>
      <c r="E34" s="212"/>
      <c r="F34" s="364">
        <f>SUM(G35:G48)</f>
        <v>0</v>
      </c>
      <c r="G34" s="365"/>
      <c r="H34" s="215"/>
      <c r="I34" s="232"/>
      <c r="AE34" t="s">
        <v>212</v>
      </c>
    </row>
    <row r="35" spans="1:60" outlineLevel="1" x14ac:dyDescent="0.2">
      <c r="A35" s="230">
        <v>25</v>
      </c>
      <c r="B35" s="207" t="s">
        <v>1087</v>
      </c>
      <c r="C35" s="221" t="s">
        <v>1088</v>
      </c>
      <c r="D35" s="252" t="s">
        <v>303</v>
      </c>
      <c r="E35" s="213">
        <v>18</v>
      </c>
      <c r="F35" s="216"/>
      <c r="G35" s="217">
        <f t="shared" ref="G35:G48" si="1">ROUND(E35*F35,2)</f>
        <v>0</v>
      </c>
      <c r="H35" s="218"/>
      <c r="I35" s="233" t="s">
        <v>220</v>
      </c>
      <c r="J35" s="32"/>
      <c r="K35" s="32"/>
      <c r="L35" s="32"/>
      <c r="M35" s="32"/>
      <c r="N35" s="32"/>
      <c r="O35" s="32"/>
      <c r="P35" s="32"/>
      <c r="Q35" s="32"/>
      <c r="R35" s="32"/>
      <c r="S35" s="32"/>
      <c r="T35" s="32"/>
      <c r="U35" s="32"/>
      <c r="V35" s="32"/>
      <c r="W35" s="32"/>
      <c r="X35" s="32"/>
      <c r="Y35" s="32"/>
      <c r="Z35" s="32"/>
      <c r="AA35" s="32"/>
      <c r="AB35" s="32"/>
      <c r="AC35" s="32"/>
      <c r="AD35" s="32"/>
      <c r="AE35" s="32" t="s">
        <v>221</v>
      </c>
      <c r="AF35" s="32">
        <v>1</v>
      </c>
      <c r="AG35" s="32"/>
      <c r="AH35" s="32"/>
      <c r="AI35" s="32"/>
      <c r="AJ35" s="32"/>
      <c r="AK35" s="32"/>
      <c r="AL35" s="32"/>
      <c r="AM35" s="32">
        <v>21</v>
      </c>
      <c r="AN35" s="32"/>
      <c r="AO35" s="32"/>
      <c r="AP35" s="32"/>
      <c r="AQ35" s="32"/>
      <c r="AR35" s="32"/>
      <c r="AS35" s="32"/>
      <c r="AT35" s="32"/>
      <c r="AU35" s="32"/>
      <c r="AV35" s="32"/>
      <c r="AW35" s="32"/>
      <c r="AX35" s="32"/>
      <c r="AY35" s="32"/>
      <c r="AZ35" s="32"/>
      <c r="BA35" s="32"/>
      <c r="BB35" s="32"/>
      <c r="BC35" s="32"/>
      <c r="BD35" s="32"/>
      <c r="BE35" s="32"/>
      <c r="BF35" s="32"/>
      <c r="BG35" s="32"/>
      <c r="BH35" s="32"/>
    </row>
    <row r="36" spans="1:60" outlineLevel="1" x14ac:dyDescent="0.2">
      <c r="A36" s="230">
        <v>26</v>
      </c>
      <c r="B36" s="207" t="s">
        <v>1089</v>
      </c>
      <c r="C36" s="221" t="s">
        <v>1090</v>
      </c>
      <c r="D36" s="252" t="s">
        <v>253</v>
      </c>
      <c r="E36" s="213">
        <v>15</v>
      </c>
      <c r="F36" s="216"/>
      <c r="G36" s="217">
        <f t="shared" si="1"/>
        <v>0</v>
      </c>
      <c r="H36" s="218"/>
      <c r="I36" s="233" t="s">
        <v>220</v>
      </c>
      <c r="J36" s="32"/>
      <c r="K36" s="32"/>
      <c r="L36" s="32"/>
      <c r="M36" s="32"/>
      <c r="N36" s="32"/>
      <c r="O36" s="32"/>
      <c r="P36" s="32"/>
      <c r="Q36" s="32"/>
      <c r="R36" s="32"/>
      <c r="S36" s="32"/>
      <c r="T36" s="32"/>
      <c r="U36" s="32"/>
      <c r="V36" s="32"/>
      <c r="W36" s="32"/>
      <c r="X36" s="32"/>
      <c r="Y36" s="32"/>
      <c r="Z36" s="32"/>
      <c r="AA36" s="32"/>
      <c r="AB36" s="32"/>
      <c r="AC36" s="32"/>
      <c r="AD36" s="32"/>
      <c r="AE36" s="32" t="s">
        <v>221</v>
      </c>
      <c r="AF36" s="32">
        <v>1</v>
      </c>
      <c r="AG36" s="32"/>
      <c r="AH36" s="32"/>
      <c r="AI36" s="32"/>
      <c r="AJ36" s="32"/>
      <c r="AK36" s="32"/>
      <c r="AL36" s="32"/>
      <c r="AM36" s="32">
        <v>21</v>
      </c>
      <c r="AN36" s="32"/>
      <c r="AO36" s="32"/>
      <c r="AP36" s="32"/>
      <c r="AQ36" s="32"/>
      <c r="AR36" s="32"/>
      <c r="AS36" s="32"/>
      <c r="AT36" s="32"/>
      <c r="AU36" s="32"/>
      <c r="AV36" s="32"/>
      <c r="AW36" s="32"/>
      <c r="AX36" s="32"/>
      <c r="AY36" s="32"/>
      <c r="AZ36" s="32"/>
      <c r="BA36" s="32"/>
      <c r="BB36" s="32"/>
      <c r="BC36" s="32"/>
      <c r="BD36" s="32"/>
      <c r="BE36" s="32"/>
      <c r="BF36" s="32"/>
      <c r="BG36" s="32"/>
      <c r="BH36" s="32"/>
    </row>
    <row r="37" spans="1:60" outlineLevel="1" x14ac:dyDescent="0.2">
      <c r="A37" s="230">
        <v>27</v>
      </c>
      <c r="B37" s="207" t="s">
        <v>1091</v>
      </c>
      <c r="C37" s="221" t="s">
        <v>1092</v>
      </c>
      <c r="D37" s="252" t="s">
        <v>303</v>
      </c>
      <c r="E37" s="213">
        <v>24</v>
      </c>
      <c r="F37" s="216"/>
      <c r="G37" s="217">
        <f t="shared" si="1"/>
        <v>0</v>
      </c>
      <c r="H37" s="218"/>
      <c r="I37" s="233" t="s">
        <v>220</v>
      </c>
      <c r="J37" s="32"/>
      <c r="K37" s="32"/>
      <c r="L37" s="32"/>
      <c r="M37" s="32"/>
      <c r="N37" s="32"/>
      <c r="O37" s="32"/>
      <c r="P37" s="32"/>
      <c r="Q37" s="32"/>
      <c r="R37" s="32"/>
      <c r="S37" s="32"/>
      <c r="T37" s="32"/>
      <c r="U37" s="32"/>
      <c r="V37" s="32"/>
      <c r="W37" s="32"/>
      <c r="X37" s="32"/>
      <c r="Y37" s="32"/>
      <c r="Z37" s="32"/>
      <c r="AA37" s="32"/>
      <c r="AB37" s="32"/>
      <c r="AC37" s="32"/>
      <c r="AD37" s="32"/>
      <c r="AE37" s="32" t="s">
        <v>221</v>
      </c>
      <c r="AF37" s="32">
        <v>1</v>
      </c>
      <c r="AG37" s="32"/>
      <c r="AH37" s="32"/>
      <c r="AI37" s="32"/>
      <c r="AJ37" s="32"/>
      <c r="AK37" s="32"/>
      <c r="AL37" s="32"/>
      <c r="AM37" s="32">
        <v>21</v>
      </c>
      <c r="AN37" s="32"/>
      <c r="AO37" s="32"/>
      <c r="AP37" s="32"/>
      <c r="AQ37" s="32"/>
      <c r="AR37" s="32"/>
      <c r="AS37" s="32"/>
      <c r="AT37" s="32"/>
      <c r="AU37" s="32"/>
      <c r="AV37" s="32"/>
      <c r="AW37" s="32"/>
      <c r="AX37" s="32"/>
      <c r="AY37" s="32"/>
      <c r="AZ37" s="32"/>
      <c r="BA37" s="32"/>
      <c r="BB37" s="32"/>
      <c r="BC37" s="32"/>
      <c r="BD37" s="32"/>
      <c r="BE37" s="32"/>
      <c r="BF37" s="32"/>
      <c r="BG37" s="32"/>
      <c r="BH37" s="32"/>
    </row>
    <row r="38" spans="1:60" outlineLevel="1" x14ac:dyDescent="0.2">
      <c r="A38" s="230">
        <v>28</v>
      </c>
      <c r="B38" s="207" t="s">
        <v>1093</v>
      </c>
      <c r="C38" s="221" t="s">
        <v>1094</v>
      </c>
      <c r="D38" s="252" t="s">
        <v>253</v>
      </c>
      <c r="E38" s="213">
        <v>13</v>
      </c>
      <c r="F38" s="216"/>
      <c r="G38" s="217">
        <f t="shared" si="1"/>
        <v>0</v>
      </c>
      <c r="H38" s="218"/>
      <c r="I38" s="233" t="s">
        <v>220</v>
      </c>
      <c r="J38" s="32"/>
      <c r="K38" s="32"/>
      <c r="L38" s="32"/>
      <c r="M38" s="32"/>
      <c r="N38" s="32"/>
      <c r="O38" s="32"/>
      <c r="P38" s="32"/>
      <c r="Q38" s="32"/>
      <c r="R38" s="32"/>
      <c r="S38" s="32"/>
      <c r="T38" s="32"/>
      <c r="U38" s="32"/>
      <c r="V38" s="32"/>
      <c r="W38" s="32"/>
      <c r="X38" s="32"/>
      <c r="Y38" s="32"/>
      <c r="Z38" s="32"/>
      <c r="AA38" s="32"/>
      <c r="AB38" s="32"/>
      <c r="AC38" s="32"/>
      <c r="AD38" s="32"/>
      <c r="AE38" s="32" t="s">
        <v>221</v>
      </c>
      <c r="AF38" s="32">
        <v>1</v>
      </c>
      <c r="AG38" s="32"/>
      <c r="AH38" s="32"/>
      <c r="AI38" s="32"/>
      <c r="AJ38" s="32"/>
      <c r="AK38" s="32"/>
      <c r="AL38" s="32"/>
      <c r="AM38" s="32">
        <v>21</v>
      </c>
      <c r="AN38" s="32"/>
      <c r="AO38" s="32"/>
      <c r="AP38" s="32"/>
      <c r="AQ38" s="32"/>
      <c r="AR38" s="32"/>
      <c r="AS38" s="32"/>
      <c r="AT38" s="32"/>
      <c r="AU38" s="32"/>
      <c r="AV38" s="32"/>
      <c r="AW38" s="32"/>
      <c r="AX38" s="32"/>
      <c r="AY38" s="32"/>
      <c r="AZ38" s="32"/>
      <c r="BA38" s="32"/>
      <c r="BB38" s="32"/>
      <c r="BC38" s="32"/>
      <c r="BD38" s="32"/>
      <c r="BE38" s="32"/>
      <c r="BF38" s="32"/>
      <c r="BG38" s="32"/>
      <c r="BH38" s="32"/>
    </row>
    <row r="39" spans="1:60" outlineLevel="1" x14ac:dyDescent="0.2">
      <c r="A39" s="230">
        <v>29</v>
      </c>
      <c r="B39" s="207" t="s">
        <v>1095</v>
      </c>
      <c r="C39" s="221" t="s">
        <v>1096</v>
      </c>
      <c r="D39" s="252" t="s">
        <v>253</v>
      </c>
      <c r="E39" s="213">
        <v>10</v>
      </c>
      <c r="F39" s="216"/>
      <c r="G39" s="217">
        <f t="shared" si="1"/>
        <v>0</v>
      </c>
      <c r="H39" s="218"/>
      <c r="I39" s="233" t="s">
        <v>220</v>
      </c>
      <c r="J39" s="32"/>
      <c r="K39" s="32"/>
      <c r="L39" s="32"/>
      <c r="M39" s="32"/>
      <c r="N39" s="32"/>
      <c r="O39" s="32"/>
      <c r="P39" s="32"/>
      <c r="Q39" s="32"/>
      <c r="R39" s="32"/>
      <c r="S39" s="32"/>
      <c r="T39" s="32"/>
      <c r="U39" s="32"/>
      <c r="V39" s="32"/>
      <c r="W39" s="32"/>
      <c r="X39" s="32"/>
      <c r="Y39" s="32"/>
      <c r="Z39" s="32"/>
      <c r="AA39" s="32"/>
      <c r="AB39" s="32"/>
      <c r="AC39" s="32"/>
      <c r="AD39" s="32"/>
      <c r="AE39" s="32" t="s">
        <v>221</v>
      </c>
      <c r="AF39" s="32">
        <v>1</v>
      </c>
      <c r="AG39" s="32"/>
      <c r="AH39" s="32"/>
      <c r="AI39" s="32"/>
      <c r="AJ39" s="32"/>
      <c r="AK39" s="32"/>
      <c r="AL39" s="32"/>
      <c r="AM39" s="32">
        <v>21</v>
      </c>
      <c r="AN39" s="32"/>
      <c r="AO39" s="32"/>
      <c r="AP39" s="32"/>
      <c r="AQ39" s="32"/>
      <c r="AR39" s="32"/>
      <c r="AS39" s="32"/>
      <c r="AT39" s="32"/>
      <c r="AU39" s="32"/>
      <c r="AV39" s="32"/>
      <c r="AW39" s="32"/>
      <c r="AX39" s="32"/>
      <c r="AY39" s="32"/>
      <c r="AZ39" s="32"/>
      <c r="BA39" s="32"/>
      <c r="BB39" s="32"/>
      <c r="BC39" s="32"/>
      <c r="BD39" s="32"/>
      <c r="BE39" s="32"/>
      <c r="BF39" s="32"/>
      <c r="BG39" s="32"/>
      <c r="BH39" s="32"/>
    </row>
    <row r="40" spans="1:60" outlineLevel="1" x14ac:dyDescent="0.2">
      <c r="A40" s="230">
        <v>30</v>
      </c>
      <c r="B40" s="207" t="s">
        <v>1097</v>
      </c>
      <c r="C40" s="221" t="s">
        <v>1098</v>
      </c>
      <c r="D40" s="252" t="s">
        <v>303</v>
      </c>
      <c r="E40" s="213">
        <v>20</v>
      </c>
      <c r="F40" s="216"/>
      <c r="G40" s="217">
        <f t="shared" si="1"/>
        <v>0</v>
      </c>
      <c r="H40" s="218"/>
      <c r="I40" s="233" t="s">
        <v>220</v>
      </c>
      <c r="J40" s="32"/>
      <c r="K40" s="32"/>
      <c r="L40" s="32"/>
      <c r="M40" s="32"/>
      <c r="N40" s="32"/>
      <c r="O40" s="32"/>
      <c r="P40" s="32"/>
      <c r="Q40" s="32"/>
      <c r="R40" s="32"/>
      <c r="S40" s="32"/>
      <c r="T40" s="32"/>
      <c r="U40" s="32"/>
      <c r="V40" s="32"/>
      <c r="W40" s="32"/>
      <c r="X40" s="32"/>
      <c r="Y40" s="32"/>
      <c r="Z40" s="32"/>
      <c r="AA40" s="32"/>
      <c r="AB40" s="32"/>
      <c r="AC40" s="32"/>
      <c r="AD40" s="32"/>
      <c r="AE40" s="32" t="s">
        <v>221</v>
      </c>
      <c r="AF40" s="32">
        <v>1</v>
      </c>
      <c r="AG40" s="32"/>
      <c r="AH40" s="32"/>
      <c r="AI40" s="32"/>
      <c r="AJ40" s="32"/>
      <c r="AK40" s="32"/>
      <c r="AL40" s="32"/>
      <c r="AM40" s="32">
        <v>21</v>
      </c>
      <c r="AN40" s="32"/>
      <c r="AO40" s="32"/>
      <c r="AP40" s="32"/>
      <c r="AQ40" s="32"/>
      <c r="AR40" s="32"/>
      <c r="AS40" s="32"/>
      <c r="AT40" s="32"/>
      <c r="AU40" s="32"/>
      <c r="AV40" s="32"/>
      <c r="AW40" s="32"/>
      <c r="AX40" s="32"/>
      <c r="AY40" s="32"/>
      <c r="AZ40" s="32"/>
      <c r="BA40" s="32"/>
      <c r="BB40" s="32"/>
      <c r="BC40" s="32"/>
      <c r="BD40" s="32"/>
      <c r="BE40" s="32"/>
      <c r="BF40" s="32"/>
      <c r="BG40" s="32"/>
      <c r="BH40" s="32"/>
    </row>
    <row r="41" spans="1:60" outlineLevel="1" x14ac:dyDescent="0.2">
      <c r="A41" s="230">
        <v>31</v>
      </c>
      <c r="B41" s="207" t="s">
        <v>1099</v>
      </c>
      <c r="C41" s="221" t="s">
        <v>1100</v>
      </c>
      <c r="D41" s="252" t="s">
        <v>303</v>
      </c>
      <c r="E41" s="213">
        <v>20</v>
      </c>
      <c r="F41" s="216"/>
      <c r="G41" s="217">
        <f t="shared" si="1"/>
        <v>0</v>
      </c>
      <c r="H41" s="218"/>
      <c r="I41" s="233" t="s">
        <v>220</v>
      </c>
      <c r="J41" s="32"/>
      <c r="K41" s="32"/>
      <c r="L41" s="32"/>
      <c r="M41" s="32"/>
      <c r="N41" s="32"/>
      <c r="O41" s="32"/>
      <c r="P41" s="32"/>
      <c r="Q41" s="32"/>
      <c r="R41" s="32"/>
      <c r="S41" s="32"/>
      <c r="T41" s="32"/>
      <c r="U41" s="32"/>
      <c r="V41" s="32"/>
      <c r="W41" s="32"/>
      <c r="X41" s="32"/>
      <c r="Y41" s="32"/>
      <c r="Z41" s="32"/>
      <c r="AA41" s="32"/>
      <c r="AB41" s="32"/>
      <c r="AC41" s="32"/>
      <c r="AD41" s="32"/>
      <c r="AE41" s="32" t="s">
        <v>221</v>
      </c>
      <c r="AF41" s="32">
        <v>1</v>
      </c>
      <c r="AG41" s="32"/>
      <c r="AH41" s="32"/>
      <c r="AI41" s="32"/>
      <c r="AJ41" s="32"/>
      <c r="AK41" s="32"/>
      <c r="AL41" s="32"/>
      <c r="AM41" s="32">
        <v>21</v>
      </c>
      <c r="AN41" s="32"/>
      <c r="AO41" s="32"/>
      <c r="AP41" s="32"/>
      <c r="AQ41" s="32"/>
      <c r="AR41" s="32"/>
      <c r="AS41" s="32"/>
      <c r="AT41" s="32"/>
      <c r="AU41" s="32"/>
      <c r="AV41" s="32"/>
      <c r="AW41" s="32"/>
      <c r="AX41" s="32"/>
      <c r="AY41" s="32"/>
      <c r="AZ41" s="32"/>
      <c r="BA41" s="32"/>
      <c r="BB41" s="32"/>
      <c r="BC41" s="32"/>
      <c r="BD41" s="32"/>
      <c r="BE41" s="32"/>
      <c r="BF41" s="32"/>
      <c r="BG41" s="32"/>
      <c r="BH41" s="32"/>
    </row>
    <row r="42" spans="1:60" outlineLevel="1" x14ac:dyDescent="0.2">
      <c r="A42" s="230">
        <v>32</v>
      </c>
      <c r="B42" s="207" t="s">
        <v>1101</v>
      </c>
      <c r="C42" s="221" t="s">
        <v>1102</v>
      </c>
      <c r="D42" s="252" t="s">
        <v>253</v>
      </c>
      <c r="E42" s="213">
        <v>40</v>
      </c>
      <c r="F42" s="216"/>
      <c r="G42" s="217">
        <f t="shared" si="1"/>
        <v>0</v>
      </c>
      <c r="H42" s="218"/>
      <c r="I42" s="233" t="s">
        <v>220</v>
      </c>
      <c r="J42" s="32"/>
      <c r="K42" s="32"/>
      <c r="L42" s="32"/>
      <c r="M42" s="32"/>
      <c r="N42" s="32"/>
      <c r="O42" s="32"/>
      <c r="P42" s="32"/>
      <c r="Q42" s="32"/>
      <c r="R42" s="32"/>
      <c r="S42" s="32"/>
      <c r="T42" s="32"/>
      <c r="U42" s="32"/>
      <c r="V42" s="32"/>
      <c r="W42" s="32"/>
      <c r="X42" s="32"/>
      <c r="Y42" s="32"/>
      <c r="Z42" s="32"/>
      <c r="AA42" s="32"/>
      <c r="AB42" s="32"/>
      <c r="AC42" s="32"/>
      <c r="AD42" s="32"/>
      <c r="AE42" s="32" t="s">
        <v>221</v>
      </c>
      <c r="AF42" s="32">
        <v>1</v>
      </c>
      <c r="AG42" s="32"/>
      <c r="AH42" s="32"/>
      <c r="AI42" s="32"/>
      <c r="AJ42" s="32"/>
      <c r="AK42" s="32"/>
      <c r="AL42" s="32"/>
      <c r="AM42" s="32">
        <v>21</v>
      </c>
      <c r="AN42" s="32"/>
      <c r="AO42" s="32"/>
      <c r="AP42" s="32"/>
      <c r="AQ42" s="32"/>
      <c r="AR42" s="32"/>
      <c r="AS42" s="32"/>
      <c r="AT42" s="32"/>
      <c r="AU42" s="32"/>
      <c r="AV42" s="32"/>
      <c r="AW42" s="32"/>
      <c r="AX42" s="32"/>
      <c r="AY42" s="32"/>
      <c r="AZ42" s="32"/>
      <c r="BA42" s="32"/>
      <c r="BB42" s="32"/>
      <c r="BC42" s="32"/>
      <c r="BD42" s="32"/>
      <c r="BE42" s="32"/>
      <c r="BF42" s="32"/>
      <c r="BG42" s="32"/>
      <c r="BH42" s="32"/>
    </row>
    <row r="43" spans="1:60" outlineLevel="1" x14ac:dyDescent="0.2">
      <c r="A43" s="230">
        <v>33</v>
      </c>
      <c r="B43" s="207" t="s">
        <v>1103</v>
      </c>
      <c r="C43" s="221" t="s">
        <v>1104</v>
      </c>
      <c r="D43" s="252" t="s">
        <v>253</v>
      </c>
      <c r="E43" s="213">
        <v>13</v>
      </c>
      <c r="F43" s="216"/>
      <c r="G43" s="217">
        <f t="shared" si="1"/>
        <v>0</v>
      </c>
      <c r="H43" s="218"/>
      <c r="I43" s="233" t="s">
        <v>220</v>
      </c>
      <c r="J43" s="32"/>
      <c r="K43" s="32"/>
      <c r="L43" s="32"/>
      <c r="M43" s="32"/>
      <c r="N43" s="32"/>
      <c r="O43" s="32"/>
      <c r="P43" s="32"/>
      <c r="Q43" s="32"/>
      <c r="R43" s="32"/>
      <c r="S43" s="32"/>
      <c r="T43" s="32"/>
      <c r="U43" s="32"/>
      <c r="V43" s="32"/>
      <c r="W43" s="32"/>
      <c r="X43" s="32"/>
      <c r="Y43" s="32"/>
      <c r="Z43" s="32"/>
      <c r="AA43" s="32"/>
      <c r="AB43" s="32"/>
      <c r="AC43" s="32"/>
      <c r="AD43" s="32"/>
      <c r="AE43" s="32" t="s">
        <v>221</v>
      </c>
      <c r="AF43" s="32">
        <v>1</v>
      </c>
      <c r="AG43" s="32"/>
      <c r="AH43" s="32"/>
      <c r="AI43" s="32"/>
      <c r="AJ43" s="32"/>
      <c r="AK43" s="32"/>
      <c r="AL43" s="32"/>
      <c r="AM43" s="32">
        <v>21</v>
      </c>
      <c r="AN43" s="32"/>
      <c r="AO43" s="32"/>
      <c r="AP43" s="32"/>
      <c r="AQ43" s="32"/>
      <c r="AR43" s="32"/>
      <c r="AS43" s="32"/>
      <c r="AT43" s="32"/>
      <c r="AU43" s="32"/>
      <c r="AV43" s="32"/>
      <c r="AW43" s="32"/>
      <c r="AX43" s="32"/>
      <c r="AY43" s="32"/>
      <c r="AZ43" s="32"/>
      <c r="BA43" s="32"/>
      <c r="BB43" s="32"/>
      <c r="BC43" s="32"/>
      <c r="BD43" s="32"/>
      <c r="BE43" s="32"/>
      <c r="BF43" s="32"/>
      <c r="BG43" s="32"/>
      <c r="BH43" s="32"/>
    </row>
    <row r="44" spans="1:60" outlineLevel="1" x14ac:dyDescent="0.2">
      <c r="A44" s="230">
        <v>34</v>
      </c>
      <c r="B44" s="207" t="s">
        <v>1105</v>
      </c>
      <c r="C44" s="221" t="s">
        <v>1106</v>
      </c>
      <c r="D44" s="252" t="s">
        <v>227</v>
      </c>
      <c r="E44" s="213">
        <v>18</v>
      </c>
      <c r="F44" s="216"/>
      <c r="G44" s="217">
        <f t="shared" si="1"/>
        <v>0</v>
      </c>
      <c r="H44" s="218"/>
      <c r="I44" s="233" t="s">
        <v>220</v>
      </c>
      <c r="J44" s="32"/>
      <c r="K44" s="32"/>
      <c r="L44" s="32"/>
      <c r="M44" s="32"/>
      <c r="N44" s="32"/>
      <c r="O44" s="32"/>
      <c r="P44" s="32"/>
      <c r="Q44" s="32"/>
      <c r="R44" s="32"/>
      <c r="S44" s="32"/>
      <c r="T44" s="32"/>
      <c r="U44" s="32"/>
      <c r="V44" s="32"/>
      <c r="W44" s="32"/>
      <c r="X44" s="32"/>
      <c r="Y44" s="32"/>
      <c r="Z44" s="32"/>
      <c r="AA44" s="32"/>
      <c r="AB44" s="32"/>
      <c r="AC44" s="32"/>
      <c r="AD44" s="32"/>
      <c r="AE44" s="32" t="s">
        <v>221</v>
      </c>
      <c r="AF44" s="32">
        <v>1</v>
      </c>
      <c r="AG44" s="32"/>
      <c r="AH44" s="32"/>
      <c r="AI44" s="32"/>
      <c r="AJ44" s="32"/>
      <c r="AK44" s="32"/>
      <c r="AL44" s="32"/>
      <c r="AM44" s="32">
        <v>21</v>
      </c>
      <c r="AN44" s="32"/>
      <c r="AO44" s="32"/>
      <c r="AP44" s="32"/>
      <c r="AQ44" s="32"/>
      <c r="AR44" s="32"/>
      <c r="AS44" s="32"/>
      <c r="AT44" s="32"/>
      <c r="AU44" s="32"/>
      <c r="AV44" s="32"/>
      <c r="AW44" s="32"/>
      <c r="AX44" s="32"/>
      <c r="AY44" s="32"/>
      <c r="AZ44" s="32"/>
      <c r="BA44" s="32"/>
      <c r="BB44" s="32"/>
      <c r="BC44" s="32"/>
      <c r="BD44" s="32"/>
      <c r="BE44" s="32"/>
      <c r="BF44" s="32"/>
      <c r="BG44" s="32"/>
      <c r="BH44" s="32"/>
    </row>
    <row r="45" spans="1:60" outlineLevel="1" x14ac:dyDescent="0.2">
      <c r="A45" s="230">
        <v>35</v>
      </c>
      <c r="B45" s="207" t="s">
        <v>1107</v>
      </c>
      <c r="C45" s="221" t="s">
        <v>1108</v>
      </c>
      <c r="D45" s="252" t="s">
        <v>227</v>
      </c>
      <c r="E45" s="213">
        <v>12</v>
      </c>
      <c r="F45" s="216"/>
      <c r="G45" s="217">
        <f t="shared" si="1"/>
        <v>0</v>
      </c>
      <c r="H45" s="218"/>
      <c r="I45" s="233" t="s">
        <v>220</v>
      </c>
      <c r="J45" s="32"/>
      <c r="K45" s="32"/>
      <c r="L45" s="32"/>
      <c r="M45" s="32"/>
      <c r="N45" s="32"/>
      <c r="O45" s="32"/>
      <c r="P45" s="32"/>
      <c r="Q45" s="32"/>
      <c r="R45" s="32"/>
      <c r="S45" s="32"/>
      <c r="T45" s="32"/>
      <c r="U45" s="32"/>
      <c r="V45" s="32"/>
      <c r="W45" s="32"/>
      <c r="X45" s="32"/>
      <c r="Y45" s="32"/>
      <c r="Z45" s="32"/>
      <c r="AA45" s="32"/>
      <c r="AB45" s="32"/>
      <c r="AC45" s="32"/>
      <c r="AD45" s="32"/>
      <c r="AE45" s="32" t="s">
        <v>221</v>
      </c>
      <c r="AF45" s="32">
        <v>1</v>
      </c>
      <c r="AG45" s="32"/>
      <c r="AH45" s="32"/>
      <c r="AI45" s="32"/>
      <c r="AJ45" s="32"/>
      <c r="AK45" s="32"/>
      <c r="AL45" s="32"/>
      <c r="AM45" s="32">
        <v>21</v>
      </c>
      <c r="AN45" s="32"/>
      <c r="AO45" s="32"/>
      <c r="AP45" s="32"/>
      <c r="AQ45" s="32"/>
      <c r="AR45" s="32"/>
      <c r="AS45" s="32"/>
      <c r="AT45" s="32"/>
      <c r="AU45" s="32"/>
      <c r="AV45" s="32"/>
      <c r="AW45" s="32"/>
      <c r="AX45" s="32"/>
      <c r="AY45" s="32"/>
      <c r="AZ45" s="32"/>
      <c r="BA45" s="32"/>
      <c r="BB45" s="32"/>
      <c r="BC45" s="32"/>
      <c r="BD45" s="32"/>
      <c r="BE45" s="32"/>
      <c r="BF45" s="32"/>
      <c r="BG45" s="32"/>
      <c r="BH45" s="32"/>
    </row>
    <row r="46" spans="1:60" outlineLevel="1" x14ac:dyDescent="0.2">
      <c r="A46" s="230">
        <v>36</v>
      </c>
      <c r="B46" s="207" t="s">
        <v>1109</v>
      </c>
      <c r="C46" s="221" t="s">
        <v>1110</v>
      </c>
      <c r="D46" s="252" t="s">
        <v>253</v>
      </c>
      <c r="E46" s="213">
        <v>39</v>
      </c>
      <c r="F46" s="216"/>
      <c r="G46" s="217">
        <f t="shared" si="1"/>
        <v>0</v>
      </c>
      <c r="H46" s="218"/>
      <c r="I46" s="233" t="s">
        <v>220</v>
      </c>
      <c r="J46" s="32"/>
      <c r="K46" s="32"/>
      <c r="L46" s="32"/>
      <c r="M46" s="32"/>
      <c r="N46" s="32"/>
      <c r="O46" s="32"/>
      <c r="P46" s="32"/>
      <c r="Q46" s="32"/>
      <c r="R46" s="32"/>
      <c r="S46" s="32"/>
      <c r="T46" s="32"/>
      <c r="U46" s="32"/>
      <c r="V46" s="32"/>
      <c r="W46" s="32"/>
      <c r="X46" s="32"/>
      <c r="Y46" s="32"/>
      <c r="Z46" s="32"/>
      <c r="AA46" s="32"/>
      <c r="AB46" s="32"/>
      <c r="AC46" s="32"/>
      <c r="AD46" s="32"/>
      <c r="AE46" s="32" t="s">
        <v>221</v>
      </c>
      <c r="AF46" s="32">
        <v>1</v>
      </c>
      <c r="AG46" s="32"/>
      <c r="AH46" s="32"/>
      <c r="AI46" s="32"/>
      <c r="AJ46" s="32"/>
      <c r="AK46" s="32"/>
      <c r="AL46" s="32"/>
      <c r="AM46" s="32">
        <v>21</v>
      </c>
      <c r="AN46" s="32"/>
      <c r="AO46" s="32"/>
      <c r="AP46" s="32"/>
      <c r="AQ46" s="32"/>
      <c r="AR46" s="32"/>
      <c r="AS46" s="32"/>
      <c r="AT46" s="32"/>
      <c r="AU46" s="32"/>
      <c r="AV46" s="32"/>
      <c r="AW46" s="32"/>
      <c r="AX46" s="32"/>
      <c r="AY46" s="32"/>
      <c r="AZ46" s="32"/>
      <c r="BA46" s="32"/>
      <c r="BB46" s="32"/>
      <c r="BC46" s="32"/>
      <c r="BD46" s="32"/>
      <c r="BE46" s="32"/>
      <c r="BF46" s="32"/>
      <c r="BG46" s="32"/>
      <c r="BH46" s="32"/>
    </row>
    <row r="47" spans="1:60" outlineLevel="1" x14ac:dyDescent="0.2">
      <c r="A47" s="230">
        <v>37</v>
      </c>
      <c r="B47" s="207" t="s">
        <v>1111</v>
      </c>
      <c r="C47" s="221" t="s">
        <v>931</v>
      </c>
      <c r="D47" s="252" t="s">
        <v>253</v>
      </c>
      <c r="E47" s="213">
        <v>2</v>
      </c>
      <c r="F47" s="216"/>
      <c r="G47" s="217">
        <f t="shared" si="1"/>
        <v>0</v>
      </c>
      <c r="H47" s="218"/>
      <c r="I47" s="233" t="s">
        <v>220</v>
      </c>
      <c r="J47" s="32"/>
      <c r="K47" s="32"/>
      <c r="L47" s="32"/>
      <c r="M47" s="32"/>
      <c r="N47" s="32"/>
      <c r="O47" s="32"/>
      <c r="P47" s="32"/>
      <c r="Q47" s="32"/>
      <c r="R47" s="32"/>
      <c r="S47" s="32"/>
      <c r="T47" s="32"/>
      <c r="U47" s="32"/>
      <c r="V47" s="32"/>
      <c r="W47" s="32"/>
      <c r="X47" s="32"/>
      <c r="Y47" s="32"/>
      <c r="Z47" s="32"/>
      <c r="AA47" s="32"/>
      <c r="AB47" s="32"/>
      <c r="AC47" s="32"/>
      <c r="AD47" s="32"/>
      <c r="AE47" s="32" t="s">
        <v>221</v>
      </c>
      <c r="AF47" s="32">
        <v>1</v>
      </c>
      <c r="AG47" s="32"/>
      <c r="AH47" s="32"/>
      <c r="AI47" s="32"/>
      <c r="AJ47" s="32"/>
      <c r="AK47" s="32"/>
      <c r="AL47" s="32"/>
      <c r="AM47" s="32">
        <v>21</v>
      </c>
      <c r="AN47" s="32"/>
      <c r="AO47" s="32"/>
      <c r="AP47" s="32"/>
      <c r="AQ47" s="32"/>
      <c r="AR47" s="32"/>
      <c r="AS47" s="32"/>
      <c r="AT47" s="32"/>
      <c r="AU47" s="32"/>
      <c r="AV47" s="32"/>
      <c r="AW47" s="32"/>
      <c r="AX47" s="32"/>
      <c r="AY47" s="32"/>
      <c r="AZ47" s="32"/>
      <c r="BA47" s="32"/>
      <c r="BB47" s="32"/>
      <c r="BC47" s="32"/>
      <c r="BD47" s="32"/>
      <c r="BE47" s="32"/>
      <c r="BF47" s="32"/>
      <c r="BG47" s="32"/>
      <c r="BH47" s="32"/>
    </row>
    <row r="48" spans="1:60" outlineLevel="1" x14ac:dyDescent="0.2">
      <c r="A48" s="230">
        <v>38</v>
      </c>
      <c r="B48" s="207" t="s">
        <v>1112</v>
      </c>
      <c r="C48" s="221" t="s">
        <v>1113</v>
      </c>
      <c r="D48" s="252" t="s">
        <v>303</v>
      </c>
      <c r="E48" s="213">
        <v>40</v>
      </c>
      <c r="F48" s="216"/>
      <c r="G48" s="217">
        <f t="shared" si="1"/>
        <v>0</v>
      </c>
      <c r="H48" s="218"/>
      <c r="I48" s="233" t="s">
        <v>220</v>
      </c>
      <c r="J48" s="32"/>
      <c r="K48" s="32"/>
      <c r="L48" s="32"/>
      <c r="M48" s="32"/>
      <c r="N48" s="32"/>
      <c r="O48" s="32"/>
      <c r="P48" s="32"/>
      <c r="Q48" s="32"/>
      <c r="R48" s="32"/>
      <c r="S48" s="32"/>
      <c r="T48" s="32"/>
      <c r="U48" s="32"/>
      <c r="V48" s="32"/>
      <c r="W48" s="32"/>
      <c r="X48" s="32"/>
      <c r="Y48" s="32"/>
      <c r="Z48" s="32"/>
      <c r="AA48" s="32"/>
      <c r="AB48" s="32"/>
      <c r="AC48" s="32"/>
      <c r="AD48" s="32"/>
      <c r="AE48" s="32" t="s">
        <v>221</v>
      </c>
      <c r="AF48" s="32">
        <v>1</v>
      </c>
      <c r="AG48" s="32"/>
      <c r="AH48" s="32"/>
      <c r="AI48" s="32"/>
      <c r="AJ48" s="32"/>
      <c r="AK48" s="32"/>
      <c r="AL48" s="32"/>
      <c r="AM48" s="32">
        <v>21</v>
      </c>
      <c r="AN48" s="32"/>
      <c r="AO48" s="32"/>
      <c r="AP48" s="32"/>
      <c r="AQ48" s="32"/>
      <c r="AR48" s="32"/>
      <c r="AS48" s="32"/>
      <c r="AT48" s="32"/>
      <c r="AU48" s="32"/>
      <c r="AV48" s="32"/>
      <c r="AW48" s="32"/>
      <c r="AX48" s="32"/>
      <c r="AY48" s="32"/>
      <c r="AZ48" s="32"/>
      <c r="BA48" s="32"/>
      <c r="BB48" s="32"/>
      <c r="BC48" s="32"/>
      <c r="BD48" s="32"/>
      <c r="BE48" s="32"/>
      <c r="BF48" s="32"/>
      <c r="BG48" s="32"/>
      <c r="BH48" s="32"/>
    </row>
    <row r="49" spans="1:60" x14ac:dyDescent="0.2">
      <c r="A49" s="229" t="s">
        <v>211</v>
      </c>
      <c r="B49" s="206" t="s">
        <v>163</v>
      </c>
      <c r="C49" s="220" t="s">
        <v>164</v>
      </c>
      <c r="D49" s="251"/>
      <c r="E49" s="212"/>
      <c r="F49" s="364">
        <f>SUM(G50:G103)</f>
        <v>0</v>
      </c>
      <c r="G49" s="365"/>
      <c r="H49" s="215"/>
      <c r="I49" s="232"/>
      <c r="AE49" t="s">
        <v>212</v>
      </c>
    </row>
    <row r="50" spans="1:60" outlineLevel="1" x14ac:dyDescent="0.2">
      <c r="A50" s="230">
        <v>39</v>
      </c>
      <c r="B50" s="207" t="s">
        <v>1114</v>
      </c>
      <c r="C50" s="221" t="s">
        <v>1115</v>
      </c>
      <c r="D50" s="252" t="s">
        <v>253</v>
      </c>
      <c r="E50" s="213">
        <v>1</v>
      </c>
      <c r="F50" s="216"/>
      <c r="G50" s="217">
        <f t="shared" ref="G50:G73" si="2">ROUND(E50*F50,2)</f>
        <v>0</v>
      </c>
      <c r="H50" s="218"/>
      <c r="I50" s="233" t="s">
        <v>220</v>
      </c>
      <c r="J50" s="32"/>
      <c r="K50" s="32"/>
      <c r="L50" s="32"/>
      <c r="M50" s="32"/>
      <c r="N50" s="32"/>
      <c r="O50" s="32"/>
      <c r="P50" s="32"/>
      <c r="Q50" s="32"/>
      <c r="R50" s="32"/>
      <c r="S50" s="32"/>
      <c r="T50" s="32"/>
      <c r="U50" s="32"/>
      <c r="V50" s="32"/>
      <c r="W50" s="32"/>
      <c r="X50" s="32"/>
      <c r="Y50" s="32"/>
      <c r="Z50" s="32"/>
      <c r="AA50" s="32"/>
      <c r="AB50" s="32"/>
      <c r="AC50" s="32"/>
      <c r="AD50" s="32"/>
      <c r="AE50" s="32" t="s">
        <v>221</v>
      </c>
      <c r="AF50" s="32">
        <v>1</v>
      </c>
      <c r="AG50" s="32"/>
      <c r="AH50" s="32"/>
      <c r="AI50" s="32"/>
      <c r="AJ50" s="32"/>
      <c r="AK50" s="32"/>
      <c r="AL50" s="32"/>
      <c r="AM50" s="32">
        <v>21</v>
      </c>
      <c r="AN50" s="32"/>
      <c r="AO50" s="32"/>
      <c r="AP50" s="32"/>
      <c r="AQ50" s="32"/>
      <c r="AR50" s="32"/>
      <c r="AS50" s="32"/>
      <c r="AT50" s="32"/>
      <c r="AU50" s="32"/>
      <c r="AV50" s="32"/>
      <c r="AW50" s="32"/>
      <c r="AX50" s="32"/>
      <c r="AY50" s="32"/>
      <c r="AZ50" s="32"/>
      <c r="BA50" s="32"/>
      <c r="BB50" s="32"/>
      <c r="BC50" s="32"/>
      <c r="BD50" s="32"/>
      <c r="BE50" s="32"/>
      <c r="BF50" s="32"/>
      <c r="BG50" s="32"/>
      <c r="BH50" s="32"/>
    </row>
    <row r="51" spans="1:60" outlineLevel="1" x14ac:dyDescent="0.2">
      <c r="A51" s="230">
        <v>40</v>
      </c>
      <c r="B51" s="207" t="s">
        <v>1116</v>
      </c>
      <c r="C51" s="221" t="s">
        <v>1117</v>
      </c>
      <c r="D51" s="252" t="s">
        <v>253</v>
      </c>
      <c r="E51" s="213">
        <v>1</v>
      </c>
      <c r="F51" s="216"/>
      <c r="G51" s="217">
        <f t="shared" si="2"/>
        <v>0</v>
      </c>
      <c r="H51" s="218"/>
      <c r="I51" s="233" t="s">
        <v>220</v>
      </c>
      <c r="J51" s="32"/>
      <c r="K51" s="32"/>
      <c r="L51" s="32"/>
      <c r="M51" s="32"/>
      <c r="N51" s="32"/>
      <c r="O51" s="32"/>
      <c r="P51" s="32"/>
      <c r="Q51" s="32"/>
      <c r="R51" s="32"/>
      <c r="S51" s="32"/>
      <c r="T51" s="32"/>
      <c r="U51" s="32"/>
      <c r="V51" s="32"/>
      <c r="W51" s="32"/>
      <c r="X51" s="32"/>
      <c r="Y51" s="32"/>
      <c r="Z51" s="32"/>
      <c r="AA51" s="32"/>
      <c r="AB51" s="32"/>
      <c r="AC51" s="32"/>
      <c r="AD51" s="32"/>
      <c r="AE51" s="32" t="s">
        <v>221</v>
      </c>
      <c r="AF51" s="32">
        <v>1</v>
      </c>
      <c r="AG51" s="32"/>
      <c r="AH51" s="32"/>
      <c r="AI51" s="32"/>
      <c r="AJ51" s="32"/>
      <c r="AK51" s="32"/>
      <c r="AL51" s="32"/>
      <c r="AM51" s="32">
        <v>21</v>
      </c>
      <c r="AN51" s="32"/>
      <c r="AO51" s="32"/>
      <c r="AP51" s="32"/>
      <c r="AQ51" s="32"/>
      <c r="AR51" s="32"/>
      <c r="AS51" s="32"/>
      <c r="AT51" s="32"/>
      <c r="AU51" s="32"/>
      <c r="AV51" s="32"/>
      <c r="AW51" s="32"/>
      <c r="AX51" s="32"/>
      <c r="AY51" s="32"/>
      <c r="AZ51" s="32"/>
      <c r="BA51" s="32"/>
      <c r="BB51" s="32"/>
      <c r="BC51" s="32"/>
      <c r="BD51" s="32"/>
      <c r="BE51" s="32"/>
      <c r="BF51" s="32"/>
      <c r="BG51" s="32"/>
      <c r="BH51" s="32"/>
    </row>
    <row r="52" spans="1:60" outlineLevel="1" x14ac:dyDescent="0.2">
      <c r="A52" s="230">
        <v>41</v>
      </c>
      <c r="B52" s="207" t="s">
        <v>1118</v>
      </c>
      <c r="C52" s="221" t="s">
        <v>1119</v>
      </c>
      <c r="D52" s="252" t="s">
        <v>706</v>
      </c>
      <c r="E52" s="213">
        <v>10</v>
      </c>
      <c r="F52" s="216"/>
      <c r="G52" s="217">
        <f t="shared" si="2"/>
        <v>0</v>
      </c>
      <c r="H52" s="218"/>
      <c r="I52" s="233" t="s">
        <v>220</v>
      </c>
      <c r="J52" s="32"/>
      <c r="K52" s="32"/>
      <c r="L52" s="32"/>
      <c r="M52" s="32"/>
      <c r="N52" s="32"/>
      <c r="O52" s="32"/>
      <c r="P52" s="32"/>
      <c r="Q52" s="32"/>
      <c r="R52" s="32"/>
      <c r="S52" s="32"/>
      <c r="T52" s="32"/>
      <c r="U52" s="32"/>
      <c r="V52" s="32"/>
      <c r="W52" s="32"/>
      <c r="X52" s="32"/>
      <c r="Y52" s="32"/>
      <c r="Z52" s="32"/>
      <c r="AA52" s="32"/>
      <c r="AB52" s="32"/>
      <c r="AC52" s="32"/>
      <c r="AD52" s="32"/>
      <c r="AE52" s="32" t="s">
        <v>221</v>
      </c>
      <c r="AF52" s="32">
        <v>3</v>
      </c>
      <c r="AG52" s="32"/>
      <c r="AH52" s="32"/>
      <c r="AI52" s="32"/>
      <c r="AJ52" s="32"/>
      <c r="AK52" s="32"/>
      <c r="AL52" s="32"/>
      <c r="AM52" s="32">
        <v>21</v>
      </c>
      <c r="AN52" s="32"/>
      <c r="AO52" s="32"/>
      <c r="AP52" s="32"/>
      <c r="AQ52" s="32"/>
      <c r="AR52" s="32"/>
      <c r="AS52" s="32"/>
      <c r="AT52" s="32"/>
      <c r="AU52" s="32"/>
      <c r="AV52" s="32"/>
      <c r="AW52" s="32"/>
      <c r="AX52" s="32"/>
      <c r="AY52" s="32"/>
      <c r="AZ52" s="32"/>
      <c r="BA52" s="32"/>
      <c r="BB52" s="32"/>
      <c r="BC52" s="32"/>
      <c r="BD52" s="32"/>
      <c r="BE52" s="32"/>
      <c r="BF52" s="32"/>
      <c r="BG52" s="32"/>
      <c r="BH52" s="32"/>
    </row>
    <row r="53" spans="1:60" ht="22.5" outlineLevel="1" x14ac:dyDescent="0.2">
      <c r="A53" s="230">
        <v>42</v>
      </c>
      <c r="B53" s="207" t="s">
        <v>1120</v>
      </c>
      <c r="C53" s="221" t="s">
        <v>1121</v>
      </c>
      <c r="D53" s="252" t="s">
        <v>227</v>
      </c>
      <c r="E53" s="213">
        <v>10</v>
      </c>
      <c r="F53" s="216"/>
      <c r="G53" s="217">
        <f t="shared" si="2"/>
        <v>0</v>
      </c>
      <c r="H53" s="218"/>
      <c r="I53" s="233" t="s">
        <v>216</v>
      </c>
      <c r="J53" s="32"/>
      <c r="K53" s="32"/>
      <c r="L53" s="32"/>
      <c r="M53" s="32"/>
      <c r="N53" s="32"/>
      <c r="O53" s="32"/>
      <c r="P53" s="32"/>
      <c r="Q53" s="32"/>
      <c r="R53" s="32"/>
      <c r="S53" s="32"/>
      <c r="T53" s="32"/>
      <c r="U53" s="32"/>
      <c r="V53" s="32"/>
      <c r="W53" s="32"/>
      <c r="X53" s="32"/>
      <c r="Y53" s="32"/>
      <c r="Z53" s="32"/>
      <c r="AA53" s="32"/>
      <c r="AB53" s="32"/>
      <c r="AC53" s="32"/>
      <c r="AD53" s="32"/>
      <c r="AE53" s="32" t="s">
        <v>217</v>
      </c>
      <c r="AF53" s="32"/>
      <c r="AG53" s="32"/>
      <c r="AH53" s="32"/>
      <c r="AI53" s="32"/>
      <c r="AJ53" s="32"/>
      <c r="AK53" s="32"/>
      <c r="AL53" s="32"/>
      <c r="AM53" s="32">
        <v>21</v>
      </c>
      <c r="AN53" s="32"/>
      <c r="AO53" s="32"/>
      <c r="AP53" s="32"/>
      <c r="AQ53" s="32"/>
      <c r="AR53" s="32"/>
      <c r="AS53" s="32"/>
      <c r="AT53" s="32"/>
      <c r="AU53" s="32"/>
      <c r="AV53" s="32"/>
      <c r="AW53" s="32"/>
      <c r="AX53" s="32"/>
      <c r="AY53" s="32"/>
      <c r="AZ53" s="32"/>
      <c r="BA53" s="32"/>
      <c r="BB53" s="32"/>
      <c r="BC53" s="32"/>
      <c r="BD53" s="32"/>
      <c r="BE53" s="32"/>
      <c r="BF53" s="32"/>
      <c r="BG53" s="32"/>
      <c r="BH53" s="32"/>
    </row>
    <row r="54" spans="1:60" outlineLevel="1" x14ac:dyDescent="0.2">
      <c r="A54" s="230">
        <v>43</v>
      </c>
      <c r="B54" s="207" t="s">
        <v>1122</v>
      </c>
      <c r="C54" s="221" t="s">
        <v>1123</v>
      </c>
      <c r="D54" s="252" t="s">
        <v>227</v>
      </c>
      <c r="E54" s="213">
        <v>2</v>
      </c>
      <c r="F54" s="216"/>
      <c r="G54" s="217">
        <f t="shared" si="2"/>
        <v>0</v>
      </c>
      <c r="H54" s="218"/>
      <c r="I54" s="233" t="s">
        <v>220</v>
      </c>
      <c r="J54" s="32"/>
      <c r="K54" s="32"/>
      <c r="L54" s="32"/>
      <c r="M54" s="32"/>
      <c r="N54" s="32"/>
      <c r="O54" s="32"/>
      <c r="P54" s="32"/>
      <c r="Q54" s="32"/>
      <c r="R54" s="32"/>
      <c r="S54" s="32"/>
      <c r="T54" s="32"/>
      <c r="U54" s="32"/>
      <c r="V54" s="32"/>
      <c r="W54" s="32"/>
      <c r="X54" s="32"/>
      <c r="Y54" s="32"/>
      <c r="Z54" s="32"/>
      <c r="AA54" s="32"/>
      <c r="AB54" s="32"/>
      <c r="AC54" s="32"/>
      <c r="AD54" s="32"/>
      <c r="AE54" s="32" t="s">
        <v>221</v>
      </c>
      <c r="AF54" s="32">
        <v>1</v>
      </c>
      <c r="AG54" s="32"/>
      <c r="AH54" s="32"/>
      <c r="AI54" s="32"/>
      <c r="AJ54" s="32"/>
      <c r="AK54" s="32"/>
      <c r="AL54" s="32"/>
      <c r="AM54" s="32">
        <v>21</v>
      </c>
      <c r="AN54" s="32"/>
      <c r="AO54" s="32"/>
      <c r="AP54" s="32"/>
      <c r="AQ54" s="32"/>
      <c r="AR54" s="32"/>
      <c r="AS54" s="32"/>
      <c r="AT54" s="32"/>
      <c r="AU54" s="32"/>
      <c r="AV54" s="32"/>
      <c r="AW54" s="32"/>
      <c r="AX54" s="32"/>
      <c r="AY54" s="32"/>
      <c r="AZ54" s="32"/>
      <c r="BA54" s="32"/>
      <c r="BB54" s="32"/>
      <c r="BC54" s="32"/>
      <c r="BD54" s="32"/>
      <c r="BE54" s="32"/>
      <c r="BF54" s="32"/>
      <c r="BG54" s="32"/>
      <c r="BH54" s="32"/>
    </row>
    <row r="55" spans="1:60" outlineLevel="1" x14ac:dyDescent="0.2">
      <c r="A55" s="230">
        <v>44</v>
      </c>
      <c r="B55" s="207" t="s">
        <v>1124</v>
      </c>
      <c r="C55" s="221" t="s">
        <v>1125</v>
      </c>
      <c r="D55" s="252" t="s">
        <v>227</v>
      </c>
      <c r="E55" s="213">
        <v>9</v>
      </c>
      <c r="F55" s="216"/>
      <c r="G55" s="217">
        <f t="shared" si="2"/>
        <v>0</v>
      </c>
      <c r="H55" s="218"/>
      <c r="I55" s="233" t="s">
        <v>220</v>
      </c>
      <c r="J55" s="32"/>
      <c r="K55" s="32"/>
      <c r="L55" s="32"/>
      <c r="M55" s="32"/>
      <c r="N55" s="32"/>
      <c r="O55" s="32"/>
      <c r="P55" s="32"/>
      <c r="Q55" s="32"/>
      <c r="R55" s="32"/>
      <c r="S55" s="32"/>
      <c r="T55" s="32"/>
      <c r="U55" s="32"/>
      <c r="V55" s="32"/>
      <c r="W55" s="32"/>
      <c r="X55" s="32"/>
      <c r="Y55" s="32"/>
      <c r="Z55" s="32"/>
      <c r="AA55" s="32"/>
      <c r="AB55" s="32"/>
      <c r="AC55" s="32"/>
      <c r="AD55" s="32"/>
      <c r="AE55" s="32" t="s">
        <v>221</v>
      </c>
      <c r="AF55" s="32">
        <v>1</v>
      </c>
      <c r="AG55" s="32"/>
      <c r="AH55" s="32"/>
      <c r="AI55" s="32"/>
      <c r="AJ55" s="32"/>
      <c r="AK55" s="32"/>
      <c r="AL55" s="32"/>
      <c r="AM55" s="32">
        <v>21</v>
      </c>
      <c r="AN55" s="32"/>
      <c r="AO55" s="32"/>
      <c r="AP55" s="32"/>
      <c r="AQ55" s="32"/>
      <c r="AR55" s="32"/>
      <c r="AS55" s="32"/>
      <c r="AT55" s="32"/>
      <c r="AU55" s="32"/>
      <c r="AV55" s="32"/>
      <c r="AW55" s="32"/>
      <c r="AX55" s="32"/>
      <c r="AY55" s="32"/>
      <c r="AZ55" s="32"/>
      <c r="BA55" s="32"/>
      <c r="BB55" s="32"/>
      <c r="BC55" s="32"/>
      <c r="BD55" s="32"/>
      <c r="BE55" s="32"/>
      <c r="BF55" s="32"/>
      <c r="BG55" s="32"/>
      <c r="BH55" s="32"/>
    </row>
    <row r="56" spans="1:60" outlineLevel="1" x14ac:dyDescent="0.2">
      <c r="A56" s="230">
        <v>45</v>
      </c>
      <c r="B56" s="207" t="s">
        <v>1126</v>
      </c>
      <c r="C56" s="221" t="s">
        <v>1127</v>
      </c>
      <c r="D56" s="252" t="s">
        <v>227</v>
      </c>
      <c r="E56" s="213">
        <v>3</v>
      </c>
      <c r="F56" s="216"/>
      <c r="G56" s="217">
        <f t="shared" si="2"/>
        <v>0</v>
      </c>
      <c r="H56" s="218"/>
      <c r="I56" s="233" t="s">
        <v>220</v>
      </c>
      <c r="J56" s="32"/>
      <c r="K56" s="32"/>
      <c r="L56" s="32"/>
      <c r="M56" s="32"/>
      <c r="N56" s="32"/>
      <c r="O56" s="32"/>
      <c r="P56" s="32"/>
      <c r="Q56" s="32"/>
      <c r="R56" s="32"/>
      <c r="S56" s="32"/>
      <c r="T56" s="32"/>
      <c r="U56" s="32"/>
      <c r="V56" s="32"/>
      <c r="W56" s="32"/>
      <c r="X56" s="32"/>
      <c r="Y56" s="32"/>
      <c r="Z56" s="32"/>
      <c r="AA56" s="32"/>
      <c r="AB56" s="32"/>
      <c r="AC56" s="32"/>
      <c r="AD56" s="32"/>
      <c r="AE56" s="32" t="s">
        <v>221</v>
      </c>
      <c r="AF56" s="32">
        <v>1</v>
      </c>
      <c r="AG56" s="32"/>
      <c r="AH56" s="32"/>
      <c r="AI56" s="32"/>
      <c r="AJ56" s="32"/>
      <c r="AK56" s="32"/>
      <c r="AL56" s="32"/>
      <c r="AM56" s="32">
        <v>21</v>
      </c>
      <c r="AN56" s="32"/>
      <c r="AO56" s="32"/>
      <c r="AP56" s="32"/>
      <c r="AQ56" s="32"/>
      <c r="AR56" s="32"/>
      <c r="AS56" s="32"/>
      <c r="AT56" s="32"/>
      <c r="AU56" s="32"/>
      <c r="AV56" s="32"/>
      <c r="AW56" s="32"/>
      <c r="AX56" s="32"/>
      <c r="AY56" s="32"/>
      <c r="AZ56" s="32"/>
      <c r="BA56" s="32"/>
      <c r="BB56" s="32"/>
      <c r="BC56" s="32"/>
      <c r="BD56" s="32"/>
      <c r="BE56" s="32"/>
      <c r="BF56" s="32"/>
      <c r="BG56" s="32"/>
      <c r="BH56" s="32"/>
    </row>
    <row r="57" spans="1:60" outlineLevel="1" x14ac:dyDescent="0.2">
      <c r="A57" s="230">
        <v>46</v>
      </c>
      <c r="B57" s="207" t="s">
        <v>1128</v>
      </c>
      <c r="C57" s="221" t="s">
        <v>1129</v>
      </c>
      <c r="D57" s="252" t="s">
        <v>227</v>
      </c>
      <c r="E57" s="213">
        <v>1</v>
      </c>
      <c r="F57" s="216"/>
      <c r="G57" s="217">
        <f t="shared" si="2"/>
        <v>0</v>
      </c>
      <c r="H57" s="218"/>
      <c r="I57" s="233" t="s">
        <v>220</v>
      </c>
      <c r="J57" s="32"/>
      <c r="K57" s="32"/>
      <c r="L57" s="32"/>
      <c r="M57" s="32"/>
      <c r="N57" s="32"/>
      <c r="O57" s="32"/>
      <c r="P57" s="32"/>
      <c r="Q57" s="32"/>
      <c r="R57" s="32"/>
      <c r="S57" s="32"/>
      <c r="T57" s="32"/>
      <c r="U57" s="32"/>
      <c r="V57" s="32"/>
      <c r="W57" s="32"/>
      <c r="X57" s="32"/>
      <c r="Y57" s="32"/>
      <c r="Z57" s="32"/>
      <c r="AA57" s="32"/>
      <c r="AB57" s="32"/>
      <c r="AC57" s="32"/>
      <c r="AD57" s="32"/>
      <c r="AE57" s="32" t="s">
        <v>221</v>
      </c>
      <c r="AF57" s="32">
        <v>1</v>
      </c>
      <c r="AG57" s="32"/>
      <c r="AH57" s="32"/>
      <c r="AI57" s="32"/>
      <c r="AJ57" s="32"/>
      <c r="AK57" s="32"/>
      <c r="AL57" s="32"/>
      <c r="AM57" s="32">
        <v>21</v>
      </c>
      <c r="AN57" s="32"/>
      <c r="AO57" s="32"/>
      <c r="AP57" s="32"/>
      <c r="AQ57" s="32"/>
      <c r="AR57" s="32"/>
      <c r="AS57" s="32"/>
      <c r="AT57" s="32"/>
      <c r="AU57" s="32"/>
      <c r="AV57" s="32"/>
      <c r="AW57" s="32"/>
      <c r="AX57" s="32"/>
      <c r="AY57" s="32"/>
      <c r="AZ57" s="32"/>
      <c r="BA57" s="32"/>
      <c r="BB57" s="32"/>
      <c r="BC57" s="32"/>
      <c r="BD57" s="32"/>
      <c r="BE57" s="32"/>
      <c r="BF57" s="32"/>
      <c r="BG57" s="32"/>
      <c r="BH57" s="32"/>
    </row>
    <row r="58" spans="1:60" outlineLevel="1" x14ac:dyDescent="0.2">
      <c r="A58" s="230">
        <v>47</v>
      </c>
      <c r="B58" s="207" t="s">
        <v>1130</v>
      </c>
      <c r="C58" s="221" t="s">
        <v>1131</v>
      </c>
      <c r="D58" s="252" t="s">
        <v>227</v>
      </c>
      <c r="E58" s="213">
        <v>1</v>
      </c>
      <c r="F58" s="216"/>
      <c r="G58" s="217">
        <f t="shared" si="2"/>
        <v>0</v>
      </c>
      <c r="H58" s="218"/>
      <c r="I58" s="233" t="s">
        <v>220</v>
      </c>
      <c r="J58" s="32"/>
      <c r="K58" s="32"/>
      <c r="L58" s="32"/>
      <c r="M58" s="32"/>
      <c r="N58" s="32"/>
      <c r="O58" s="32"/>
      <c r="P58" s="32"/>
      <c r="Q58" s="32"/>
      <c r="R58" s="32"/>
      <c r="S58" s="32"/>
      <c r="T58" s="32"/>
      <c r="U58" s="32"/>
      <c r="V58" s="32"/>
      <c r="W58" s="32"/>
      <c r="X58" s="32"/>
      <c r="Y58" s="32"/>
      <c r="Z58" s="32"/>
      <c r="AA58" s="32"/>
      <c r="AB58" s="32"/>
      <c r="AC58" s="32"/>
      <c r="AD58" s="32"/>
      <c r="AE58" s="32" t="s">
        <v>221</v>
      </c>
      <c r="AF58" s="32">
        <v>1</v>
      </c>
      <c r="AG58" s="32"/>
      <c r="AH58" s="32"/>
      <c r="AI58" s="32"/>
      <c r="AJ58" s="32"/>
      <c r="AK58" s="32"/>
      <c r="AL58" s="32"/>
      <c r="AM58" s="32">
        <v>21</v>
      </c>
      <c r="AN58" s="32"/>
      <c r="AO58" s="32"/>
      <c r="AP58" s="32"/>
      <c r="AQ58" s="32"/>
      <c r="AR58" s="32"/>
      <c r="AS58" s="32"/>
      <c r="AT58" s="32"/>
      <c r="AU58" s="32"/>
      <c r="AV58" s="32"/>
      <c r="AW58" s="32"/>
      <c r="AX58" s="32"/>
      <c r="AY58" s="32"/>
      <c r="AZ58" s="32"/>
      <c r="BA58" s="32"/>
      <c r="BB58" s="32"/>
      <c r="BC58" s="32"/>
      <c r="BD58" s="32"/>
      <c r="BE58" s="32"/>
      <c r="BF58" s="32"/>
      <c r="BG58" s="32"/>
      <c r="BH58" s="32"/>
    </row>
    <row r="59" spans="1:60" outlineLevel="1" x14ac:dyDescent="0.2">
      <c r="A59" s="230">
        <v>48</v>
      </c>
      <c r="B59" s="207" t="s">
        <v>1132</v>
      </c>
      <c r="C59" s="221" t="s">
        <v>1133</v>
      </c>
      <c r="D59" s="252" t="s">
        <v>227</v>
      </c>
      <c r="E59" s="213">
        <v>1</v>
      </c>
      <c r="F59" s="216"/>
      <c r="G59" s="217">
        <f t="shared" si="2"/>
        <v>0</v>
      </c>
      <c r="H59" s="218"/>
      <c r="I59" s="233" t="s">
        <v>220</v>
      </c>
      <c r="J59" s="32"/>
      <c r="K59" s="32"/>
      <c r="L59" s="32"/>
      <c r="M59" s="32"/>
      <c r="N59" s="32"/>
      <c r="O59" s="32"/>
      <c r="P59" s="32"/>
      <c r="Q59" s="32"/>
      <c r="R59" s="32"/>
      <c r="S59" s="32"/>
      <c r="T59" s="32"/>
      <c r="U59" s="32"/>
      <c r="V59" s="32"/>
      <c r="W59" s="32"/>
      <c r="X59" s="32"/>
      <c r="Y59" s="32"/>
      <c r="Z59" s="32"/>
      <c r="AA59" s="32"/>
      <c r="AB59" s="32"/>
      <c r="AC59" s="32"/>
      <c r="AD59" s="32"/>
      <c r="AE59" s="32" t="s">
        <v>221</v>
      </c>
      <c r="AF59" s="32">
        <v>1</v>
      </c>
      <c r="AG59" s="32"/>
      <c r="AH59" s="32"/>
      <c r="AI59" s="32"/>
      <c r="AJ59" s="32"/>
      <c r="AK59" s="32"/>
      <c r="AL59" s="32"/>
      <c r="AM59" s="32">
        <v>21</v>
      </c>
      <c r="AN59" s="32"/>
      <c r="AO59" s="32"/>
      <c r="AP59" s="32"/>
      <c r="AQ59" s="32"/>
      <c r="AR59" s="32"/>
      <c r="AS59" s="32"/>
      <c r="AT59" s="32"/>
      <c r="AU59" s="32"/>
      <c r="AV59" s="32"/>
      <c r="AW59" s="32"/>
      <c r="AX59" s="32"/>
      <c r="AY59" s="32"/>
      <c r="AZ59" s="32"/>
      <c r="BA59" s="32"/>
      <c r="BB59" s="32"/>
      <c r="BC59" s="32"/>
      <c r="BD59" s="32"/>
      <c r="BE59" s="32"/>
      <c r="BF59" s="32"/>
      <c r="BG59" s="32"/>
      <c r="BH59" s="32"/>
    </row>
    <row r="60" spans="1:60" outlineLevel="1" x14ac:dyDescent="0.2">
      <c r="A60" s="230">
        <v>49</v>
      </c>
      <c r="B60" s="207" t="s">
        <v>1134</v>
      </c>
      <c r="C60" s="221" t="s">
        <v>1135</v>
      </c>
      <c r="D60" s="252" t="s">
        <v>227</v>
      </c>
      <c r="E60" s="213">
        <v>1</v>
      </c>
      <c r="F60" s="216"/>
      <c r="G60" s="217">
        <f t="shared" si="2"/>
        <v>0</v>
      </c>
      <c r="H60" s="218"/>
      <c r="I60" s="233" t="s">
        <v>220</v>
      </c>
      <c r="J60" s="32"/>
      <c r="K60" s="32"/>
      <c r="L60" s="32"/>
      <c r="M60" s="32"/>
      <c r="N60" s="32"/>
      <c r="O60" s="32"/>
      <c r="P60" s="32"/>
      <c r="Q60" s="32"/>
      <c r="R60" s="32"/>
      <c r="S60" s="32"/>
      <c r="T60" s="32"/>
      <c r="U60" s="32"/>
      <c r="V60" s="32"/>
      <c r="W60" s="32"/>
      <c r="X60" s="32"/>
      <c r="Y60" s="32"/>
      <c r="Z60" s="32"/>
      <c r="AA60" s="32"/>
      <c r="AB60" s="32"/>
      <c r="AC60" s="32"/>
      <c r="AD60" s="32"/>
      <c r="AE60" s="32" t="s">
        <v>221</v>
      </c>
      <c r="AF60" s="32">
        <v>1</v>
      </c>
      <c r="AG60" s="32"/>
      <c r="AH60" s="32"/>
      <c r="AI60" s="32"/>
      <c r="AJ60" s="32"/>
      <c r="AK60" s="32"/>
      <c r="AL60" s="32"/>
      <c r="AM60" s="32">
        <v>21</v>
      </c>
      <c r="AN60" s="32"/>
      <c r="AO60" s="32"/>
      <c r="AP60" s="32"/>
      <c r="AQ60" s="32"/>
      <c r="AR60" s="32"/>
      <c r="AS60" s="32"/>
      <c r="AT60" s="32"/>
      <c r="AU60" s="32"/>
      <c r="AV60" s="32"/>
      <c r="AW60" s="32"/>
      <c r="AX60" s="32"/>
      <c r="AY60" s="32"/>
      <c r="AZ60" s="32"/>
      <c r="BA60" s="32"/>
      <c r="BB60" s="32"/>
      <c r="BC60" s="32"/>
      <c r="BD60" s="32"/>
      <c r="BE60" s="32"/>
      <c r="BF60" s="32"/>
      <c r="BG60" s="32"/>
      <c r="BH60" s="32"/>
    </row>
    <row r="61" spans="1:60" outlineLevel="1" x14ac:dyDescent="0.2">
      <c r="A61" s="230">
        <v>50</v>
      </c>
      <c r="B61" s="207" t="s">
        <v>1136</v>
      </c>
      <c r="C61" s="221" t="s">
        <v>1137</v>
      </c>
      <c r="D61" s="252" t="s">
        <v>227</v>
      </c>
      <c r="E61" s="213">
        <v>8</v>
      </c>
      <c r="F61" s="216"/>
      <c r="G61" s="217">
        <f t="shared" si="2"/>
        <v>0</v>
      </c>
      <c r="H61" s="218"/>
      <c r="I61" s="233" t="s">
        <v>220</v>
      </c>
      <c r="J61" s="32"/>
      <c r="K61" s="32"/>
      <c r="L61" s="32"/>
      <c r="M61" s="32"/>
      <c r="N61" s="32"/>
      <c r="O61" s="32"/>
      <c r="P61" s="32"/>
      <c r="Q61" s="32"/>
      <c r="R61" s="32"/>
      <c r="S61" s="32"/>
      <c r="T61" s="32"/>
      <c r="U61" s="32"/>
      <c r="V61" s="32"/>
      <c r="W61" s="32"/>
      <c r="X61" s="32"/>
      <c r="Y61" s="32"/>
      <c r="Z61" s="32"/>
      <c r="AA61" s="32"/>
      <c r="AB61" s="32"/>
      <c r="AC61" s="32"/>
      <c r="AD61" s="32"/>
      <c r="AE61" s="32" t="s">
        <v>221</v>
      </c>
      <c r="AF61" s="32">
        <v>1</v>
      </c>
      <c r="AG61" s="32"/>
      <c r="AH61" s="32"/>
      <c r="AI61" s="32"/>
      <c r="AJ61" s="32"/>
      <c r="AK61" s="32"/>
      <c r="AL61" s="32"/>
      <c r="AM61" s="32">
        <v>21</v>
      </c>
      <c r="AN61" s="32"/>
      <c r="AO61" s="32"/>
      <c r="AP61" s="32"/>
      <c r="AQ61" s="32"/>
      <c r="AR61" s="32"/>
      <c r="AS61" s="32"/>
      <c r="AT61" s="32"/>
      <c r="AU61" s="32"/>
      <c r="AV61" s="32"/>
      <c r="AW61" s="32"/>
      <c r="AX61" s="32"/>
      <c r="AY61" s="32"/>
      <c r="AZ61" s="32"/>
      <c r="BA61" s="32"/>
      <c r="BB61" s="32"/>
      <c r="BC61" s="32"/>
      <c r="BD61" s="32"/>
      <c r="BE61" s="32"/>
      <c r="BF61" s="32"/>
      <c r="BG61" s="32"/>
      <c r="BH61" s="32"/>
    </row>
    <row r="62" spans="1:60" outlineLevel="1" x14ac:dyDescent="0.2">
      <c r="A62" s="230">
        <v>51</v>
      </c>
      <c r="B62" s="207" t="s">
        <v>1138</v>
      </c>
      <c r="C62" s="221" t="s">
        <v>1139</v>
      </c>
      <c r="D62" s="252" t="s">
        <v>227</v>
      </c>
      <c r="E62" s="213">
        <v>10</v>
      </c>
      <c r="F62" s="216"/>
      <c r="G62" s="217">
        <f t="shared" si="2"/>
        <v>0</v>
      </c>
      <c r="H62" s="218"/>
      <c r="I62" s="233" t="s">
        <v>220</v>
      </c>
      <c r="J62" s="32"/>
      <c r="K62" s="32"/>
      <c r="L62" s="32"/>
      <c r="M62" s="32"/>
      <c r="N62" s="32"/>
      <c r="O62" s="32"/>
      <c r="P62" s="32"/>
      <c r="Q62" s="32"/>
      <c r="R62" s="32"/>
      <c r="S62" s="32"/>
      <c r="T62" s="32"/>
      <c r="U62" s="32"/>
      <c r="V62" s="32"/>
      <c r="W62" s="32"/>
      <c r="X62" s="32"/>
      <c r="Y62" s="32"/>
      <c r="Z62" s="32"/>
      <c r="AA62" s="32"/>
      <c r="AB62" s="32"/>
      <c r="AC62" s="32"/>
      <c r="AD62" s="32"/>
      <c r="AE62" s="32" t="s">
        <v>221</v>
      </c>
      <c r="AF62" s="32">
        <v>1</v>
      </c>
      <c r="AG62" s="32"/>
      <c r="AH62" s="32"/>
      <c r="AI62" s="32"/>
      <c r="AJ62" s="32"/>
      <c r="AK62" s="32"/>
      <c r="AL62" s="32"/>
      <c r="AM62" s="32">
        <v>21</v>
      </c>
      <c r="AN62" s="32"/>
      <c r="AO62" s="32"/>
      <c r="AP62" s="32"/>
      <c r="AQ62" s="32"/>
      <c r="AR62" s="32"/>
      <c r="AS62" s="32"/>
      <c r="AT62" s="32"/>
      <c r="AU62" s="32"/>
      <c r="AV62" s="32"/>
      <c r="AW62" s="32"/>
      <c r="AX62" s="32"/>
      <c r="AY62" s="32"/>
      <c r="AZ62" s="32"/>
      <c r="BA62" s="32"/>
      <c r="BB62" s="32"/>
      <c r="BC62" s="32"/>
      <c r="BD62" s="32"/>
      <c r="BE62" s="32"/>
      <c r="BF62" s="32"/>
      <c r="BG62" s="32"/>
      <c r="BH62" s="32"/>
    </row>
    <row r="63" spans="1:60" outlineLevel="1" x14ac:dyDescent="0.2">
      <c r="A63" s="230">
        <v>52</v>
      </c>
      <c r="B63" s="207" t="s">
        <v>1140</v>
      </c>
      <c r="C63" s="221" t="s">
        <v>1141</v>
      </c>
      <c r="D63" s="252" t="s">
        <v>227</v>
      </c>
      <c r="E63" s="213">
        <v>9</v>
      </c>
      <c r="F63" s="216"/>
      <c r="G63" s="217">
        <f t="shared" si="2"/>
        <v>0</v>
      </c>
      <c r="H63" s="218"/>
      <c r="I63" s="233" t="s">
        <v>220</v>
      </c>
      <c r="J63" s="32"/>
      <c r="K63" s="32"/>
      <c r="L63" s="32"/>
      <c r="M63" s="32"/>
      <c r="N63" s="32"/>
      <c r="O63" s="32"/>
      <c r="P63" s="32"/>
      <c r="Q63" s="32"/>
      <c r="R63" s="32"/>
      <c r="S63" s="32"/>
      <c r="T63" s="32"/>
      <c r="U63" s="32"/>
      <c r="V63" s="32"/>
      <c r="W63" s="32"/>
      <c r="X63" s="32"/>
      <c r="Y63" s="32"/>
      <c r="Z63" s="32"/>
      <c r="AA63" s="32"/>
      <c r="AB63" s="32"/>
      <c r="AC63" s="32"/>
      <c r="AD63" s="32"/>
      <c r="AE63" s="32" t="s">
        <v>221</v>
      </c>
      <c r="AF63" s="32">
        <v>1</v>
      </c>
      <c r="AG63" s="32"/>
      <c r="AH63" s="32"/>
      <c r="AI63" s="32"/>
      <c r="AJ63" s="32"/>
      <c r="AK63" s="32"/>
      <c r="AL63" s="32"/>
      <c r="AM63" s="32">
        <v>21</v>
      </c>
      <c r="AN63" s="32"/>
      <c r="AO63" s="32"/>
      <c r="AP63" s="32"/>
      <c r="AQ63" s="32"/>
      <c r="AR63" s="32"/>
      <c r="AS63" s="32"/>
      <c r="AT63" s="32"/>
      <c r="AU63" s="32"/>
      <c r="AV63" s="32"/>
      <c r="AW63" s="32"/>
      <c r="AX63" s="32"/>
      <c r="AY63" s="32"/>
      <c r="AZ63" s="32"/>
      <c r="BA63" s="32"/>
      <c r="BB63" s="32"/>
      <c r="BC63" s="32"/>
      <c r="BD63" s="32"/>
      <c r="BE63" s="32"/>
      <c r="BF63" s="32"/>
      <c r="BG63" s="32"/>
      <c r="BH63" s="32"/>
    </row>
    <row r="64" spans="1:60" outlineLevel="1" x14ac:dyDescent="0.2">
      <c r="A64" s="230">
        <v>53</v>
      </c>
      <c r="B64" s="207" t="s">
        <v>1142</v>
      </c>
      <c r="C64" s="221" t="s">
        <v>1119</v>
      </c>
      <c r="D64" s="252" t="s">
        <v>227</v>
      </c>
      <c r="E64" s="213">
        <v>10</v>
      </c>
      <c r="F64" s="216"/>
      <c r="G64" s="217">
        <f t="shared" si="2"/>
        <v>0</v>
      </c>
      <c r="H64" s="218"/>
      <c r="I64" s="233" t="s">
        <v>220</v>
      </c>
      <c r="J64" s="32"/>
      <c r="K64" s="32"/>
      <c r="L64" s="32"/>
      <c r="M64" s="32"/>
      <c r="N64" s="32"/>
      <c r="O64" s="32"/>
      <c r="P64" s="32"/>
      <c r="Q64" s="32"/>
      <c r="R64" s="32"/>
      <c r="S64" s="32"/>
      <c r="T64" s="32"/>
      <c r="U64" s="32"/>
      <c r="V64" s="32"/>
      <c r="W64" s="32"/>
      <c r="X64" s="32"/>
      <c r="Y64" s="32"/>
      <c r="Z64" s="32"/>
      <c r="AA64" s="32"/>
      <c r="AB64" s="32"/>
      <c r="AC64" s="32"/>
      <c r="AD64" s="32"/>
      <c r="AE64" s="32" t="s">
        <v>221</v>
      </c>
      <c r="AF64" s="32">
        <v>1</v>
      </c>
      <c r="AG64" s="32"/>
      <c r="AH64" s="32"/>
      <c r="AI64" s="32"/>
      <c r="AJ64" s="32"/>
      <c r="AK64" s="32"/>
      <c r="AL64" s="32"/>
      <c r="AM64" s="32">
        <v>21</v>
      </c>
      <c r="AN64" s="32"/>
      <c r="AO64" s="32"/>
      <c r="AP64" s="32"/>
      <c r="AQ64" s="32"/>
      <c r="AR64" s="32"/>
      <c r="AS64" s="32"/>
      <c r="AT64" s="32"/>
      <c r="AU64" s="32"/>
      <c r="AV64" s="32"/>
      <c r="AW64" s="32"/>
      <c r="AX64" s="32"/>
      <c r="AY64" s="32"/>
      <c r="AZ64" s="32"/>
      <c r="BA64" s="32"/>
      <c r="BB64" s="32"/>
      <c r="BC64" s="32"/>
      <c r="BD64" s="32"/>
      <c r="BE64" s="32"/>
      <c r="BF64" s="32"/>
      <c r="BG64" s="32"/>
      <c r="BH64" s="32"/>
    </row>
    <row r="65" spans="1:60" outlineLevel="1" x14ac:dyDescent="0.2">
      <c r="A65" s="230">
        <v>54</v>
      </c>
      <c r="B65" s="207" t="s">
        <v>1143</v>
      </c>
      <c r="C65" s="221" t="s">
        <v>1144</v>
      </c>
      <c r="D65" s="252" t="s">
        <v>227</v>
      </c>
      <c r="E65" s="213">
        <v>8</v>
      </c>
      <c r="F65" s="216"/>
      <c r="G65" s="217">
        <f t="shared" si="2"/>
        <v>0</v>
      </c>
      <c r="H65" s="218"/>
      <c r="I65" s="233" t="s">
        <v>220</v>
      </c>
      <c r="J65" s="32"/>
      <c r="K65" s="32"/>
      <c r="L65" s="32"/>
      <c r="M65" s="32"/>
      <c r="N65" s="32"/>
      <c r="O65" s="32"/>
      <c r="P65" s="32"/>
      <c r="Q65" s="32"/>
      <c r="R65" s="32"/>
      <c r="S65" s="32"/>
      <c r="T65" s="32"/>
      <c r="U65" s="32"/>
      <c r="V65" s="32"/>
      <c r="W65" s="32"/>
      <c r="X65" s="32"/>
      <c r="Y65" s="32"/>
      <c r="Z65" s="32"/>
      <c r="AA65" s="32"/>
      <c r="AB65" s="32"/>
      <c r="AC65" s="32"/>
      <c r="AD65" s="32"/>
      <c r="AE65" s="32" t="s">
        <v>221</v>
      </c>
      <c r="AF65" s="32">
        <v>1</v>
      </c>
      <c r="AG65" s="32"/>
      <c r="AH65" s="32"/>
      <c r="AI65" s="32"/>
      <c r="AJ65" s="32"/>
      <c r="AK65" s="32"/>
      <c r="AL65" s="32"/>
      <c r="AM65" s="32">
        <v>21</v>
      </c>
      <c r="AN65" s="32"/>
      <c r="AO65" s="32"/>
      <c r="AP65" s="32"/>
      <c r="AQ65" s="32"/>
      <c r="AR65" s="32"/>
      <c r="AS65" s="32"/>
      <c r="AT65" s="32"/>
      <c r="AU65" s="32"/>
      <c r="AV65" s="32"/>
      <c r="AW65" s="32"/>
      <c r="AX65" s="32"/>
      <c r="AY65" s="32"/>
      <c r="AZ65" s="32"/>
      <c r="BA65" s="32"/>
      <c r="BB65" s="32"/>
      <c r="BC65" s="32"/>
      <c r="BD65" s="32"/>
      <c r="BE65" s="32"/>
      <c r="BF65" s="32"/>
      <c r="BG65" s="32"/>
      <c r="BH65" s="32"/>
    </row>
    <row r="66" spans="1:60" outlineLevel="1" x14ac:dyDescent="0.2">
      <c r="A66" s="230">
        <v>55</v>
      </c>
      <c r="B66" s="207" t="s">
        <v>1145</v>
      </c>
      <c r="C66" s="221" t="s">
        <v>1146</v>
      </c>
      <c r="D66" s="252" t="s">
        <v>227</v>
      </c>
      <c r="E66" s="213">
        <v>10</v>
      </c>
      <c r="F66" s="216"/>
      <c r="G66" s="217">
        <f t="shared" si="2"/>
        <v>0</v>
      </c>
      <c r="H66" s="218"/>
      <c r="I66" s="233" t="s">
        <v>220</v>
      </c>
      <c r="J66" s="32"/>
      <c r="K66" s="32"/>
      <c r="L66" s="32"/>
      <c r="M66" s="32"/>
      <c r="N66" s="32"/>
      <c r="O66" s="32"/>
      <c r="P66" s="32"/>
      <c r="Q66" s="32"/>
      <c r="R66" s="32"/>
      <c r="S66" s="32"/>
      <c r="T66" s="32"/>
      <c r="U66" s="32"/>
      <c r="V66" s="32"/>
      <c r="W66" s="32"/>
      <c r="X66" s="32"/>
      <c r="Y66" s="32"/>
      <c r="Z66" s="32"/>
      <c r="AA66" s="32"/>
      <c r="AB66" s="32"/>
      <c r="AC66" s="32"/>
      <c r="AD66" s="32"/>
      <c r="AE66" s="32" t="s">
        <v>221</v>
      </c>
      <c r="AF66" s="32">
        <v>1</v>
      </c>
      <c r="AG66" s="32"/>
      <c r="AH66" s="32"/>
      <c r="AI66" s="32"/>
      <c r="AJ66" s="32"/>
      <c r="AK66" s="32"/>
      <c r="AL66" s="32"/>
      <c r="AM66" s="32">
        <v>21</v>
      </c>
      <c r="AN66" s="32"/>
      <c r="AO66" s="32"/>
      <c r="AP66" s="32"/>
      <c r="AQ66" s="32"/>
      <c r="AR66" s="32"/>
      <c r="AS66" s="32"/>
      <c r="AT66" s="32"/>
      <c r="AU66" s="32"/>
      <c r="AV66" s="32"/>
      <c r="AW66" s="32"/>
      <c r="AX66" s="32"/>
      <c r="AY66" s="32"/>
      <c r="AZ66" s="32"/>
      <c r="BA66" s="32"/>
      <c r="BB66" s="32"/>
      <c r="BC66" s="32"/>
      <c r="BD66" s="32"/>
      <c r="BE66" s="32"/>
      <c r="BF66" s="32"/>
      <c r="BG66" s="32"/>
      <c r="BH66" s="32"/>
    </row>
    <row r="67" spans="1:60" outlineLevel="1" x14ac:dyDescent="0.2">
      <c r="A67" s="230">
        <v>56</v>
      </c>
      <c r="B67" s="207" t="s">
        <v>1147</v>
      </c>
      <c r="C67" s="221" t="s">
        <v>1148</v>
      </c>
      <c r="D67" s="252" t="s">
        <v>227</v>
      </c>
      <c r="E67" s="213">
        <v>7</v>
      </c>
      <c r="F67" s="216"/>
      <c r="G67" s="217">
        <f t="shared" si="2"/>
        <v>0</v>
      </c>
      <c r="H67" s="218"/>
      <c r="I67" s="233" t="s">
        <v>220</v>
      </c>
      <c r="J67" s="32"/>
      <c r="K67" s="32"/>
      <c r="L67" s="32"/>
      <c r="M67" s="32"/>
      <c r="N67" s="32"/>
      <c r="O67" s="32"/>
      <c r="P67" s="32"/>
      <c r="Q67" s="32"/>
      <c r="R67" s="32"/>
      <c r="S67" s="32"/>
      <c r="T67" s="32"/>
      <c r="U67" s="32"/>
      <c r="V67" s="32"/>
      <c r="W67" s="32"/>
      <c r="X67" s="32"/>
      <c r="Y67" s="32"/>
      <c r="Z67" s="32"/>
      <c r="AA67" s="32"/>
      <c r="AB67" s="32"/>
      <c r="AC67" s="32"/>
      <c r="AD67" s="32"/>
      <c r="AE67" s="32" t="s">
        <v>221</v>
      </c>
      <c r="AF67" s="32">
        <v>1</v>
      </c>
      <c r="AG67" s="32"/>
      <c r="AH67" s="32"/>
      <c r="AI67" s="32"/>
      <c r="AJ67" s="32"/>
      <c r="AK67" s="32"/>
      <c r="AL67" s="32"/>
      <c r="AM67" s="32">
        <v>21</v>
      </c>
      <c r="AN67" s="32"/>
      <c r="AO67" s="32"/>
      <c r="AP67" s="32"/>
      <c r="AQ67" s="32"/>
      <c r="AR67" s="32"/>
      <c r="AS67" s="32"/>
      <c r="AT67" s="32"/>
      <c r="AU67" s="32"/>
      <c r="AV67" s="32"/>
      <c r="AW67" s="32"/>
      <c r="AX67" s="32"/>
      <c r="AY67" s="32"/>
      <c r="AZ67" s="32"/>
      <c r="BA67" s="32"/>
      <c r="BB67" s="32"/>
      <c r="BC67" s="32"/>
      <c r="BD67" s="32"/>
      <c r="BE67" s="32"/>
      <c r="BF67" s="32"/>
      <c r="BG67" s="32"/>
      <c r="BH67" s="32"/>
    </row>
    <row r="68" spans="1:60" outlineLevel="1" x14ac:dyDescent="0.2">
      <c r="A68" s="230">
        <v>57</v>
      </c>
      <c r="B68" s="207" t="s">
        <v>1149</v>
      </c>
      <c r="C68" s="221" t="s">
        <v>1150</v>
      </c>
      <c r="D68" s="252" t="s">
        <v>253</v>
      </c>
      <c r="E68" s="213">
        <v>10</v>
      </c>
      <c r="F68" s="216"/>
      <c r="G68" s="217">
        <f t="shared" si="2"/>
        <v>0</v>
      </c>
      <c r="H68" s="218"/>
      <c r="I68" s="233" t="s">
        <v>220</v>
      </c>
      <c r="J68" s="32"/>
      <c r="K68" s="32"/>
      <c r="L68" s="32"/>
      <c r="M68" s="32"/>
      <c r="N68" s="32"/>
      <c r="O68" s="32"/>
      <c r="P68" s="32"/>
      <c r="Q68" s="32"/>
      <c r="R68" s="32"/>
      <c r="S68" s="32"/>
      <c r="T68" s="32"/>
      <c r="U68" s="32"/>
      <c r="V68" s="32"/>
      <c r="W68" s="32"/>
      <c r="X68" s="32"/>
      <c r="Y68" s="32"/>
      <c r="Z68" s="32"/>
      <c r="AA68" s="32"/>
      <c r="AB68" s="32"/>
      <c r="AC68" s="32"/>
      <c r="AD68" s="32"/>
      <c r="AE68" s="32" t="s">
        <v>221</v>
      </c>
      <c r="AF68" s="32">
        <v>1</v>
      </c>
      <c r="AG68" s="32"/>
      <c r="AH68" s="32"/>
      <c r="AI68" s="32"/>
      <c r="AJ68" s="32"/>
      <c r="AK68" s="32"/>
      <c r="AL68" s="32"/>
      <c r="AM68" s="32">
        <v>21</v>
      </c>
      <c r="AN68" s="32"/>
      <c r="AO68" s="32"/>
      <c r="AP68" s="32"/>
      <c r="AQ68" s="32"/>
      <c r="AR68" s="32"/>
      <c r="AS68" s="32"/>
      <c r="AT68" s="32"/>
      <c r="AU68" s="32"/>
      <c r="AV68" s="32"/>
      <c r="AW68" s="32"/>
      <c r="AX68" s="32"/>
      <c r="AY68" s="32"/>
      <c r="AZ68" s="32"/>
      <c r="BA68" s="32"/>
      <c r="BB68" s="32"/>
      <c r="BC68" s="32"/>
      <c r="BD68" s="32"/>
      <c r="BE68" s="32"/>
      <c r="BF68" s="32"/>
      <c r="BG68" s="32"/>
      <c r="BH68" s="32"/>
    </row>
    <row r="69" spans="1:60" outlineLevel="1" x14ac:dyDescent="0.2">
      <c r="A69" s="230">
        <v>58</v>
      </c>
      <c r="B69" s="207" t="s">
        <v>1151</v>
      </c>
      <c r="C69" s="221" t="s">
        <v>1152</v>
      </c>
      <c r="D69" s="252" t="s">
        <v>253</v>
      </c>
      <c r="E69" s="213">
        <v>6</v>
      </c>
      <c r="F69" s="216"/>
      <c r="G69" s="217">
        <f t="shared" si="2"/>
        <v>0</v>
      </c>
      <c r="H69" s="218"/>
      <c r="I69" s="233" t="s">
        <v>220</v>
      </c>
      <c r="J69" s="32"/>
      <c r="K69" s="32"/>
      <c r="L69" s="32"/>
      <c r="M69" s="32"/>
      <c r="N69" s="32"/>
      <c r="O69" s="32"/>
      <c r="P69" s="32"/>
      <c r="Q69" s="32"/>
      <c r="R69" s="32"/>
      <c r="S69" s="32"/>
      <c r="T69" s="32"/>
      <c r="U69" s="32"/>
      <c r="V69" s="32"/>
      <c r="W69" s="32"/>
      <c r="X69" s="32"/>
      <c r="Y69" s="32"/>
      <c r="Z69" s="32"/>
      <c r="AA69" s="32"/>
      <c r="AB69" s="32"/>
      <c r="AC69" s="32"/>
      <c r="AD69" s="32"/>
      <c r="AE69" s="32" t="s">
        <v>221</v>
      </c>
      <c r="AF69" s="32">
        <v>1</v>
      </c>
      <c r="AG69" s="32"/>
      <c r="AH69" s="32"/>
      <c r="AI69" s="32"/>
      <c r="AJ69" s="32"/>
      <c r="AK69" s="32"/>
      <c r="AL69" s="32"/>
      <c r="AM69" s="32">
        <v>21</v>
      </c>
      <c r="AN69" s="32"/>
      <c r="AO69" s="32"/>
      <c r="AP69" s="32"/>
      <c r="AQ69" s="32"/>
      <c r="AR69" s="32"/>
      <c r="AS69" s="32"/>
      <c r="AT69" s="32"/>
      <c r="AU69" s="32"/>
      <c r="AV69" s="32"/>
      <c r="AW69" s="32"/>
      <c r="AX69" s="32"/>
      <c r="AY69" s="32"/>
      <c r="AZ69" s="32"/>
      <c r="BA69" s="32"/>
      <c r="BB69" s="32"/>
      <c r="BC69" s="32"/>
      <c r="BD69" s="32"/>
      <c r="BE69" s="32"/>
      <c r="BF69" s="32"/>
      <c r="BG69" s="32"/>
      <c r="BH69" s="32"/>
    </row>
    <row r="70" spans="1:60" outlineLevel="1" x14ac:dyDescent="0.2">
      <c r="A70" s="230">
        <v>59</v>
      </c>
      <c r="B70" s="207" t="s">
        <v>1153</v>
      </c>
      <c r="C70" s="221" t="s">
        <v>1154</v>
      </c>
      <c r="D70" s="252" t="s">
        <v>253</v>
      </c>
      <c r="E70" s="213">
        <v>16</v>
      </c>
      <c r="F70" s="216"/>
      <c r="G70" s="217">
        <f t="shared" si="2"/>
        <v>0</v>
      </c>
      <c r="H70" s="218"/>
      <c r="I70" s="233" t="s">
        <v>220</v>
      </c>
      <c r="J70" s="32"/>
      <c r="K70" s="32"/>
      <c r="L70" s="32"/>
      <c r="M70" s="32"/>
      <c r="N70" s="32"/>
      <c r="O70" s="32"/>
      <c r="P70" s="32"/>
      <c r="Q70" s="32"/>
      <c r="R70" s="32"/>
      <c r="S70" s="32"/>
      <c r="T70" s="32"/>
      <c r="U70" s="32"/>
      <c r="V70" s="32"/>
      <c r="W70" s="32"/>
      <c r="X70" s="32"/>
      <c r="Y70" s="32"/>
      <c r="Z70" s="32"/>
      <c r="AA70" s="32"/>
      <c r="AB70" s="32"/>
      <c r="AC70" s="32"/>
      <c r="AD70" s="32"/>
      <c r="AE70" s="32" t="s">
        <v>221</v>
      </c>
      <c r="AF70" s="32">
        <v>1</v>
      </c>
      <c r="AG70" s="32"/>
      <c r="AH70" s="32"/>
      <c r="AI70" s="32"/>
      <c r="AJ70" s="32"/>
      <c r="AK70" s="32"/>
      <c r="AL70" s="32"/>
      <c r="AM70" s="32">
        <v>21</v>
      </c>
      <c r="AN70" s="32"/>
      <c r="AO70" s="32"/>
      <c r="AP70" s="32"/>
      <c r="AQ70" s="32"/>
      <c r="AR70" s="32"/>
      <c r="AS70" s="32"/>
      <c r="AT70" s="32"/>
      <c r="AU70" s="32"/>
      <c r="AV70" s="32"/>
      <c r="AW70" s="32"/>
      <c r="AX70" s="32"/>
      <c r="AY70" s="32"/>
      <c r="AZ70" s="32"/>
      <c r="BA70" s="32"/>
      <c r="BB70" s="32"/>
      <c r="BC70" s="32"/>
      <c r="BD70" s="32"/>
      <c r="BE70" s="32"/>
      <c r="BF70" s="32"/>
      <c r="BG70" s="32"/>
      <c r="BH70" s="32"/>
    </row>
    <row r="71" spans="1:60" outlineLevel="1" x14ac:dyDescent="0.2">
      <c r="A71" s="230">
        <v>60</v>
      </c>
      <c r="B71" s="207" t="s">
        <v>1155</v>
      </c>
      <c r="C71" s="221" t="s">
        <v>1156</v>
      </c>
      <c r="D71" s="252" t="s">
        <v>253</v>
      </c>
      <c r="E71" s="213">
        <v>1</v>
      </c>
      <c r="F71" s="216"/>
      <c r="G71" s="217">
        <f t="shared" si="2"/>
        <v>0</v>
      </c>
      <c r="H71" s="218"/>
      <c r="I71" s="233" t="s">
        <v>220</v>
      </c>
      <c r="J71" s="32"/>
      <c r="K71" s="32"/>
      <c r="L71" s="32"/>
      <c r="M71" s="32"/>
      <c r="N71" s="32"/>
      <c r="O71" s="32"/>
      <c r="P71" s="32"/>
      <c r="Q71" s="32"/>
      <c r="R71" s="32"/>
      <c r="S71" s="32"/>
      <c r="T71" s="32"/>
      <c r="U71" s="32"/>
      <c r="V71" s="32"/>
      <c r="W71" s="32"/>
      <c r="X71" s="32"/>
      <c r="Y71" s="32"/>
      <c r="Z71" s="32"/>
      <c r="AA71" s="32"/>
      <c r="AB71" s="32"/>
      <c r="AC71" s="32"/>
      <c r="AD71" s="32"/>
      <c r="AE71" s="32" t="s">
        <v>221</v>
      </c>
      <c r="AF71" s="32">
        <v>1</v>
      </c>
      <c r="AG71" s="32"/>
      <c r="AH71" s="32"/>
      <c r="AI71" s="32"/>
      <c r="AJ71" s="32"/>
      <c r="AK71" s="32"/>
      <c r="AL71" s="32"/>
      <c r="AM71" s="32">
        <v>21</v>
      </c>
      <c r="AN71" s="32"/>
      <c r="AO71" s="32"/>
      <c r="AP71" s="32"/>
      <c r="AQ71" s="32"/>
      <c r="AR71" s="32"/>
      <c r="AS71" s="32"/>
      <c r="AT71" s="32"/>
      <c r="AU71" s="32"/>
      <c r="AV71" s="32"/>
      <c r="AW71" s="32"/>
      <c r="AX71" s="32"/>
      <c r="AY71" s="32"/>
      <c r="AZ71" s="32"/>
      <c r="BA71" s="32"/>
      <c r="BB71" s="32"/>
      <c r="BC71" s="32"/>
      <c r="BD71" s="32"/>
      <c r="BE71" s="32"/>
      <c r="BF71" s="32"/>
      <c r="BG71" s="32"/>
      <c r="BH71" s="32"/>
    </row>
    <row r="72" spans="1:60" outlineLevel="1" x14ac:dyDescent="0.2">
      <c r="A72" s="230">
        <v>61</v>
      </c>
      <c r="B72" s="207" t="s">
        <v>1157</v>
      </c>
      <c r="C72" s="221" t="s">
        <v>1158</v>
      </c>
      <c r="D72" s="252" t="s">
        <v>253</v>
      </c>
      <c r="E72" s="213">
        <v>1</v>
      </c>
      <c r="F72" s="216"/>
      <c r="G72" s="217">
        <f t="shared" si="2"/>
        <v>0</v>
      </c>
      <c r="H72" s="218"/>
      <c r="I72" s="233" t="s">
        <v>220</v>
      </c>
      <c r="J72" s="32"/>
      <c r="K72" s="32"/>
      <c r="L72" s="32"/>
      <c r="M72" s="32"/>
      <c r="N72" s="32"/>
      <c r="O72" s="32"/>
      <c r="P72" s="32"/>
      <c r="Q72" s="32"/>
      <c r="R72" s="32"/>
      <c r="S72" s="32"/>
      <c r="T72" s="32"/>
      <c r="U72" s="32"/>
      <c r="V72" s="32"/>
      <c r="W72" s="32"/>
      <c r="X72" s="32"/>
      <c r="Y72" s="32"/>
      <c r="Z72" s="32"/>
      <c r="AA72" s="32"/>
      <c r="AB72" s="32"/>
      <c r="AC72" s="32"/>
      <c r="AD72" s="32"/>
      <c r="AE72" s="32" t="s">
        <v>221</v>
      </c>
      <c r="AF72" s="32">
        <v>1</v>
      </c>
      <c r="AG72" s="32"/>
      <c r="AH72" s="32"/>
      <c r="AI72" s="32"/>
      <c r="AJ72" s="32"/>
      <c r="AK72" s="32"/>
      <c r="AL72" s="32"/>
      <c r="AM72" s="32">
        <v>21</v>
      </c>
      <c r="AN72" s="32"/>
      <c r="AO72" s="32"/>
      <c r="AP72" s="32"/>
      <c r="AQ72" s="32"/>
      <c r="AR72" s="32"/>
      <c r="AS72" s="32"/>
      <c r="AT72" s="32"/>
      <c r="AU72" s="32"/>
      <c r="AV72" s="32"/>
      <c r="AW72" s="32"/>
      <c r="AX72" s="32"/>
      <c r="AY72" s="32"/>
      <c r="AZ72" s="32"/>
      <c r="BA72" s="32"/>
      <c r="BB72" s="32"/>
      <c r="BC72" s="32"/>
      <c r="BD72" s="32"/>
      <c r="BE72" s="32"/>
      <c r="BF72" s="32"/>
      <c r="BG72" s="32"/>
      <c r="BH72" s="32"/>
    </row>
    <row r="73" spans="1:60" ht="22.5" outlineLevel="1" x14ac:dyDescent="0.2">
      <c r="A73" s="230">
        <v>62</v>
      </c>
      <c r="B73" s="207" t="s">
        <v>1120</v>
      </c>
      <c r="C73" s="221" t="s">
        <v>1121</v>
      </c>
      <c r="D73" s="252" t="s">
        <v>227</v>
      </c>
      <c r="E73" s="213">
        <v>1</v>
      </c>
      <c r="F73" s="216"/>
      <c r="G73" s="217">
        <f t="shared" si="2"/>
        <v>0</v>
      </c>
      <c r="H73" s="218"/>
      <c r="I73" s="233" t="s">
        <v>216</v>
      </c>
      <c r="J73" s="32"/>
      <c r="K73" s="32"/>
      <c r="L73" s="32"/>
      <c r="M73" s="32"/>
      <c r="N73" s="32"/>
      <c r="O73" s="32"/>
      <c r="P73" s="32"/>
      <c r="Q73" s="32"/>
      <c r="R73" s="32"/>
      <c r="S73" s="32"/>
      <c r="T73" s="32"/>
      <c r="U73" s="32"/>
      <c r="V73" s="32"/>
      <c r="W73" s="32"/>
      <c r="X73" s="32"/>
      <c r="Y73" s="32"/>
      <c r="Z73" s="32"/>
      <c r="AA73" s="32"/>
      <c r="AB73" s="32"/>
      <c r="AC73" s="32"/>
      <c r="AD73" s="32"/>
      <c r="AE73" s="32" t="s">
        <v>217</v>
      </c>
      <c r="AF73" s="32"/>
      <c r="AG73" s="32"/>
      <c r="AH73" s="32"/>
      <c r="AI73" s="32"/>
      <c r="AJ73" s="32"/>
      <c r="AK73" s="32"/>
      <c r="AL73" s="32"/>
      <c r="AM73" s="32">
        <v>21</v>
      </c>
      <c r="AN73" s="32"/>
      <c r="AO73" s="32"/>
      <c r="AP73" s="32"/>
      <c r="AQ73" s="32"/>
      <c r="AR73" s="32"/>
      <c r="AS73" s="32"/>
      <c r="AT73" s="32"/>
      <c r="AU73" s="32"/>
      <c r="AV73" s="32"/>
      <c r="AW73" s="32"/>
      <c r="AX73" s="32"/>
      <c r="AY73" s="32"/>
      <c r="AZ73" s="32"/>
      <c r="BA73" s="32"/>
      <c r="BB73" s="32"/>
      <c r="BC73" s="32"/>
      <c r="BD73" s="32"/>
      <c r="BE73" s="32"/>
      <c r="BF73" s="32"/>
      <c r="BG73" s="32"/>
      <c r="BH73" s="32"/>
    </row>
    <row r="74" spans="1:60" outlineLevel="1" x14ac:dyDescent="0.2">
      <c r="A74" s="231"/>
      <c r="B74" s="373" t="s">
        <v>1159</v>
      </c>
      <c r="C74" s="374"/>
      <c r="D74" s="375"/>
      <c r="E74" s="376"/>
      <c r="F74" s="377"/>
      <c r="G74" s="378"/>
      <c r="H74" s="218"/>
      <c r="I74" s="233"/>
      <c r="J74" s="32"/>
      <c r="K74" s="32"/>
      <c r="L74" s="32"/>
      <c r="M74" s="32"/>
      <c r="N74" s="32"/>
      <c r="O74" s="32"/>
      <c r="P74" s="32"/>
      <c r="Q74" s="32"/>
      <c r="R74" s="32"/>
      <c r="S74" s="32"/>
      <c r="T74" s="32"/>
      <c r="U74" s="32"/>
      <c r="V74" s="32"/>
      <c r="W74" s="32"/>
      <c r="X74" s="32"/>
      <c r="Y74" s="32"/>
      <c r="Z74" s="32"/>
      <c r="AA74" s="32"/>
      <c r="AB74" s="32"/>
      <c r="AC74" s="32">
        <v>0</v>
      </c>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row>
    <row r="75" spans="1:60" outlineLevel="1" x14ac:dyDescent="0.2">
      <c r="A75" s="230">
        <v>63</v>
      </c>
      <c r="B75" s="207" t="s">
        <v>1160</v>
      </c>
      <c r="C75" s="221" t="s">
        <v>1161</v>
      </c>
      <c r="D75" s="252" t="s">
        <v>227</v>
      </c>
      <c r="E75" s="213">
        <v>1</v>
      </c>
      <c r="F75" s="216"/>
      <c r="G75" s="217">
        <f t="shared" ref="G75:G103" si="3">ROUND(E75*F75,2)</f>
        <v>0</v>
      </c>
      <c r="H75" s="218" t="s">
        <v>1162</v>
      </c>
      <c r="I75" s="233" t="s">
        <v>216</v>
      </c>
      <c r="J75" s="32"/>
      <c r="K75" s="32"/>
      <c r="L75" s="32"/>
      <c r="M75" s="32"/>
      <c r="N75" s="32"/>
      <c r="O75" s="32"/>
      <c r="P75" s="32"/>
      <c r="Q75" s="32"/>
      <c r="R75" s="32"/>
      <c r="S75" s="32"/>
      <c r="T75" s="32"/>
      <c r="U75" s="32"/>
      <c r="V75" s="32"/>
      <c r="W75" s="32"/>
      <c r="X75" s="32"/>
      <c r="Y75" s="32"/>
      <c r="Z75" s="32"/>
      <c r="AA75" s="32"/>
      <c r="AB75" s="32"/>
      <c r="AC75" s="32"/>
      <c r="AD75" s="32"/>
      <c r="AE75" s="32" t="s">
        <v>217</v>
      </c>
      <c r="AF75" s="32"/>
      <c r="AG75" s="32"/>
      <c r="AH75" s="32"/>
      <c r="AI75" s="32"/>
      <c r="AJ75" s="32"/>
      <c r="AK75" s="32"/>
      <c r="AL75" s="32"/>
      <c r="AM75" s="32">
        <v>21</v>
      </c>
      <c r="AN75" s="32"/>
      <c r="AO75" s="32"/>
      <c r="AP75" s="32"/>
      <c r="AQ75" s="32"/>
      <c r="AR75" s="32"/>
      <c r="AS75" s="32"/>
      <c r="AT75" s="32"/>
      <c r="AU75" s="32"/>
      <c r="AV75" s="32"/>
      <c r="AW75" s="32"/>
      <c r="AX75" s="32"/>
      <c r="AY75" s="32"/>
      <c r="AZ75" s="32"/>
      <c r="BA75" s="32"/>
      <c r="BB75" s="32"/>
      <c r="BC75" s="32"/>
      <c r="BD75" s="32"/>
      <c r="BE75" s="32"/>
      <c r="BF75" s="32"/>
      <c r="BG75" s="32"/>
      <c r="BH75" s="32"/>
    </row>
    <row r="76" spans="1:60" outlineLevel="1" x14ac:dyDescent="0.2">
      <c r="A76" s="230">
        <v>64</v>
      </c>
      <c r="B76" s="207" t="s">
        <v>1163</v>
      </c>
      <c r="C76" s="221" t="s">
        <v>1164</v>
      </c>
      <c r="D76" s="252" t="s">
        <v>227</v>
      </c>
      <c r="E76" s="213">
        <v>1</v>
      </c>
      <c r="F76" s="216"/>
      <c r="G76" s="217">
        <f t="shared" si="3"/>
        <v>0</v>
      </c>
      <c r="H76" s="218" t="s">
        <v>1162</v>
      </c>
      <c r="I76" s="233" t="s">
        <v>216</v>
      </c>
      <c r="J76" s="32"/>
      <c r="K76" s="32"/>
      <c r="L76" s="32"/>
      <c r="M76" s="32"/>
      <c r="N76" s="32"/>
      <c r="O76" s="32"/>
      <c r="P76" s="32"/>
      <c r="Q76" s="32"/>
      <c r="R76" s="32"/>
      <c r="S76" s="32"/>
      <c r="T76" s="32"/>
      <c r="U76" s="32"/>
      <c r="V76" s="32"/>
      <c r="W76" s="32"/>
      <c r="X76" s="32"/>
      <c r="Y76" s="32"/>
      <c r="Z76" s="32"/>
      <c r="AA76" s="32"/>
      <c r="AB76" s="32"/>
      <c r="AC76" s="32"/>
      <c r="AD76" s="32"/>
      <c r="AE76" s="32" t="s">
        <v>217</v>
      </c>
      <c r="AF76" s="32"/>
      <c r="AG76" s="32"/>
      <c r="AH76" s="32"/>
      <c r="AI76" s="32"/>
      <c r="AJ76" s="32"/>
      <c r="AK76" s="32"/>
      <c r="AL76" s="32"/>
      <c r="AM76" s="32">
        <v>21</v>
      </c>
      <c r="AN76" s="32"/>
      <c r="AO76" s="32"/>
      <c r="AP76" s="32"/>
      <c r="AQ76" s="32"/>
      <c r="AR76" s="32"/>
      <c r="AS76" s="32"/>
      <c r="AT76" s="32"/>
      <c r="AU76" s="32"/>
      <c r="AV76" s="32"/>
      <c r="AW76" s="32"/>
      <c r="AX76" s="32"/>
      <c r="AY76" s="32"/>
      <c r="AZ76" s="32"/>
      <c r="BA76" s="32"/>
      <c r="BB76" s="32"/>
      <c r="BC76" s="32"/>
      <c r="BD76" s="32"/>
      <c r="BE76" s="32"/>
      <c r="BF76" s="32"/>
      <c r="BG76" s="32"/>
      <c r="BH76" s="32"/>
    </row>
    <row r="77" spans="1:60" outlineLevel="1" x14ac:dyDescent="0.2">
      <c r="A77" s="230">
        <v>65</v>
      </c>
      <c r="B77" s="207" t="s">
        <v>1165</v>
      </c>
      <c r="C77" s="221" t="s">
        <v>1166</v>
      </c>
      <c r="D77" s="252" t="s">
        <v>227</v>
      </c>
      <c r="E77" s="213">
        <v>2</v>
      </c>
      <c r="F77" s="216"/>
      <c r="G77" s="217">
        <f t="shared" si="3"/>
        <v>0</v>
      </c>
      <c r="H77" s="218" t="s">
        <v>1162</v>
      </c>
      <c r="I77" s="233" t="s">
        <v>216</v>
      </c>
      <c r="J77" s="32"/>
      <c r="K77" s="32"/>
      <c r="L77" s="32"/>
      <c r="M77" s="32"/>
      <c r="N77" s="32"/>
      <c r="O77" s="32"/>
      <c r="P77" s="32"/>
      <c r="Q77" s="32"/>
      <c r="R77" s="32"/>
      <c r="S77" s="32"/>
      <c r="T77" s="32"/>
      <c r="U77" s="32"/>
      <c r="V77" s="32"/>
      <c r="W77" s="32"/>
      <c r="X77" s="32"/>
      <c r="Y77" s="32"/>
      <c r="Z77" s="32"/>
      <c r="AA77" s="32"/>
      <c r="AB77" s="32"/>
      <c r="AC77" s="32"/>
      <c r="AD77" s="32"/>
      <c r="AE77" s="32" t="s">
        <v>217</v>
      </c>
      <c r="AF77" s="32"/>
      <c r="AG77" s="32"/>
      <c r="AH77" s="32"/>
      <c r="AI77" s="32"/>
      <c r="AJ77" s="32"/>
      <c r="AK77" s="32"/>
      <c r="AL77" s="32"/>
      <c r="AM77" s="32">
        <v>21</v>
      </c>
      <c r="AN77" s="32"/>
      <c r="AO77" s="32"/>
      <c r="AP77" s="32"/>
      <c r="AQ77" s="32"/>
      <c r="AR77" s="32"/>
      <c r="AS77" s="32"/>
      <c r="AT77" s="32"/>
      <c r="AU77" s="32"/>
      <c r="AV77" s="32"/>
      <c r="AW77" s="32"/>
      <c r="AX77" s="32"/>
      <c r="AY77" s="32"/>
      <c r="AZ77" s="32"/>
      <c r="BA77" s="32"/>
      <c r="BB77" s="32"/>
      <c r="BC77" s="32"/>
      <c r="BD77" s="32"/>
      <c r="BE77" s="32"/>
      <c r="BF77" s="32"/>
      <c r="BG77" s="32"/>
      <c r="BH77" s="32"/>
    </row>
    <row r="78" spans="1:60" outlineLevel="1" x14ac:dyDescent="0.2">
      <c r="A78" s="230">
        <v>66</v>
      </c>
      <c r="B78" s="207" t="s">
        <v>1167</v>
      </c>
      <c r="C78" s="221" t="s">
        <v>1168</v>
      </c>
      <c r="D78" s="252" t="s">
        <v>227</v>
      </c>
      <c r="E78" s="213">
        <v>1</v>
      </c>
      <c r="F78" s="216"/>
      <c r="G78" s="217">
        <f t="shared" si="3"/>
        <v>0</v>
      </c>
      <c r="H78" s="218"/>
      <c r="I78" s="233" t="s">
        <v>220</v>
      </c>
      <c r="J78" s="32"/>
      <c r="K78" s="32"/>
      <c r="L78" s="32"/>
      <c r="M78" s="32"/>
      <c r="N78" s="32"/>
      <c r="O78" s="32"/>
      <c r="P78" s="32"/>
      <c r="Q78" s="32"/>
      <c r="R78" s="32"/>
      <c r="S78" s="32"/>
      <c r="T78" s="32"/>
      <c r="U78" s="32"/>
      <c r="V78" s="32"/>
      <c r="W78" s="32"/>
      <c r="X78" s="32"/>
      <c r="Y78" s="32"/>
      <c r="Z78" s="32"/>
      <c r="AA78" s="32"/>
      <c r="AB78" s="32"/>
      <c r="AC78" s="32"/>
      <c r="AD78" s="32"/>
      <c r="AE78" s="32" t="s">
        <v>221</v>
      </c>
      <c r="AF78" s="32">
        <v>1</v>
      </c>
      <c r="AG78" s="32"/>
      <c r="AH78" s="32"/>
      <c r="AI78" s="32"/>
      <c r="AJ78" s="32"/>
      <c r="AK78" s="32"/>
      <c r="AL78" s="32"/>
      <c r="AM78" s="32">
        <v>21</v>
      </c>
      <c r="AN78" s="32"/>
      <c r="AO78" s="32"/>
      <c r="AP78" s="32"/>
      <c r="AQ78" s="32"/>
      <c r="AR78" s="32"/>
      <c r="AS78" s="32"/>
      <c r="AT78" s="32"/>
      <c r="AU78" s="32"/>
      <c r="AV78" s="32"/>
      <c r="AW78" s="32"/>
      <c r="AX78" s="32"/>
      <c r="AY78" s="32"/>
      <c r="AZ78" s="32"/>
      <c r="BA78" s="32"/>
      <c r="BB78" s="32"/>
      <c r="BC78" s="32"/>
      <c r="BD78" s="32"/>
      <c r="BE78" s="32"/>
      <c r="BF78" s="32"/>
      <c r="BG78" s="32"/>
      <c r="BH78" s="32"/>
    </row>
    <row r="79" spans="1:60" outlineLevel="1" x14ac:dyDescent="0.2">
      <c r="A79" s="230">
        <v>67</v>
      </c>
      <c r="B79" s="207" t="s">
        <v>1169</v>
      </c>
      <c r="C79" s="221" t="s">
        <v>1170</v>
      </c>
      <c r="D79" s="252" t="s">
        <v>227</v>
      </c>
      <c r="E79" s="213">
        <v>9</v>
      </c>
      <c r="F79" s="216"/>
      <c r="G79" s="217">
        <f t="shared" si="3"/>
        <v>0</v>
      </c>
      <c r="H79" s="218"/>
      <c r="I79" s="233" t="s">
        <v>220</v>
      </c>
      <c r="J79" s="32"/>
      <c r="K79" s="32"/>
      <c r="L79" s="32"/>
      <c r="M79" s="32"/>
      <c r="N79" s="32"/>
      <c r="O79" s="32"/>
      <c r="P79" s="32"/>
      <c r="Q79" s="32"/>
      <c r="R79" s="32"/>
      <c r="S79" s="32"/>
      <c r="T79" s="32"/>
      <c r="U79" s="32"/>
      <c r="V79" s="32"/>
      <c r="W79" s="32"/>
      <c r="X79" s="32"/>
      <c r="Y79" s="32"/>
      <c r="Z79" s="32"/>
      <c r="AA79" s="32"/>
      <c r="AB79" s="32"/>
      <c r="AC79" s="32"/>
      <c r="AD79" s="32"/>
      <c r="AE79" s="32" t="s">
        <v>221</v>
      </c>
      <c r="AF79" s="32">
        <v>1</v>
      </c>
      <c r="AG79" s="32"/>
      <c r="AH79" s="32"/>
      <c r="AI79" s="32"/>
      <c r="AJ79" s="32"/>
      <c r="AK79" s="32"/>
      <c r="AL79" s="32"/>
      <c r="AM79" s="32">
        <v>21</v>
      </c>
      <c r="AN79" s="32"/>
      <c r="AO79" s="32"/>
      <c r="AP79" s="32"/>
      <c r="AQ79" s="32"/>
      <c r="AR79" s="32"/>
      <c r="AS79" s="32"/>
      <c r="AT79" s="32"/>
      <c r="AU79" s="32"/>
      <c r="AV79" s="32"/>
      <c r="AW79" s="32"/>
      <c r="AX79" s="32"/>
      <c r="AY79" s="32"/>
      <c r="AZ79" s="32"/>
      <c r="BA79" s="32"/>
      <c r="BB79" s="32"/>
      <c r="BC79" s="32"/>
      <c r="BD79" s="32"/>
      <c r="BE79" s="32"/>
      <c r="BF79" s="32"/>
      <c r="BG79" s="32"/>
      <c r="BH79" s="32"/>
    </row>
    <row r="80" spans="1:60" outlineLevel="1" x14ac:dyDescent="0.2">
      <c r="A80" s="230">
        <v>68</v>
      </c>
      <c r="B80" s="207" t="s">
        <v>1171</v>
      </c>
      <c r="C80" s="221" t="s">
        <v>1172</v>
      </c>
      <c r="D80" s="252" t="s">
        <v>253</v>
      </c>
      <c r="E80" s="213">
        <v>7</v>
      </c>
      <c r="F80" s="216"/>
      <c r="G80" s="217">
        <f t="shared" si="3"/>
        <v>0</v>
      </c>
      <c r="H80" s="218"/>
      <c r="I80" s="233" t="s">
        <v>220</v>
      </c>
      <c r="J80" s="32"/>
      <c r="K80" s="32"/>
      <c r="L80" s="32"/>
      <c r="M80" s="32"/>
      <c r="N80" s="32"/>
      <c r="O80" s="32"/>
      <c r="P80" s="32"/>
      <c r="Q80" s="32"/>
      <c r="R80" s="32"/>
      <c r="S80" s="32"/>
      <c r="T80" s="32"/>
      <c r="U80" s="32"/>
      <c r="V80" s="32"/>
      <c r="W80" s="32"/>
      <c r="X80" s="32"/>
      <c r="Y80" s="32"/>
      <c r="Z80" s="32"/>
      <c r="AA80" s="32"/>
      <c r="AB80" s="32"/>
      <c r="AC80" s="32"/>
      <c r="AD80" s="32"/>
      <c r="AE80" s="32" t="s">
        <v>221</v>
      </c>
      <c r="AF80" s="32">
        <v>3</v>
      </c>
      <c r="AG80" s="32"/>
      <c r="AH80" s="32"/>
      <c r="AI80" s="32"/>
      <c r="AJ80" s="32"/>
      <c r="AK80" s="32"/>
      <c r="AL80" s="32"/>
      <c r="AM80" s="32">
        <v>21</v>
      </c>
      <c r="AN80" s="32"/>
      <c r="AO80" s="32"/>
      <c r="AP80" s="32"/>
      <c r="AQ80" s="32"/>
      <c r="AR80" s="32"/>
      <c r="AS80" s="32"/>
      <c r="AT80" s="32"/>
      <c r="AU80" s="32"/>
      <c r="AV80" s="32"/>
      <c r="AW80" s="32"/>
      <c r="AX80" s="32"/>
      <c r="AY80" s="32"/>
      <c r="AZ80" s="32"/>
      <c r="BA80" s="32"/>
      <c r="BB80" s="32"/>
      <c r="BC80" s="32"/>
      <c r="BD80" s="32"/>
      <c r="BE80" s="32"/>
      <c r="BF80" s="32"/>
      <c r="BG80" s="32"/>
      <c r="BH80" s="32"/>
    </row>
    <row r="81" spans="1:60" outlineLevel="1" x14ac:dyDescent="0.2">
      <c r="A81" s="230">
        <v>69</v>
      </c>
      <c r="B81" s="207" t="s">
        <v>1173</v>
      </c>
      <c r="C81" s="221" t="s">
        <v>1174</v>
      </c>
      <c r="D81" s="252" t="s">
        <v>227</v>
      </c>
      <c r="E81" s="213">
        <v>8</v>
      </c>
      <c r="F81" s="216"/>
      <c r="G81" s="217">
        <f t="shared" si="3"/>
        <v>0</v>
      </c>
      <c r="H81" s="218"/>
      <c r="I81" s="233" t="s">
        <v>220</v>
      </c>
      <c r="J81" s="32"/>
      <c r="K81" s="32"/>
      <c r="L81" s="32"/>
      <c r="M81" s="32"/>
      <c r="N81" s="32"/>
      <c r="O81" s="32"/>
      <c r="P81" s="32"/>
      <c r="Q81" s="32"/>
      <c r="R81" s="32"/>
      <c r="S81" s="32"/>
      <c r="T81" s="32"/>
      <c r="U81" s="32"/>
      <c r="V81" s="32"/>
      <c r="W81" s="32"/>
      <c r="X81" s="32"/>
      <c r="Y81" s="32"/>
      <c r="Z81" s="32"/>
      <c r="AA81" s="32"/>
      <c r="AB81" s="32"/>
      <c r="AC81" s="32"/>
      <c r="AD81" s="32"/>
      <c r="AE81" s="32" t="s">
        <v>221</v>
      </c>
      <c r="AF81" s="32">
        <v>1</v>
      </c>
      <c r="AG81" s="32"/>
      <c r="AH81" s="32"/>
      <c r="AI81" s="32"/>
      <c r="AJ81" s="32"/>
      <c r="AK81" s="32"/>
      <c r="AL81" s="32"/>
      <c r="AM81" s="32">
        <v>21</v>
      </c>
      <c r="AN81" s="32"/>
      <c r="AO81" s="32"/>
      <c r="AP81" s="32"/>
      <c r="AQ81" s="32"/>
      <c r="AR81" s="32"/>
      <c r="AS81" s="32"/>
      <c r="AT81" s="32"/>
      <c r="AU81" s="32"/>
      <c r="AV81" s="32"/>
      <c r="AW81" s="32"/>
      <c r="AX81" s="32"/>
      <c r="AY81" s="32"/>
      <c r="AZ81" s="32"/>
      <c r="BA81" s="32"/>
      <c r="BB81" s="32"/>
      <c r="BC81" s="32"/>
      <c r="BD81" s="32"/>
      <c r="BE81" s="32"/>
      <c r="BF81" s="32"/>
      <c r="BG81" s="32"/>
      <c r="BH81" s="32"/>
    </row>
    <row r="82" spans="1:60" outlineLevel="1" x14ac:dyDescent="0.2">
      <c r="A82" s="230">
        <v>70</v>
      </c>
      <c r="B82" s="207" t="s">
        <v>1175</v>
      </c>
      <c r="C82" s="221" t="s">
        <v>1176</v>
      </c>
      <c r="D82" s="252" t="s">
        <v>227</v>
      </c>
      <c r="E82" s="213">
        <v>3</v>
      </c>
      <c r="F82" s="216"/>
      <c r="G82" s="217">
        <f t="shared" si="3"/>
        <v>0</v>
      </c>
      <c r="H82" s="218"/>
      <c r="I82" s="233" t="s">
        <v>220</v>
      </c>
      <c r="J82" s="32"/>
      <c r="K82" s="32"/>
      <c r="L82" s="32"/>
      <c r="M82" s="32"/>
      <c r="N82" s="32"/>
      <c r="O82" s="32"/>
      <c r="P82" s="32"/>
      <c r="Q82" s="32"/>
      <c r="R82" s="32"/>
      <c r="S82" s="32"/>
      <c r="T82" s="32"/>
      <c r="U82" s="32"/>
      <c r="V82" s="32"/>
      <c r="W82" s="32"/>
      <c r="X82" s="32"/>
      <c r="Y82" s="32"/>
      <c r="Z82" s="32"/>
      <c r="AA82" s="32"/>
      <c r="AB82" s="32"/>
      <c r="AC82" s="32"/>
      <c r="AD82" s="32"/>
      <c r="AE82" s="32" t="s">
        <v>221</v>
      </c>
      <c r="AF82" s="32">
        <v>1</v>
      </c>
      <c r="AG82" s="32"/>
      <c r="AH82" s="32"/>
      <c r="AI82" s="32"/>
      <c r="AJ82" s="32"/>
      <c r="AK82" s="32"/>
      <c r="AL82" s="32"/>
      <c r="AM82" s="32">
        <v>21</v>
      </c>
      <c r="AN82" s="32"/>
      <c r="AO82" s="32"/>
      <c r="AP82" s="32"/>
      <c r="AQ82" s="32"/>
      <c r="AR82" s="32"/>
      <c r="AS82" s="32"/>
      <c r="AT82" s="32"/>
      <c r="AU82" s="32"/>
      <c r="AV82" s="32"/>
      <c r="AW82" s="32"/>
      <c r="AX82" s="32"/>
      <c r="AY82" s="32"/>
      <c r="AZ82" s="32"/>
      <c r="BA82" s="32"/>
      <c r="BB82" s="32"/>
      <c r="BC82" s="32"/>
      <c r="BD82" s="32"/>
      <c r="BE82" s="32"/>
      <c r="BF82" s="32"/>
      <c r="BG82" s="32"/>
      <c r="BH82" s="32"/>
    </row>
    <row r="83" spans="1:60" outlineLevel="1" x14ac:dyDescent="0.2">
      <c r="A83" s="230">
        <v>71</v>
      </c>
      <c r="B83" s="207" t="s">
        <v>1177</v>
      </c>
      <c r="C83" s="221" t="s">
        <v>1178</v>
      </c>
      <c r="D83" s="252" t="s">
        <v>227</v>
      </c>
      <c r="E83" s="213">
        <v>1</v>
      </c>
      <c r="F83" s="216"/>
      <c r="G83" s="217">
        <f t="shared" si="3"/>
        <v>0</v>
      </c>
      <c r="H83" s="218"/>
      <c r="I83" s="233" t="s">
        <v>220</v>
      </c>
      <c r="J83" s="32"/>
      <c r="K83" s="32"/>
      <c r="L83" s="32"/>
      <c r="M83" s="32"/>
      <c r="N83" s="32"/>
      <c r="O83" s="32"/>
      <c r="P83" s="32"/>
      <c r="Q83" s="32"/>
      <c r="R83" s="32"/>
      <c r="S83" s="32"/>
      <c r="T83" s="32"/>
      <c r="U83" s="32"/>
      <c r="V83" s="32"/>
      <c r="W83" s="32"/>
      <c r="X83" s="32"/>
      <c r="Y83" s="32"/>
      <c r="Z83" s="32"/>
      <c r="AA83" s="32"/>
      <c r="AB83" s="32"/>
      <c r="AC83" s="32"/>
      <c r="AD83" s="32"/>
      <c r="AE83" s="32" t="s">
        <v>221</v>
      </c>
      <c r="AF83" s="32">
        <v>1</v>
      </c>
      <c r="AG83" s="32"/>
      <c r="AH83" s="32"/>
      <c r="AI83" s="32"/>
      <c r="AJ83" s="32"/>
      <c r="AK83" s="32"/>
      <c r="AL83" s="32"/>
      <c r="AM83" s="32">
        <v>21</v>
      </c>
      <c r="AN83" s="32"/>
      <c r="AO83" s="32"/>
      <c r="AP83" s="32"/>
      <c r="AQ83" s="32"/>
      <c r="AR83" s="32"/>
      <c r="AS83" s="32"/>
      <c r="AT83" s="32"/>
      <c r="AU83" s="32"/>
      <c r="AV83" s="32"/>
      <c r="AW83" s="32"/>
      <c r="AX83" s="32"/>
      <c r="AY83" s="32"/>
      <c r="AZ83" s="32"/>
      <c r="BA83" s="32"/>
      <c r="BB83" s="32"/>
      <c r="BC83" s="32"/>
      <c r="BD83" s="32"/>
      <c r="BE83" s="32"/>
      <c r="BF83" s="32"/>
      <c r="BG83" s="32"/>
      <c r="BH83" s="32"/>
    </row>
    <row r="84" spans="1:60" outlineLevel="1" x14ac:dyDescent="0.2">
      <c r="A84" s="230">
        <v>72</v>
      </c>
      <c r="B84" s="207" t="s">
        <v>1179</v>
      </c>
      <c r="C84" s="221" t="s">
        <v>1180</v>
      </c>
      <c r="D84" s="252" t="s">
        <v>227</v>
      </c>
      <c r="E84" s="213">
        <v>2</v>
      </c>
      <c r="F84" s="216"/>
      <c r="G84" s="217">
        <f t="shared" si="3"/>
        <v>0</v>
      </c>
      <c r="H84" s="218"/>
      <c r="I84" s="233" t="s">
        <v>220</v>
      </c>
      <c r="J84" s="32"/>
      <c r="K84" s="32"/>
      <c r="L84" s="32"/>
      <c r="M84" s="32"/>
      <c r="N84" s="32"/>
      <c r="O84" s="32"/>
      <c r="P84" s="32"/>
      <c r="Q84" s="32"/>
      <c r="R84" s="32"/>
      <c r="S84" s="32"/>
      <c r="T84" s="32"/>
      <c r="U84" s="32"/>
      <c r="V84" s="32"/>
      <c r="W84" s="32"/>
      <c r="X84" s="32"/>
      <c r="Y84" s="32"/>
      <c r="Z84" s="32"/>
      <c r="AA84" s="32"/>
      <c r="AB84" s="32"/>
      <c r="AC84" s="32"/>
      <c r="AD84" s="32"/>
      <c r="AE84" s="32" t="s">
        <v>221</v>
      </c>
      <c r="AF84" s="32">
        <v>1</v>
      </c>
      <c r="AG84" s="32"/>
      <c r="AH84" s="32"/>
      <c r="AI84" s="32"/>
      <c r="AJ84" s="32"/>
      <c r="AK84" s="32"/>
      <c r="AL84" s="32"/>
      <c r="AM84" s="32">
        <v>21</v>
      </c>
      <c r="AN84" s="32"/>
      <c r="AO84" s="32"/>
      <c r="AP84" s="32"/>
      <c r="AQ84" s="32"/>
      <c r="AR84" s="32"/>
      <c r="AS84" s="32"/>
      <c r="AT84" s="32"/>
      <c r="AU84" s="32"/>
      <c r="AV84" s="32"/>
      <c r="AW84" s="32"/>
      <c r="AX84" s="32"/>
      <c r="AY84" s="32"/>
      <c r="AZ84" s="32"/>
      <c r="BA84" s="32"/>
      <c r="BB84" s="32"/>
      <c r="BC84" s="32"/>
      <c r="BD84" s="32"/>
      <c r="BE84" s="32"/>
      <c r="BF84" s="32"/>
      <c r="BG84" s="32"/>
      <c r="BH84" s="32"/>
    </row>
    <row r="85" spans="1:60" outlineLevel="1" x14ac:dyDescent="0.2">
      <c r="A85" s="230">
        <v>73</v>
      </c>
      <c r="B85" s="207" t="s">
        <v>1181</v>
      </c>
      <c r="C85" s="221" t="s">
        <v>1182</v>
      </c>
      <c r="D85" s="252" t="s">
        <v>227</v>
      </c>
      <c r="E85" s="213">
        <v>1</v>
      </c>
      <c r="F85" s="216"/>
      <c r="G85" s="217">
        <f t="shared" si="3"/>
        <v>0</v>
      </c>
      <c r="H85" s="218"/>
      <c r="I85" s="233" t="s">
        <v>220</v>
      </c>
      <c r="J85" s="32"/>
      <c r="K85" s="32"/>
      <c r="L85" s="32"/>
      <c r="M85" s="32"/>
      <c r="N85" s="32"/>
      <c r="O85" s="32"/>
      <c r="P85" s="32"/>
      <c r="Q85" s="32"/>
      <c r="R85" s="32"/>
      <c r="S85" s="32"/>
      <c r="T85" s="32"/>
      <c r="U85" s="32"/>
      <c r="V85" s="32"/>
      <c r="W85" s="32"/>
      <c r="X85" s="32"/>
      <c r="Y85" s="32"/>
      <c r="Z85" s="32"/>
      <c r="AA85" s="32"/>
      <c r="AB85" s="32"/>
      <c r="AC85" s="32"/>
      <c r="AD85" s="32"/>
      <c r="AE85" s="32" t="s">
        <v>221</v>
      </c>
      <c r="AF85" s="32">
        <v>1</v>
      </c>
      <c r="AG85" s="32"/>
      <c r="AH85" s="32"/>
      <c r="AI85" s="32"/>
      <c r="AJ85" s="32"/>
      <c r="AK85" s="32"/>
      <c r="AL85" s="32"/>
      <c r="AM85" s="32">
        <v>21</v>
      </c>
      <c r="AN85" s="32"/>
      <c r="AO85" s="32"/>
      <c r="AP85" s="32"/>
      <c r="AQ85" s="32"/>
      <c r="AR85" s="32"/>
      <c r="AS85" s="32"/>
      <c r="AT85" s="32"/>
      <c r="AU85" s="32"/>
      <c r="AV85" s="32"/>
      <c r="AW85" s="32"/>
      <c r="AX85" s="32"/>
      <c r="AY85" s="32"/>
      <c r="AZ85" s="32"/>
      <c r="BA85" s="32"/>
      <c r="BB85" s="32"/>
      <c r="BC85" s="32"/>
      <c r="BD85" s="32"/>
      <c r="BE85" s="32"/>
      <c r="BF85" s="32"/>
      <c r="BG85" s="32"/>
      <c r="BH85" s="32"/>
    </row>
    <row r="86" spans="1:60" outlineLevel="1" x14ac:dyDescent="0.2">
      <c r="A86" s="230">
        <v>74</v>
      </c>
      <c r="B86" s="207" t="s">
        <v>1183</v>
      </c>
      <c r="C86" s="221" t="s">
        <v>1184</v>
      </c>
      <c r="D86" s="252" t="s">
        <v>227</v>
      </c>
      <c r="E86" s="213">
        <v>2</v>
      </c>
      <c r="F86" s="216"/>
      <c r="G86" s="217">
        <f t="shared" si="3"/>
        <v>0</v>
      </c>
      <c r="H86" s="218"/>
      <c r="I86" s="233" t="s">
        <v>220</v>
      </c>
      <c r="J86" s="32"/>
      <c r="K86" s="32"/>
      <c r="L86" s="32"/>
      <c r="M86" s="32"/>
      <c r="N86" s="32"/>
      <c r="O86" s="32"/>
      <c r="P86" s="32"/>
      <c r="Q86" s="32"/>
      <c r="R86" s="32"/>
      <c r="S86" s="32"/>
      <c r="T86" s="32"/>
      <c r="U86" s="32"/>
      <c r="V86" s="32"/>
      <c r="W86" s="32"/>
      <c r="X86" s="32"/>
      <c r="Y86" s="32"/>
      <c r="Z86" s="32"/>
      <c r="AA86" s="32"/>
      <c r="AB86" s="32"/>
      <c r="AC86" s="32"/>
      <c r="AD86" s="32"/>
      <c r="AE86" s="32" t="s">
        <v>221</v>
      </c>
      <c r="AF86" s="32">
        <v>1</v>
      </c>
      <c r="AG86" s="32"/>
      <c r="AH86" s="32"/>
      <c r="AI86" s="32"/>
      <c r="AJ86" s="32"/>
      <c r="AK86" s="32"/>
      <c r="AL86" s="32"/>
      <c r="AM86" s="32">
        <v>21</v>
      </c>
      <c r="AN86" s="32"/>
      <c r="AO86" s="32"/>
      <c r="AP86" s="32"/>
      <c r="AQ86" s="32"/>
      <c r="AR86" s="32"/>
      <c r="AS86" s="32"/>
      <c r="AT86" s="32"/>
      <c r="AU86" s="32"/>
      <c r="AV86" s="32"/>
      <c r="AW86" s="32"/>
      <c r="AX86" s="32"/>
      <c r="AY86" s="32"/>
      <c r="AZ86" s="32"/>
      <c r="BA86" s="32"/>
      <c r="BB86" s="32"/>
      <c r="BC86" s="32"/>
      <c r="BD86" s="32"/>
      <c r="BE86" s="32"/>
      <c r="BF86" s="32"/>
      <c r="BG86" s="32"/>
      <c r="BH86" s="32"/>
    </row>
    <row r="87" spans="1:60" outlineLevel="1" x14ac:dyDescent="0.2">
      <c r="A87" s="230">
        <v>75</v>
      </c>
      <c r="B87" s="207" t="s">
        <v>1185</v>
      </c>
      <c r="C87" s="221" t="s">
        <v>1186</v>
      </c>
      <c r="D87" s="252" t="s">
        <v>253</v>
      </c>
      <c r="E87" s="213">
        <v>8</v>
      </c>
      <c r="F87" s="216"/>
      <c r="G87" s="217">
        <f t="shared" si="3"/>
        <v>0</v>
      </c>
      <c r="H87" s="218"/>
      <c r="I87" s="233" t="s">
        <v>220</v>
      </c>
      <c r="J87" s="32"/>
      <c r="K87" s="32"/>
      <c r="L87" s="32"/>
      <c r="M87" s="32"/>
      <c r="N87" s="32"/>
      <c r="O87" s="32"/>
      <c r="P87" s="32"/>
      <c r="Q87" s="32"/>
      <c r="R87" s="32"/>
      <c r="S87" s="32"/>
      <c r="T87" s="32"/>
      <c r="U87" s="32"/>
      <c r="V87" s="32"/>
      <c r="W87" s="32"/>
      <c r="X87" s="32"/>
      <c r="Y87" s="32"/>
      <c r="Z87" s="32"/>
      <c r="AA87" s="32"/>
      <c r="AB87" s="32"/>
      <c r="AC87" s="32"/>
      <c r="AD87" s="32"/>
      <c r="AE87" s="32" t="s">
        <v>221</v>
      </c>
      <c r="AF87" s="32">
        <v>1</v>
      </c>
      <c r="AG87" s="32"/>
      <c r="AH87" s="32"/>
      <c r="AI87" s="32"/>
      <c r="AJ87" s="32"/>
      <c r="AK87" s="32"/>
      <c r="AL87" s="32"/>
      <c r="AM87" s="32">
        <v>21</v>
      </c>
      <c r="AN87" s="32"/>
      <c r="AO87" s="32"/>
      <c r="AP87" s="32"/>
      <c r="AQ87" s="32"/>
      <c r="AR87" s="32"/>
      <c r="AS87" s="32"/>
      <c r="AT87" s="32"/>
      <c r="AU87" s="32"/>
      <c r="AV87" s="32"/>
      <c r="AW87" s="32"/>
      <c r="AX87" s="32"/>
      <c r="AY87" s="32"/>
      <c r="AZ87" s="32"/>
      <c r="BA87" s="32"/>
      <c r="BB87" s="32"/>
      <c r="BC87" s="32"/>
      <c r="BD87" s="32"/>
      <c r="BE87" s="32"/>
      <c r="BF87" s="32"/>
      <c r="BG87" s="32"/>
      <c r="BH87" s="32"/>
    </row>
    <row r="88" spans="1:60" outlineLevel="1" x14ac:dyDescent="0.2">
      <c r="A88" s="230">
        <v>76</v>
      </c>
      <c r="B88" s="207" t="s">
        <v>1187</v>
      </c>
      <c r="C88" s="221" t="s">
        <v>1188</v>
      </c>
      <c r="D88" s="252" t="s">
        <v>253</v>
      </c>
      <c r="E88" s="213">
        <v>8</v>
      </c>
      <c r="F88" s="216"/>
      <c r="G88" s="217">
        <f t="shared" si="3"/>
        <v>0</v>
      </c>
      <c r="H88" s="218"/>
      <c r="I88" s="233" t="s">
        <v>220</v>
      </c>
      <c r="J88" s="32"/>
      <c r="K88" s="32"/>
      <c r="L88" s="32"/>
      <c r="M88" s="32"/>
      <c r="N88" s="32"/>
      <c r="O88" s="32"/>
      <c r="P88" s="32"/>
      <c r="Q88" s="32"/>
      <c r="R88" s="32"/>
      <c r="S88" s="32"/>
      <c r="T88" s="32"/>
      <c r="U88" s="32"/>
      <c r="V88" s="32"/>
      <c r="W88" s="32"/>
      <c r="X88" s="32"/>
      <c r="Y88" s="32"/>
      <c r="Z88" s="32"/>
      <c r="AA88" s="32"/>
      <c r="AB88" s="32"/>
      <c r="AC88" s="32"/>
      <c r="AD88" s="32"/>
      <c r="AE88" s="32" t="s">
        <v>221</v>
      </c>
      <c r="AF88" s="32">
        <v>1</v>
      </c>
      <c r="AG88" s="32"/>
      <c r="AH88" s="32"/>
      <c r="AI88" s="32"/>
      <c r="AJ88" s="32"/>
      <c r="AK88" s="32"/>
      <c r="AL88" s="32"/>
      <c r="AM88" s="32">
        <v>21</v>
      </c>
      <c r="AN88" s="32"/>
      <c r="AO88" s="32"/>
      <c r="AP88" s="32"/>
      <c r="AQ88" s="32"/>
      <c r="AR88" s="32"/>
      <c r="AS88" s="32"/>
      <c r="AT88" s="32"/>
      <c r="AU88" s="32"/>
      <c r="AV88" s="32"/>
      <c r="AW88" s="32"/>
      <c r="AX88" s="32"/>
      <c r="AY88" s="32"/>
      <c r="AZ88" s="32"/>
      <c r="BA88" s="32"/>
      <c r="BB88" s="32"/>
      <c r="BC88" s="32"/>
      <c r="BD88" s="32"/>
      <c r="BE88" s="32"/>
      <c r="BF88" s="32"/>
      <c r="BG88" s="32"/>
      <c r="BH88" s="32"/>
    </row>
    <row r="89" spans="1:60" outlineLevel="1" x14ac:dyDescent="0.2">
      <c r="A89" s="230">
        <v>77</v>
      </c>
      <c r="B89" s="207" t="s">
        <v>1189</v>
      </c>
      <c r="C89" s="221" t="s">
        <v>1190</v>
      </c>
      <c r="D89" s="252" t="s">
        <v>227</v>
      </c>
      <c r="E89" s="213">
        <v>31</v>
      </c>
      <c r="F89" s="216"/>
      <c r="G89" s="217">
        <f t="shared" si="3"/>
        <v>0</v>
      </c>
      <c r="H89" s="218"/>
      <c r="I89" s="233" t="s">
        <v>220</v>
      </c>
      <c r="J89" s="32"/>
      <c r="K89" s="32"/>
      <c r="L89" s="32"/>
      <c r="M89" s="32"/>
      <c r="N89" s="32"/>
      <c r="O89" s="32"/>
      <c r="P89" s="32"/>
      <c r="Q89" s="32"/>
      <c r="R89" s="32"/>
      <c r="S89" s="32"/>
      <c r="T89" s="32"/>
      <c r="U89" s="32"/>
      <c r="V89" s="32"/>
      <c r="W89" s="32"/>
      <c r="X89" s="32"/>
      <c r="Y89" s="32"/>
      <c r="Z89" s="32"/>
      <c r="AA89" s="32"/>
      <c r="AB89" s="32"/>
      <c r="AC89" s="32"/>
      <c r="AD89" s="32"/>
      <c r="AE89" s="32" t="s">
        <v>221</v>
      </c>
      <c r="AF89" s="32">
        <v>1</v>
      </c>
      <c r="AG89" s="32"/>
      <c r="AH89" s="32"/>
      <c r="AI89" s="32"/>
      <c r="AJ89" s="32"/>
      <c r="AK89" s="32"/>
      <c r="AL89" s="32"/>
      <c r="AM89" s="32">
        <v>21</v>
      </c>
      <c r="AN89" s="32"/>
      <c r="AO89" s="32"/>
      <c r="AP89" s="32"/>
      <c r="AQ89" s="32"/>
      <c r="AR89" s="32"/>
      <c r="AS89" s="32"/>
      <c r="AT89" s="32"/>
      <c r="AU89" s="32"/>
      <c r="AV89" s="32"/>
      <c r="AW89" s="32"/>
      <c r="AX89" s="32"/>
      <c r="AY89" s="32"/>
      <c r="AZ89" s="32"/>
      <c r="BA89" s="32"/>
      <c r="BB89" s="32"/>
      <c r="BC89" s="32"/>
      <c r="BD89" s="32"/>
      <c r="BE89" s="32"/>
      <c r="BF89" s="32"/>
      <c r="BG89" s="32"/>
      <c r="BH89" s="32"/>
    </row>
    <row r="90" spans="1:60" outlineLevel="1" x14ac:dyDescent="0.2">
      <c r="A90" s="230">
        <v>78</v>
      </c>
      <c r="B90" s="207" t="s">
        <v>1191</v>
      </c>
      <c r="C90" s="221" t="s">
        <v>1192</v>
      </c>
      <c r="D90" s="252" t="s">
        <v>227</v>
      </c>
      <c r="E90" s="213">
        <v>3</v>
      </c>
      <c r="F90" s="216"/>
      <c r="G90" s="217">
        <f t="shared" si="3"/>
        <v>0</v>
      </c>
      <c r="H90" s="218"/>
      <c r="I90" s="233" t="s">
        <v>220</v>
      </c>
      <c r="J90" s="32"/>
      <c r="K90" s="32"/>
      <c r="L90" s="32"/>
      <c r="M90" s="32"/>
      <c r="N90" s="32"/>
      <c r="O90" s="32"/>
      <c r="P90" s="32"/>
      <c r="Q90" s="32"/>
      <c r="R90" s="32"/>
      <c r="S90" s="32"/>
      <c r="T90" s="32"/>
      <c r="U90" s="32"/>
      <c r="V90" s="32"/>
      <c r="W90" s="32"/>
      <c r="X90" s="32"/>
      <c r="Y90" s="32"/>
      <c r="Z90" s="32"/>
      <c r="AA90" s="32"/>
      <c r="AB90" s="32"/>
      <c r="AC90" s="32"/>
      <c r="AD90" s="32"/>
      <c r="AE90" s="32" t="s">
        <v>221</v>
      </c>
      <c r="AF90" s="32">
        <v>1</v>
      </c>
      <c r="AG90" s="32"/>
      <c r="AH90" s="32"/>
      <c r="AI90" s="32"/>
      <c r="AJ90" s="32"/>
      <c r="AK90" s="32"/>
      <c r="AL90" s="32"/>
      <c r="AM90" s="32">
        <v>21</v>
      </c>
      <c r="AN90" s="32"/>
      <c r="AO90" s="32"/>
      <c r="AP90" s="32"/>
      <c r="AQ90" s="32"/>
      <c r="AR90" s="32"/>
      <c r="AS90" s="32"/>
      <c r="AT90" s="32"/>
      <c r="AU90" s="32"/>
      <c r="AV90" s="32"/>
      <c r="AW90" s="32"/>
      <c r="AX90" s="32"/>
      <c r="AY90" s="32"/>
      <c r="AZ90" s="32"/>
      <c r="BA90" s="32"/>
      <c r="BB90" s="32"/>
      <c r="BC90" s="32"/>
      <c r="BD90" s="32"/>
      <c r="BE90" s="32"/>
      <c r="BF90" s="32"/>
      <c r="BG90" s="32"/>
      <c r="BH90" s="32"/>
    </row>
    <row r="91" spans="1:60" outlineLevel="1" x14ac:dyDescent="0.2">
      <c r="A91" s="230">
        <v>79</v>
      </c>
      <c r="B91" s="207" t="s">
        <v>1193</v>
      </c>
      <c r="C91" s="221" t="s">
        <v>1194</v>
      </c>
      <c r="D91" s="252" t="s">
        <v>227</v>
      </c>
      <c r="E91" s="213">
        <v>12</v>
      </c>
      <c r="F91" s="216"/>
      <c r="G91" s="217">
        <f t="shared" si="3"/>
        <v>0</v>
      </c>
      <c r="H91" s="218"/>
      <c r="I91" s="233" t="s">
        <v>220</v>
      </c>
      <c r="J91" s="32"/>
      <c r="K91" s="32"/>
      <c r="L91" s="32"/>
      <c r="M91" s="32"/>
      <c r="N91" s="32"/>
      <c r="O91" s="32"/>
      <c r="P91" s="32"/>
      <c r="Q91" s="32"/>
      <c r="R91" s="32"/>
      <c r="S91" s="32"/>
      <c r="T91" s="32"/>
      <c r="U91" s="32"/>
      <c r="V91" s="32"/>
      <c r="W91" s="32"/>
      <c r="X91" s="32"/>
      <c r="Y91" s="32"/>
      <c r="Z91" s="32"/>
      <c r="AA91" s="32"/>
      <c r="AB91" s="32"/>
      <c r="AC91" s="32"/>
      <c r="AD91" s="32"/>
      <c r="AE91" s="32" t="s">
        <v>221</v>
      </c>
      <c r="AF91" s="32">
        <v>1</v>
      </c>
      <c r="AG91" s="32"/>
      <c r="AH91" s="32"/>
      <c r="AI91" s="32"/>
      <c r="AJ91" s="32"/>
      <c r="AK91" s="32"/>
      <c r="AL91" s="32"/>
      <c r="AM91" s="32">
        <v>21</v>
      </c>
      <c r="AN91" s="32"/>
      <c r="AO91" s="32"/>
      <c r="AP91" s="32"/>
      <c r="AQ91" s="32"/>
      <c r="AR91" s="32"/>
      <c r="AS91" s="32"/>
      <c r="AT91" s="32"/>
      <c r="AU91" s="32"/>
      <c r="AV91" s="32"/>
      <c r="AW91" s="32"/>
      <c r="AX91" s="32"/>
      <c r="AY91" s="32"/>
      <c r="AZ91" s="32"/>
      <c r="BA91" s="32"/>
      <c r="BB91" s="32"/>
      <c r="BC91" s="32"/>
      <c r="BD91" s="32"/>
      <c r="BE91" s="32"/>
      <c r="BF91" s="32"/>
      <c r="BG91" s="32"/>
      <c r="BH91" s="32"/>
    </row>
    <row r="92" spans="1:60" outlineLevel="1" x14ac:dyDescent="0.2">
      <c r="A92" s="230">
        <v>80</v>
      </c>
      <c r="B92" s="207" t="s">
        <v>1195</v>
      </c>
      <c r="C92" s="221" t="s">
        <v>1196</v>
      </c>
      <c r="D92" s="252" t="s">
        <v>253</v>
      </c>
      <c r="E92" s="213">
        <v>9</v>
      </c>
      <c r="F92" s="216"/>
      <c r="G92" s="217">
        <f t="shared" si="3"/>
        <v>0</v>
      </c>
      <c r="H92" s="218"/>
      <c r="I92" s="233" t="s">
        <v>220</v>
      </c>
      <c r="J92" s="32"/>
      <c r="K92" s="32"/>
      <c r="L92" s="32"/>
      <c r="M92" s="32"/>
      <c r="N92" s="32"/>
      <c r="O92" s="32"/>
      <c r="P92" s="32"/>
      <c r="Q92" s="32"/>
      <c r="R92" s="32"/>
      <c r="S92" s="32"/>
      <c r="T92" s="32"/>
      <c r="U92" s="32"/>
      <c r="V92" s="32"/>
      <c r="W92" s="32"/>
      <c r="X92" s="32"/>
      <c r="Y92" s="32"/>
      <c r="Z92" s="32"/>
      <c r="AA92" s="32"/>
      <c r="AB92" s="32"/>
      <c r="AC92" s="32"/>
      <c r="AD92" s="32"/>
      <c r="AE92" s="32" t="s">
        <v>221</v>
      </c>
      <c r="AF92" s="32">
        <v>1</v>
      </c>
      <c r="AG92" s="32"/>
      <c r="AH92" s="32"/>
      <c r="AI92" s="32"/>
      <c r="AJ92" s="32"/>
      <c r="AK92" s="32"/>
      <c r="AL92" s="32"/>
      <c r="AM92" s="32">
        <v>21</v>
      </c>
      <c r="AN92" s="32"/>
      <c r="AO92" s="32"/>
      <c r="AP92" s="32"/>
      <c r="AQ92" s="32"/>
      <c r="AR92" s="32"/>
      <c r="AS92" s="32"/>
      <c r="AT92" s="32"/>
      <c r="AU92" s="32"/>
      <c r="AV92" s="32"/>
      <c r="AW92" s="32"/>
      <c r="AX92" s="32"/>
      <c r="AY92" s="32"/>
      <c r="AZ92" s="32"/>
      <c r="BA92" s="32"/>
      <c r="BB92" s="32"/>
      <c r="BC92" s="32"/>
      <c r="BD92" s="32"/>
      <c r="BE92" s="32"/>
      <c r="BF92" s="32"/>
      <c r="BG92" s="32"/>
      <c r="BH92" s="32"/>
    </row>
    <row r="93" spans="1:60" outlineLevel="1" x14ac:dyDescent="0.2">
      <c r="A93" s="230">
        <v>81</v>
      </c>
      <c r="B93" s="207" t="s">
        <v>1197</v>
      </c>
      <c r="C93" s="221" t="s">
        <v>1198</v>
      </c>
      <c r="D93" s="252" t="s">
        <v>227</v>
      </c>
      <c r="E93" s="213">
        <v>2</v>
      </c>
      <c r="F93" s="216"/>
      <c r="G93" s="217">
        <f t="shared" si="3"/>
        <v>0</v>
      </c>
      <c r="H93" s="218"/>
      <c r="I93" s="233" t="s">
        <v>220</v>
      </c>
      <c r="J93" s="32"/>
      <c r="K93" s="32"/>
      <c r="L93" s="32"/>
      <c r="M93" s="32"/>
      <c r="N93" s="32"/>
      <c r="O93" s="32"/>
      <c r="P93" s="32"/>
      <c r="Q93" s="32"/>
      <c r="R93" s="32"/>
      <c r="S93" s="32"/>
      <c r="T93" s="32"/>
      <c r="U93" s="32"/>
      <c r="V93" s="32"/>
      <c r="W93" s="32"/>
      <c r="X93" s="32"/>
      <c r="Y93" s="32"/>
      <c r="Z93" s="32"/>
      <c r="AA93" s="32"/>
      <c r="AB93" s="32"/>
      <c r="AC93" s="32"/>
      <c r="AD93" s="32"/>
      <c r="AE93" s="32" t="s">
        <v>221</v>
      </c>
      <c r="AF93" s="32">
        <v>1</v>
      </c>
      <c r="AG93" s="32"/>
      <c r="AH93" s="32"/>
      <c r="AI93" s="32"/>
      <c r="AJ93" s="32"/>
      <c r="AK93" s="32"/>
      <c r="AL93" s="32"/>
      <c r="AM93" s="32">
        <v>21</v>
      </c>
      <c r="AN93" s="32"/>
      <c r="AO93" s="32"/>
      <c r="AP93" s="32"/>
      <c r="AQ93" s="32"/>
      <c r="AR93" s="32"/>
      <c r="AS93" s="32"/>
      <c r="AT93" s="32"/>
      <c r="AU93" s="32"/>
      <c r="AV93" s="32"/>
      <c r="AW93" s="32"/>
      <c r="AX93" s="32"/>
      <c r="AY93" s="32"/>
      <c r="AZ93" s="32"/>
      <c r="BA93" s="32"/>
      <c r="BB93" s="32"/>
      <c r="BC93" s="32"/>
      <c r="BD93" s="32"/>
      <c r="BE93" s="32"/>
      <c r="BF93" s="32"/>
      <c r="BG93" s="32"/>
      <c r="BH93" s="32"/>
    </row>
    <row r="94" spans="1:60" outlineLevel="1" x14ac:dyDescent="0.2">
      <c r="A94" s="230">
        <v>82</v>
      </c>
      <c r="B94" s="207" t="s">
        <v>1199</v>
      </c>
      <c r="C94" s="221" t="s">
        <v>1200</v>
      </c>
      <c r="D94" s="252" t="s">
        <v>253</v>
      </c>
      <c r="E94" s="213">
        <v>3</v>
      </c>
      <c r="F94" s="216"/>
      <c r="G94" s="217">
        <f t="shared" si="3"/>
        <v>0</v>
      </c>
      <c r="H94" s="218"/>
      <c r="I94" s="233" t="s">
        <v>220</v>
      </c>
      <c r="J94" s="32"/>
      <c r="K94" s="32"/>
      <c r="L94" s="32"/>
      <c r="M94" s="32"/>
      <c r="N94" s="32"/>
      <c r="O94" s="32"/>
      <c r="P94" s="32"/>
      <c r="Q94" s="32"/>
      <c r="R94" s="32"/>
      <c r="S94" s="32"/>
      <c r="T94" s="32"/>
      <c r="U94" s="32"/>
      <c r="V94" s="32"/>
      <c r="W94" s="32"/>
      <c r="X94" s="32"/>
      <c r="Y94" s="32"/>
      <c r="Z94" s="32"/>
      <c r="AA94" s="32"/>
      <c r="AB94" s="32"/>
      <c r="AC94" s="32"/>
      <c r="AD94" s="32"/>
      <c r="AE94" s="32" t="s">
        <v>221</v>
      </c>
      <c r="AF94" s="32">
        <v>1</v>
      </c>
      <c r="AG94" s="32"/>
      <c r="AH94" s="32"/>
      <c r="AI94" s="32"/>
      <c r="AJ94" s="32"/>
      <c r="AK94" s="32"/>
      <c r="AL94" s="32"/>
      <c r="AM94" s="32">
        <v>21</v>
      </c>
      <c r="AN94" s="32"/>
      <c r="AO94" s="32"/>
      <c r="AP94" s="32"/>
      <c r="AQ94" s="32"/>
      <c r="AR94" s="32"/>
      <c r="AS94" s="32"/>
      <c r="AT94" s="32"/>
      <c r="AU94" s="32"/>
      <c r="AV94" s="32"/>
      <c r="AW94" s="32"/>
      <c r="AX94" s="32"/>
      <c r="AY94" s="32"/>
      <c r="AZ94" s="32"/>
      <c r="BA94" s="32"/>
      <c r="BB94" s="32"/>
      <c r="BC94" s="32"/>
      <c r="BD94" s="32"/>
      <c r="BE94" s="32"/>
      <c r="BF94" s="32"/>
      <c r="BG94" s="32"/>
      <c r="BH94" s="32"/>
    </row>
    <row r="95" spans="1:60" outlineLevel="1" x14ac:dyDescent="0.2">
      <c r="A95" s="230">
        <v>83</v>
      </c>
      <c r="B95" s="207" t="s">
        <v>1201</v>
      </c>
      <c r="C95" s="221" t="s">
        <v>1202</v>
      </c>
      <c r="D95" s="252" t="s">
        <v>253</v>
      </c>
      <c r="E95" s="213">
        <v>17</v>
      </c>
      <c r="F95" s="216"/>
      <c r="G95" s="217">
        <f t="shared" si="3"/>
        <v>0</v>
      </c>
      <c r="H95" s="218"/>
      <c r="I95" s="233" t="s">
        <v>220</v>
      </c>
      <c r="J95" s="32"/>
      <c r="K95" s="32"/>
      <c r="L95" s="32"/>
      <c r="M95" s="32"/>
      <c r="N95" s="32"/>
      <c r="O95" s="32"/>
      <c r="P95" s="32"/>
      <c r="Q95" s="32"/>
      <c r="R95" s="32"/>
      <c r="S95" s="32"/>
      <c r="T95" s="32"/>
      <c r="U95" s="32"/>
      <c r="V95" s="32"/>
      <c r="W95" s="32"/>
      <c r="X95" s="32"/>
      <c r="Y95" s="32"/>
      <c r="Z95" s="32"/>
      <c r="AA95" s="32"/>
      <c r="AB95" s="32"/>
      <c r="AC95" s="32"/>
      <c r="AD95" s="32"/>
      <c r="AE95" s="32" t="s">
        <v>221</v>
      </c>
      <c r="AF95" s="32">
        <v>1</v>
      </c>
      <c r="AG95" s="32"/>
      <c r="AH95" s="32"/>
      <c r="AI95" s="32"/>
      <c r="AJ95" s="32"/>
      <c r="AK95" s="32"/>
      <c r="AL95" s="32"/>
      <c r="AM95" s="32">
        <v>21</v>
      </c>
      <c r="AN95" s="32"/>
      <c r="AO95" s="32"/>
      <c r="AP95" s="32"/>
      <c r="AQ95" s="32"/>
      <c r="AR95" s="32"/>
      <c r="AS95" s="32"/>
      <c r="AT95" s="32"/>
      <c r="AU95" s="32"/>
      <c r="AV95" s="32"/>
      <c r="AW95" s="32"/>
      <c r="AX95" s="32"/>
      <c r="AY95" s="32"/>
      <c r="AZ95" s="32"/>
      <c r="BA95" s="32"/>
      <c r="BB95" s="32"/>
      <c r="BC95" s="32"/>
      <c r="BD95" s="32"/>
      <c r="BE95" s="32"/>
      <c r="BF95" s="32"/>
      <c r="BG95" s="32"/>
      <c r="BH95" s="32"/>
    </row>
    <row r="96" spans="1:60" outlineLevel="1" x14ac:dyDescent="0.2">
      <c r="A96" s="230">
        <v>84</v>
      </c>
      <c r="B96" s="207" t="s">
        <v>1203</v>
      </c>
      <c r="C96" s="221" t="s">
        <v>1204</v>
      </c>
      <c r="D96" s="252" t="s">
        <v>253</v>
      </c>
      <c r="E96" s="213">
        <v>2</v>
      </c>
      <c r="F96" s="216"/>
      <c r="G96" s="217">
        <f t="shared" si="3"/>
        <v>0</v>
      </c>
      <c r="H96" s="218"/>
      <c r="I96" s="233" t="s">
        <v>220</v>
      </c>
      <c r="J96" s="32"/>
      <c r="K96" s="32"/>
      <c r="L96" s="32"/>
      <c r="M96" s="32"/>
      <c r="N96" s="32"/>
      <c r="O96" s="32"/>
      <c r="P96" s="32"/>
      <c r="Q96" s="32"/>
      <c r="R96" s="32"/>
      <c r="S96" s="32"/>
      <c r="T96" s="32"/>
      <c r="U96" s="32"/>
      <c r="V96" s="32"/>
      <c r="W96" s="32"/>
      <c r="X96" s="32"/>
      <c r="Y96" s="32"/>
      <c r="Z96" s="32"/>
      <c r="AA96" s="32"/>
      <c r="AB96" s="32"/>
      <c r="AC96" s="32"/>
      <c r="AD96" s="32"/>
      <c r="AE96" s="32" t="s">
        <v>221</v>
      </c>
      <c r="AF96" s="32">
        <v>1</v>
      </c>
      <c r="AG96" s="32"/>
      <c r="AH96" s="32"/>
      <c r="AI96" s="32"/>
      <c r="AJ96" s="32"/>
      <c r="AK96" s="32"/>
      <c r="AL96" s="32"/>
      <c r="AM96" s="32">
        <v>21</v>
      </c>
      <c r="AN96" s="32"/>
      <c r="AO96" s="32"/>
      <c r="AP96" s="32"/>
      <c r="AQ96" s="32"/>
      <c r="AR96" s="32"/>
      <c r="AS96" s="32"/>
      <c r="AT96" s="32"/>
      <c r="AU96" s="32"/>
      <c r="AV96" s="32"/>
      <c r="AW96" s="32"/>
      <c r="AX96" s="32"/>
      <c r="AY96" s="32"/>
      <c r="AZ96" s="32"/>
      <c r="BA96" s="32"/>
      <c r="BB96" s="32"/>
      <c r="BC96" s="32"/>
      <c r="BD96" s="32"/>
      <c r="BE96" s="32"/>
      <c r="BF96" s="32"/>
      <c r="BG96" s="32"/>
      <c r="BH96" s="32"/>
    </row>
    <row r="97" spans="1:60" outlineLevel="1" x14ac:dyDescent="0.2">
      <c r="A97" s="230">
        <v>85</v>
      </c>
      <c r="B97" s="207" t="s">
        <v>1205</v>
      </c>
      <c r="C97" s="221" t="s">
        <v>1206</v>
      </c>
      <c r="D97" s="252" t="s">
        <v>253</v>
      </c>
      <c r="E97" s="213">
        <v>3</v>
      </c>
      <c r="F97" s="216"/>
      <c r="G97" s="217">
        <f t="shared" si="3"/>
        <v>0</v>
      </c>
      <c r="H97" s="218"/>
      <c r="I97" s="233" t="s">
        <v>220</v>
      </c>
      <c r="J97" s="32"/>
      <c r="K97" s="32"/>
      <c r="L97" s="32"/>
      <c r="M97" s="32"/>
      <c r="N97" s="32"/>
      <c r="O97" s="32"/>
      <c r="P97" s="32"/>
      <c r="Q97" s="32"/>
      <c r="R97" s="32"/>
      <c r="S97" s="32"/>
      <c r="T97" s="32"/>
      <c r="U97" s="32"/>
      <c r="V97" s="32"/>
      <c r="W97" s="32"/>
      <c r="X97" s="32"/>
      <c r="Y97" s="32"/>
      <c r="Z97" s="32"/>
      <c r="AA97" s="32"/>
      <c r="AB97" s="32"/>
      <c r="AC97" s="32"/>
      <c r="AD97" s="32"/>
      <c r="AE97" s="32" t="s">
        <v>221</v>
      </c>
      <c r="AF97" s="32">
        <v>1</v>
      </c>
      <c r="AG97" s="32"/>
      <c r="AH97" s="32"/>
      <c r="AI97" s="32"/>
      <c r="AJ97" s="32"/>
      <c r="AK97" s="32"/>
      <c r="AL97" s="32"/>
      <c r="AM97" s="32">
        <v>21</v>
      </c>
      <c r="AN97" s="32"/>
      <c r="AO97" s="32"/>
      <c r="AP97" s="32"/>
      <c r="AQ97" s="32"/>
      <c r="AR97" s="32"/>
      <c r="AS97" s="32"/>
      <c r="AT97" s="32"/>
      <c r="AU97" s="32"/>
      <c r="AV97" s="32"/>
      <c r="AW97" s="32"/>
      <c r="AX97" s="32"/>
      <c r="AY97" s="32"/>
      <c r="AZ97" s="32"/>
      <c r="BA97" s="32"/>
      <c r="BB97" s="32"/>
      <c r="BC97" s="32"/>
      <c r="BD97" s="32"/>
      <c r="BE97" s="32"/>
      <c r="BF97" s="32"/>
      <c r="BG97" s="32"/>
      <c r="BH97" s="32"/>
    </row>
    <row r="98" spans="1:60" outlineLevel="1" x14ac:dyDescent="0.2">
      <c r="A98" s="230">
        <v>86</v>
      </c>
      <c r="B98" s="207" t="s">
        <v>1207</v>
      </c>
      <c r="C98" s="221" t="s">
        <v>1208</v>
      </c>
      <c r="D98" s="252" t="s">
        <v>253</v>
      </c>
      <c r="E98" s="213">
        <v>9</v>
      </c>
      <c r="F98" s="216"/>
      <c r="G98" s="217">
        <f t="shared" si="3"/>
        <v>0</v>
      </c>
      <c r="H98" s="218"/>
      <c r="I98" s="233" t="s">
        <v>220</v>
      </c>
      <c r="J98" s="32"/>
      <c r="K98" s="32"/>
      <c r="L98" s="32"/>
      <c r="M98" s="32"/>
      <c r="N98" s="32"/>
      <c r="O98" s="32"/>
      <c r="P98" s="32"/>
      <c r="Q98" s="32"/>
      <c r="R98" s="32"/>
      <c r="S98" s="32"/>
      <c r="T98" s="32"/>
      <c r="U98" s="32"/>
      <c r="V98" s="32"/>
      <c r="W98" s="32"/>
      <c r="X98" s="32"/>
      <c r="Y98" s="32"/>
      <c r="Z98" s="32"/>
      <c r="AA98" s="32"/>
      <c r="AB98" s="32"/>
      <c r="AC98" s="32"/>
      <c r="AD98" s="32"/>
      <c r="AE98" s="32" t="s">
        <v>221</v>
      </c>
      <c r="AF98" s="32">
        <v>1</v>
      </c>
      <c r="AG98" s="32"/>
      <c r="AH98" s="32"/>
      <c r="AI98" s="32"/>
      <c r="AJ98" s="32"/>
      <c r="AK98" s="32"/>
      <c r="AL98" s="32"/>
      <c r="AM98" s="32">
        <v>21</v>
      </c>
      <c r="AN98" s="32"/>
      <c r="AO98" s="32"/>
      <c r="AP98" s="32"/>
      <c r="AQ98" s="32"/>
      <c r="AR98" s="32"/>
      <c r="AS98" s="32"/>
      <c r="AT98" s="32"/>
      <c r="AU98" s="32"/>
      <c r="AV98" s="32"/>
      <c r="AW98" s="32"/>
      <c r="AX98" s="32"/>
      <c r="AY98" s="32"/>
      <c r="AZ98" s="32"/>
      <c r="BA98" s="32"/>
      <c r="BB98" s="32"/>
      <c r="BC98" s="32"/>
      <c r="BD98" s="32"/>
      <c r="BE98" s="32"/>
      <c r="BF98" s="32"/>
      <c r="BG98" s="32"/>
      <c r="BH98" s="32"/>
    </row>
    <row r="99" spans="1:60" outlineLevel="1" x14ac:dyDescent="0.2">
      <c r="A99" s="230">
        <v>87</v>
      </c>
      <c r="B99" s="207" t="s">
        <v>1209</v>
      </c>
      <c r="C99" s="221" t="s">
        <v>1210</v>
      </c>
      <c r="D99" s="252" t="s">
        <v>253</v>
      </c>
      <c r="E99" s="213">
        <v>9</v>
      </c>
      <c r="F99" s="216"/>
      <c r="G99" s="217">
        <f t="shared" si="3"/>
        <v>0</v>
      </c>
      <c r="H99" s="218"/>
      <c r="I99" s="233" t="s">
        <v>220</v>
      </c>
      <c r="J99" s="32"/>
      <c r="K99" s="32"/>
      <c r="L99" s="32"/>
      <c r="M99" s="32"/>
      <c r="N99" s="32"/>
      <c r="O99" s="32"/>
      <c r="P99" s="32"/>
      <c r="Q99" s="32"/>
      <c r="R99" s="32"/>
      <c r="S99" s="32"/>
      <c r="T99" s="32"/>
      <c r="U99" s="32"/>
      <c r="V99" s="32"/>
      <c r="W99" s="32"/>
      <c r="X99" s="32"/>
      <c r="Y99" s="32"/>
      <c r="Z99" s="32"/>
      <c r="AA99" s="32"/>
      <c r="AB99" s="32"/>
      <c r="AC99" s="32"/>
      <c r="AD99" s="32"/>
      <c r="AE99" s="32" t="s">
        <v>221</v>
      </c>
      <c r="AF99" s="32">
        <v>1</v>
      </c>
      <c r="AG99" s="32"/>
      <c r="AH99" s="32"/>
      <c r="AI99" s="32"/>
      <c r="AJ99" s="32"/>
      <c r="AK99" s="32"/>
      <c r="AL99" s="32"/>
      <c r="AM99" s="32">
        <v>21</v>
      </c>
      <c r="AN99" s="32"/>
      <c r="AO99" s="32"/>
      <c r="AP99" s="32"/>
      <c r="AQ99" s="32"/>
      <c r="AR99" s="32"/>
      <c r="AS99" s="32"/>
      <c r="AT99" s="32"/>
      <c r="AU99" s="32"/>
      <c r="AV99" s="32"/>
      <c r="AW99" s="32"/>
      <c r="AX99" s="32"/>
      <c r="AY99" s="32"/>
      <c r="AZ99" s="32"/>
      <c r="BA99" s="32"/>
      <c r="BB99" s="32"/>
      <c r="BC99" s="32"/>
      <c r="BD99" s="32"/>
      <c r="BE99" s="32"/>
      <c r="BF99" s="32"/>
      <c r="BG99" s="32"/>
      <c r="BH99" s="32"/>
    </row>
    <row r="100" spans="1:60" outlineLevel="1" x14ac:dyDescent="0.2">
      <c r="A100" s="230">
        <v>88</v>
      </c>
      <c r="B100" s="207" t="s">
        <v>1211</v>
      </c>
      <c r="C100" s="221" t="s">
        <v>1212</v>
      </c>
      <c r="D100" s="252" t="s">
        <v>253</v>
      </c>
      <c r="E100" s="213">
        <v>2</v>
      </c>
      <c r="F100" s="216"/>
      <c r="G100" s="217">
        <f t="shared" si="3"/>
        <v>0</v>
      </c>
      <c r="H100" s="218"/>
      <c r="I100" s="233" t="s">
        <v>220</v>
      </c>
      <c r="J100" s="32"/>
      <c r="K100" s="32"/>
      <c r="L100" s="32"/>
      <c r="M100" s="32"/>
      <c r="N100" s="32"/>
      <c r="O100" s="32"/>
      <c r="P100" s="32"/>
      <c r="Q100" s="32"/>
      <c r="R100" s="32"/>
      <c r="S100" s="32"/>
      <c r="T100" s="32"/>
      <c r="U100" s="32"/>
      <c r="V100" s="32"/>
      <c r="W100" s="32"/>
      <c r="X100" s="32"/>
      <c r="Y100" s="32"/>
      <c r="Z100" s="32"/>
      <c r="AA100" s="32"/>
      <c r="AB100" s="32"/>
      <c r="AC100" s="32"/>
      <c r="AD100" s="32"/>
      <c r="AE100" s="32" t="s">
        <v>221</v>
      </c>
      <c r="AF100" s="32">
        <v>1</v>
      </c>
      <c r="AG100" s="32"/>
      <c r="AH100" s="32"/>
      <c r="AI100" s="32"/>
      <c r="AJ100" s="32"/>
      <c r="AK100" s="32"/>
      <c r="AL100" s="32"/>
      <c r="AM100" s="32">
        <v>21</v>
      </c>
      <c r="AN100" s="32"/>
      <c r="AO100" s="32"/>
      <c r="AP100" s="32"/>
      <c r="AQ100" s="32"/>
      <c r="AR100" s="32"/>
      <c r="AS100" s="32"/>
      <c r="AT100" s="32"/>
      <c r="AU100" s="32"/>
      <c r="AV100" s="32"/>
      <c r="AW100" s="32"/>
      <c r="AX100" s="32"/>
      <c r="AY100" s="32"/>
      <c r="AZ100" s="32"/>
      <c r="BA100" s="32"/>
      <c r="BB100" s="32"/>
      <c r="BC100" s="32"/>
      <c r="BD100" s="32"/>
      <c r="BE100" s="32"/>
      <c r="BF100" s="32"/>
      <c r="BG100" s="32"/>
      <c r="BH100" s="32"/>
    </row>
    <row r="101" spans="1:60" outlineLevel="1" x14ac:dyDescent="0.2">
      <c r="A101" s="230">
        <v>89</v>
      </c>
      <c r="B101" s="207" t="s">
        <v>1213</v>
      </c>
      <c r="C101" s="221" t="s">
        <v>1214</v>
      </c>
      <c r="D101" s="252" t="s">
        <v>253</v>
      </c>
      <c r="E101" s="213">
        <v>1</v>
      </c>
      <c r="F101" s="216"/>
      <c r="G101" s="217">
        <f t="shared" si="3"/>
        <v>0</v>
      </c>
      <c r="H101" s="218"/>
      <c r="I101" s="233" t="s">
        <v>220</v>
      </c>
      <c r="J101" s="32"/>
      <c r="K101" s="32"/>
      <c r="L101" s="32"/>
      <c r="M101" s="32"/>
      <c r="N101" s="32"/>
      <c r="O101" s="32"/>
      <c r="P101" s="32"/>
      <c r="Q101" s="32"/>
      <c r="R101" s="32"/>
      <c r="S101" s="32"/>
      <c r="T101" s="32"/>
      <c r="U101" s="32"/>
      <c r="V101" s="32"/>
      <c r="W101" s="32"/>
      <c r="X101" s="32"/>
      <c r="Y101" s="32"/>
      <c r="Z101" s="32"/>
      <c r="AA101" s="32"/>
      <c r="AB101" s="32"/>
      <c r="AC101" s="32"/>
      <c r="AD101" s="32"/>
      <c r="AE101" s="32" t="s">
        <v>221</v>
      </c>
      <c r="AF101" s="32">
        <v>1</v>
      </c>
      <c r="AG101" s="32"/>
      <c r="AH101" s="32"/>
      <c r="AI101" s="32"/>
      <c r="AJ101" s="32"/>
      <c r="AK101" s="32"/>
      <c r="AL101" s="32"/>
      <c r="AM101" s="32">
        <v>21</v>
      </c>
      <c r="AN101" s="32"/>
      <c r="AO101" s="32"/>
      <c r="AP101" s="32"/>
      <c r="AQ101" s="32"/>
      <c r="AR101" s="32"/>
      <c r="AS101" s="32"/>
      <c r="AT101" s="32"/>
      <c r="AU101" s="32"/>
      <c r="AV101" s="32"/>
      <c r="AW101" s="32"/>
      <c r="AX101" s="32"/>
      <c r="AY101" s="32"/>
      <c r="AZ101" s="32"/>
      <c r="BA101" s="32"/>
      <c r="BB101" s="32"/>
      <c r="BC101" s="32"/>
      <c r="BD101" s="32"/>
      <c r="BE101" s="32"/>
      <c r="BF101" s="32"/>
      <c r="BG101" s="32"/>
      <c r="BH101" s="32"/>
    </row>
    <row r="102" spans="1:60" outlineLevel="1" x14ac:dyDescent="0.2">
      <c r="A102" s="230">
        <v>90</v>
      </c>
      <c r="B102" s="207" t="s">
        <v>1215</v>
      </c>
      <c r="C102" s="221" t="s">
        <v>1216</v>
      </c>
      <c r="D102" s="252" t="s">
        <v>253</v>
      </c>
      <c r="E102" s="213">
        <v>1</v>
      </c>
      <c r="F102" s="216"/>
      <c r="G102" s="217">
        <f t="shared" si="3"/>
        <v>0</v>
      </c>
      <c r="H102" s="218"/>
      <c r="I102" s="233" t="s">
        <v>220</v>
      </c>
      <c r="J102" s="32"/>
      <c r="K102" s="32"/>
      <c r="L102" s="32"/>
      <c r="M102" s="32"/>
      <c r="N102" s="32"/>
      <c r="O102" s="32"/>
      <c r="P102" s="32"/>
      <c r="Q102" s="32"/>
      <c r="R102" s="32"/>
      <c r="S102" s="32"/>
      <c r="T102" s="32"/>
      <c r="U102" s="32"/>
      <c r="V102" s="32"/>
      <c r="W102" s="32"/>
      <c r="X102" s="32"/>
      <c r="Y102" s="32"/>
      <c r="Z102" s="32"/>
      <c r="AA102" s="32"/>
      <c r="AB102" s="32"/>
      <c r="AC102" s="32"/>
      <c r="AD102" s="32"/>
      <c r="AE102" s="32" t="s">
        <v>221</v>
      </c>
      <c r="AF102" s="32">
        <v>1</v>
      </c>
      <c r="AG102" s="32"/>
      <c r="AH102" s="32"/>
      <c r="AI102" s="32"/>
      <c r="AJ102" s="32"/>
      <c r="AK102" s="32"/>
      <c r="AL102" s="32"/>
      <c r="AM102" s="32">
        <v>21</v>
      </c>
      <c r="AN102" s="32"/>
      <c r="AO102" s="32"/>
      <c r="AP102" s="32"/>
      <c r="AQ102" s="32"/>
      <c r="AR102" s="32"/>
      <c r="AS102" s="32"/>
      <c r="AT102" s="32"/>
      <c r="AU102" s="32"/>
      <c r="AV102" s="32"/>
      <c r="AW102" s="32"/>
      <c r="AX102" s="32"/>
      <c r="AY102" s="32"/>
      <c r="AZ102" s="32"/>
      <c r="BA102" s="32"/>
      <c r="BB102" s="32"/>
      <c r="BC102" s="32"/>
      <c r="BD102" s="32"/>
      <c r="BE102" s="32"/>
      <c r="BF102" s="32"/>
      <c r="BG102" s="32"/>
      <c r="BH102" s="32"/>
    </row>
    <row r="103" spans="1:60" outlineLevel="1" x14ac:dyDescent="0.2">
      <c r="A103" s="230">
        <v>91</v>
      </c>
      <c r="B103" s="207" t="s">
        <v>1217</v>
      </c>
      <c r="C103" s="221" t="s">
        <v>1218</v>
      </c>
      <c r="D103" s="252" t="s">
        <v>253</v>
      </c>
      <c r="E103" s="213">
        <v>1</v>
      </c>
      <c r="F103" s="216"/>
      <c r="G103" s="217">
        <f t="shared" si="3"/>
        <v>0</v>
      </c>
      <c r="H103" s="218"/>
      <c r="I103" s="233" t="s">
        <v>220</v>
      </c>
      <c r="J103" s="32"/>
      <c r="K103" s="32"/>
      <c r="L103" s="32"/>
      <c r="M103" s="32"/>
      <c r="N103" s="32"/>
      <c r="O103" s="32"/>
      <c r="P103" s="32"/>
      <c r="Q103" s="32"/>
      <c r="R103" s="32"/>
      <c r="S103" s="32"/>
      <c r="T103" s="32"/>
      <c r="U103" s="32"/>
      <c r="V103" s="32"/>
      <c r="W103" s="32"/>
      <c r="X103" s="32"/>
      <c r="Y103" s="32"/>
      <c r="Z103" s="32"/>
      <c r="AA103" s="32"/>
      <c r="AB103" s="32"/>
      <c r="AC103" s="32"/>
      <c r="AD103" s="32"/>
      <c r="AE103" s="32" t="s">
        <v>221</v>
      </c>
      <c r="AF103" s="32">
        <v>1</v>
      </c>
      <c r="AG103" s="32"/>
      <c r="AH103" s="32"/>
      <c r="AI103" s="32"/>
      <c r="AJ103" s="32"/>
      <c r="AK103" s="32"/>
      <c r="AL103" s="32"/>
      <c r="AM103" s="32">
        <v>21</v>
      </c>
      <c r="AN103" s="32"/>
      <c r="AO103" s="32"/>
      <c r="AP103" s="32"/>
      <c r="AQ103" s="32"/>
      <c r="AR103" s="32"/>
      <c r="AS103" s="32"/>
      <c r="AT103" s="32"/>
      <c r="AU103" s="32"/>
      <c r="AV103" s="32"/>
      <c r="AW103" s="32"/>
      <c r="AX103" s="32"/>
      <c r="AY103" s="32"/>
      <c r="AZ103" s="32"/>
      <c r="BA103" s="32"/>
      <c r="BB103" s="32"/>
      <c r="BC103" s="32"/>
      <c r="BD103" s="32"/>
      <c r="BE103" s="32"/>
      <c r="BF103" s="32"/>
      <c r="BG103" s="32"/>
      <c r="BH103" s="32"/>
    </row>
    <row r="104" spans="1:60" x14ac:dyDescent="0.2">
      <c r="A104" s="229" t="s">
        <v>211</v>
      </c>
      <c r="B104" s="206" t="s">
        <v>165</v>
      </c>
      <c r="C104" s="220" t="s">
        <v>166</v>
      </c>
      <c r="D104" s="251"/>
      <c r="E104" s="212"/>
      <c r="F104" s="364">
        <f>SUM(G105:G106)</f>
        <v>0</v>
      </c>
      <c r="G104" s="365"/>
      <c r="H104" s="215"/>
      <c r="I104" s="232"/>
      <c r="AE104" t="s">
        <v>212</v>
      </c>
    </row>
    <row r="105" spans="1:60" outlineLevel="1" x14ac:dyDescent="0.2">
      <c r="A105" s="230">
        <v>92</v>
      </c>
      <c r="B105" s="207" t="s">
        <v>1219</v>
      </c>
      <c r="C105" s="221" t="s">
        <v>1220</v>
      </c>
      <c r="D105" s="252" t="s">
        <v>227</v>
      </c>
      <c r="E105" s="213">
        <v>4</v>
      </c>
      <c r="F105" s="216"/>
      <c r="G105" s="217">
        <f>ROUND(E105*F105,2)</f>
        <v>0</v>
      </c>
      <c r="H105" s="218"/>
      <c r="I105" s="233" t="s">
        <v>220</v>
      </c>
      <c r="J105" s="32"/>
      <c r="K105" s="32"/>
      <c r="L105" s="32"/>
      <c r="M105" s="32"/>
      <c r="N105" s="32"/>
      <c r="O105" s="32"/>
      <c r="P105" s="32"/>
      <c r="Q105" s="32"/>
      <c r="R105" s="32"/>
      <c r="S105" s="32"/>
      <c r="T105" s="32"/>
      <c r="U105" s="32"/>
      <c r="V105" s="32"/>
      <c r="W105" s="32"/>
      <c r="X105" s="32"/>
      <c r="Y105" s="32"/>
      <c r="Z105" s="32"/>
      <c r="AA105" s="32"/>
      <c r="AB105" s="32"/>
      <c r="AC105" s="32"/>
      <c r="AD105" s="32"/>
      <c r="AE105" s="32" t="s">
        <v>221</v>
      </c>
      <c r="AF105" s="32">
        <v>1</v>
      </c>
      <c r="AG105" s="32"/>
      <c r="AH105" s="32"/>
      <c r="AI105" s="32"/>
      <c r="AJ105" s="32"/>
      <c r="AK105" s="32"/>
      <c r="AL105" s="32"/>
      <c r="AM105" s="32">
        <v>21</v>
      </c>
      <c r="AN105" s="32"/>
      <c r="AO105" s="32"/>
      <c r="AP105" s="32"/>
      <c r="AQ105" s="32"/>
      <c r="AR105" s="32"/>
      <c r="AS105" s="32"/>
      <c r="AT105" s="32"/>
      <c r="AU105" s="32"/>
      <c r="AV105" s="32"/>
      <c r="AW105" s="32"/>
      <c r="AX105" s="32"/>
      <c r="AY105" s="32"/>
      <c r="AZ105" s="32"/>
      <c r="BA105" s="32"/>
      <c r="BB105" s="32"/>
      <c r="BC105" s="32"/>
      <c r="BD105" s="32"/>
      <c r="BE105" s="32"/>
      <c r="BF105" s="32"/>
      <c r="BG105" s="32"/>
      <c r="BH105" s="32"/>
    </row>
    <row r="106" spans="1:60" outlineLevel="1" x14ac:dyDescent="0.2">
      <c r="A106" s="230">
        <v>93</v>
      </c>
      <c r="B106" s="207" t="s">
        <v>1221</v>
      </c>
      <c r="C106" s="221" t="s">
        <v>1222</v>
      </c>
      <c r="D106" s="252" t="s">
        <v>227</v>
      </c>
      <c r="E106" s="213">
        <v>1</v>
      </c>
      <c r="F106" s="216"/>
      <c r="G106" s="217">
        <f>ROUND(E106*F106,2)</f>
        <v>0</v>
      </c>
      <c r="H106" s="218"/>
      <c r="I106" s="233" t="s">
        <v>220</v>
      </c>
      <c r="J106" s="32"/>
      <c r="K106" s="32"/>
      <c r="L106" s="32"/>
      <c r="M106" s="32"/>
      <c r="N106" s="32"/>
      <c r="O106" s="32"/>
      <c r="P106" s="32"/>
      <c r="Q106" s="32"/>
      <c r="R106" s="32"/>
      <c r="S106" s="32"/>
      <c r="T106" s="32"/>
      <c r="U106" s="32"/>
      <c r="V106" s="32"/>
      <c r="W106" s="32"/>
      <c r="X106" s="32"/>
      <c r="Y106" s="32"/>
      <c r="Z106" s="32"/>
      <c r="AA106" s="32"/>
      <c r="AB106" s="32"/>
      <c r="AC106" s="32"/>
      <c r="AD106" s="32"/>
      <c r="AE106" s="32" t="s">
        <v>221</v>
      </c>
      <c r="AF106" s="32">
        <v>1</v>
      </c>
      <c r="AG106" s="32"/>
      <c r="AH106" s="32"/>
      <c r="AI106" s="32"/>
      <c r="AJ106" s="32"/>
      <c r="AK106" s="32"/>
      <c r="AL106" s="32"/>
      <c r="AM106" s="32">
        <v>21</v>
      </c>
      <c r="AN106" s="32"/>
      <c r="AO106" s="32"/>
      <c r="AP106" s="32"/>
      <c r="AQ106" s="32"/>
      <c r="AR106" s="32"/>
      <c r="AS106" s="32"/>
      <c r="AT106" s="32"/>
      <c r="AU106" s="32"/>
      <c r="AV106" s="32"/>
      <c r="AW106" s="32"/>
      <c r="AX106" s="32"/>
      <c r="AY106" s="32"/>
      <c r="AZ106" s="32"/>
      <c r="BA106" s="32"/>
      <c r="BB106" s="32"/>
      <c r="BC106" s="32"/>
      <c r="BD106" s="32"/>
      <c r="BE106" s="32"/>
      <c r="BF106" s="32"/>
      <c r="BG106" s="32"/>
      <c r="BH106" s="32"/>
    </row>
    <row r="107" spans="1:60" x14ac:dyDescent="0.2">
      <c r="A107" s="229" t="s">
        <v>211</v>
      </c>
      <c r="B107" s="206" t="s">
        <v>135</v>
      </c>
      <c r="C107" s="220" t="s">
        <v>136</v>
      </c>
      <c r="D107" s="251"/>
      <c r="E107" s="212"/>
      <c r="F107" s="364">
        <f>SUM(G108:G108)</f>
        <v>0</v>
      </c>
      <c r="G107" s="365"/>
      <c r="H107" s="215"/>
      <c r="I107" s="232"/>
      <c r="AE107" t="s">
        <v>212</v>
      </c>
    </row>
    <row r="108" spans="1:60" outlineLevel="1" x14ac:dyDescent="0.2">
      <c r="A108" s="230">
        <v>94</v>
      </c>
      <c r="B108" s="207" t="s">
        <v>1223</v>
      </c>
      <c r="C108" s="221" t="s">
        <v>1224</v>
      </c>
      <c r="D108" s="252" t="s">
        <v>962</v>
      </c>
      <c r="E108" s="213">
        <v>6</v>
      </c>
      <c r="F108" s="216"/>
      <c r="G108" s="217">
        <f>ROUND(E108*F108,2)</f>
        <v>0</v>
      </c>
      <c r="H108" s="218"/>
      <c r="I108" s="233" t="s">
        <v>220</v>
      </c>
      <c r="J108" s="32"/>
      <c r="K108" s="32"/>
      <c r="L108" s="32"/>
      <c r="M108" s="32"/>
      <c r="N108" s="32"/>
      <c r="O108" s="32"/>
      <c r="P108" s="32"/>
      <c r="Q108" s="32"/>
      <c r="R108" s="32"/>
      <c r="S108" s="32"/>
      <c r="T108" s="32"/>
      <c r="U108" s="32"/>
      <c r="V108" s="32"/>
      <c r="W108" s="32"/>
      <c r="X108" s="32"/>
      <c r="Y108" s="32"/>
      <c r="Z108" s="32"/>
      <c r="AA108" s="32"/>
      <c r="AB108" s="32"/>
      <c r="AC108" s="32"/>
      <c r="AD108" s="32"/>
      <c r="AE108" s="32" t="s">
        <v>221</v>
      </c>
      <c r="AF108" s="32">
        <v>1</v>
      </c>
      <c r="AG108" s="32"/>
      <c r="AH108" s="32"/>
      <c r="AI108" s="32"/>
      <c r="AJ108" s="32"/>
      <c r="AK108" s="32"/>
      <c r="AL108" s="32"/>
      <c r="AM108" s="32">
        <v>21</v>
      </c>
      <c r="AN108" s="32"/>
      <c r="AO108" s="32"/>
      <c r="AP108" s="32"/>
      <c r="AQ108" s="32"/>
      <c r="AR108" s="32"/>
      <c r="AS108" s="32"/>
      <c r="AT108" s="32"/>
      <c r="AU108" s="32"/>
      <c r="AV108" s="32"/>
      <c r="AW108" s="32"/>
      <c r="AX108" s="32"/>
      <c r="AY108" s="32"/>
      <c r="AZ108" s="32"/>
      <c r="BA108" s="32"/>
      <c r="BB108" s="32"/>
      <c r="BC108" s="32"/>
      <c r="BD108" s="32"/>
      <c r="BE108" s="32"/>
      <c r="BF108" s="32"/>
      <c r="BG108" s="32"/>
      <c r="BH108" s="32"/>
    </row>
    <row r="109" spans="1:60" x14ac:dyDescent="0.2">
      <c r="A109" s="229" t="s">
        <v>211</v>
      </c>
      <c r="B109" s="206" t="s">
        <v>137</v>
      </c>
      <c r="C109" s="220" t="s">
        <v>138</v>
      </c>
      <c r="D109" s="251"/>
      <c r="E109" s="212"/>
      <c r="F109" s="364">
        <f>SUM(G110:G110)</f>
        <v>0</v>
      </c>
      <c r="G109" s="365"/>
      <c r="H109" s="215"/>
      <c r="I109" s="232"/>
      <c r="AE109" t="s">
        <v>212</v>
      </c>
    </row>
    <row r="110" spans="1:60" outlineLevel="1" x14ac:dyDescent="0.2">
      <c r="A110" s="230">
        <v>95</v>
      </c>
      <c r="B110" s="207" t="s">
        <v>968</v>
      </c>
      <c r="C110" s="221" t="s">
        <v>969</v>
      </c>
      <c r="D110" s="252" t="s">
        <v>249</v>
      </c>
      <c r="E110" s="213">
        <v>2</v>
      </c>
      <c r="F110" s="216"/>
      <c r="G110" s="217">
        <f>ROUND(E110*F110,2)</f>
        <v>0</v>
      </c>
      <c r="H110" s="218"/>
      <c r="I110" s="233" t="s">
        <v>220</v>
      </c>
      <c r="J110" s="32"/>
      <c r="K110" s="32"/>
      <c r="L110" s="32"/>
      <c r="M110" s="32"/>
      <c r="N110" s="32"/>
      <c r="O110" s="32"/>
      <c r="P110" s="32"/>
      <c r="Q110" s="32"/>
      <c r="R110" s="32"/>
      <c r="S110" s="32"/>
      <c r="T110" s="32"/>
      <c r="U110" s="32"/>
      <c r="V110" s="32"/>
      <c r="W110" s="32"/>
      <c r="X110" s="32"/>
      <c r="Y110" s="32"/>
      <c r="Z110" s="32"/>
      <c r="AA110" s="32"/>
      <c r="AB110" s="32"/>
      <c r="AC110" s="32"/>
      <c r="AD110" s="32"/>
      <c r="AE110" s="32" t="s">
        <v>221</v>
      </c>
      <c r="AF110" s="32">
        <v>1</v>
      </c>
      <c r="AG110" s="32"/>
      <c r="AH110" s="32"/>
      <c r="AI110" s="32"/>
      <c r="AJ110" s="32"/>
      <c r="AK110" s="32"/>
      <c r="AL110" s="32"/>
      <c r="AM110" s="32">
        <v>21</v>
      </c>
      <c r="AN110" s="32"/>
      <c r="AO110" s="32"/>
      <c r="AP110" s="32"/>
      <c r="AQ110" s="32"/>
      <c r="AR110" s="32"/>
      <c r="AS110" s="32"/>
      <c r="AT110" s="32"/>
      <c r="AU110" s="32"/>
      <c r="AV110" s="32"/>
      <c r="AW110" s="32"/>
      <c r="AX110" s="32"/>
      <c r="AY110" s="32"/>
      <c r="AZ110" s="32"/>
      <c r="BA110" s="32"/>
      <c r="BB110" s="32"/>
      <c r="BC110" s="32"/>
      <c r="BD110" s="32"/>
      <c r="BE110" s="32"/>
      <c r="BF110" s="32"/>
      <c r="BG110" s="32"/>
      <c r="BH110" s="32"/>
    </row>
    <row r="111" spans="1:60" x14ac:dyDescent="0.2">
      <c r="A111" s="229" t="s">
        <v>211</v>
      </c>
      <c r="B111" s="206" t="s">
        <v>143</v>
      </c>
      <c r="C111" s="220" t="s">
        <v>145</v>
      </c>
      <c r="D111" s="251"/>
      <c r="E111" s="212"/>
      <c r="F111" s="364">
        <f>SUM(G112:G113)</f>
        <v>0</v>
      </c>
      <c r="G111" s="365"/>
      <c r="H111" s="215"/>
      <c r="I111" s="232"/>
      <c r="AE111" t="s">
        <v>212</v>
      </c>
    </row>
    <row r="112" spans="1:60" outlineLevel="1" x14ac:dyDescent="0.2">
      <c r="A112" s="230">
        <v>96</v>
      </c>
      <c r="B112" s="207" t="s">
        <v>1225</v>
      </c>
      <c r="C112" s="221" t="s">
        <v>1226</v>
      </c>
      <c r="D112" s="252" t="s">
        <v>303</v>
      </c>
      <c r="E112" s="213">
        <v>0.3</v>
      </c>
      <c r="F112" s="216"/>
      <c r="G112" s="217">
        <f>ROUND(E112*F112,2)</f>
        <v>0</v>
      </c>
      <c r="H112" s="218"/>
      <c r="I112" s="233" t="s">
        <v>220</v>
      </c>
      <c r="J112" s="32"/>
      <c r="K112" s="32"/>
      <c r="L112" s="32"/>
      <c r="M112" s="32"/>
      <c r="N112" s="32"/>
      <c r="O112" s="32"/>
      <c r="P112" s="32"/>
      <c r="Q112" s="32"/>
      <c r="R112" s="32"/>
      <c r="S112" s="32"/>
      <c r="T112" s="32"/>
      <c r="U112" s="32"/>
      <c r="V112" s="32"/>
      <c r="W112" s="32"/>
      <c r="X112" s="32"/>
      <c r="Y112" s="32"/>
      <c r="Z112" s="32"/>
      <c r="AA112" s="32"/>
      <c r="AB112" s="32"/>
      <c r="AC112" s="32"/>
      <c r="AD112" s="32"/>
      <c r="AE112" s="32" t="s">
        <v>221</v>
      </c>
      <c r="AF112" s="32">
        <v>1</v>
      </c>
      <c r="AG112" s="32"/>
      <c r="AH112" s="32"/>
      <c r="AI112" s="32"/>
      <c r="AJ112" s="32"/>
      <c r="AK112" s="32"/>
      <c r="AL112" s="32"/>
      <c r="AM112" s="32">
        <v>21</v>
      </c>
      <c r="AN112" s="32"/>
      <c r="AO112" s="32"/>
      <c r="AP112" s="32"/>
      <c r="AQ112" s="32"/>
      <c r="AR112" s="32"/>
      <c r="AS112" s="32"/>
      <c r="AT112" s="32"/>
      <c r="AU112" s="32"/>
      <c r="AV112" s="32"/>
      <c r="AW112" s="32"/>
      <c r="AX112" s="32"/>
      <c r="AY112" s="32"/>
      <c r="AZ112" s="32"/>
      <c r="BA112" s="32"/>
      <c r="BB112" s="32"/>
      <c r="BC112" s="32"/>
      <c r="BD112" s="32"/>
      <c r="BE112" s="32"/>
      <c r="BF112" s="32"/>
      <c r="BG112" s="32"/>
      <c r="BH112" s="32"/>
    </row>
    <row r="113" spans="1:60" outlineLevel="1" x14ac:dyDescent="0.2">
      <c r="A113" s="230">
        <v>97</v>
      </c>
      <c r="B113" s="207" t="s">
        <v>1227</v>
      </c>
      <c r="C113" s="221" t="s">
        <v>1228</v>
      </c>
      <c r="D113" s="252" t="s">
        <v>303</v>
      </c>
      <c r="E113" s="213">
        <v>8</v>
      </c>
      <c r="F113" s="216"/>
      <c r="G113" s="217">
        <f>ROUND(E113*F113,2)</f>
        <v>0</v>
      </c>
      <c r="H113" s="218"/>
      <c r="I113" s="233" t="s">
        <v>220</v>
      </c>
      <c r="J113" s="32"/>
      <c r="K113" s="32"/>
      <c r="L113" s="32"/>
      <c r="M113" s="32"/>
      <c r="N113" s="32"/>
      <c r="O113" s="32"/>
      <c r="P113" s="32"/>
      <c r="Q113" s="32"/>
      <c r="R113" s="32"/>
      <c r="S113" s="32"/>
      <c r="T113" s="32"/>
      <c r="U113" s="32"/>
      <c r="V113" s="32"/>
      <c r="W113" s="32"/>
      <c r="X113" s="32"/>
      <c r="Y113" s="32"/>
      <c r="Z113" s="32"/>
      <c r="AA113" s="32"/>
      <c r="AB113" s="32"/>
      <c r="AC113" s="32"/>
      <c r="AD113" s="32"/>
      <c r="AE113" s="32" t="s">
        <v>221</v>
      </c>
      <c r="AF113" s="32">
        <v>1</v>
      </c>
      <c r="AG113" s="32"/>
      <c r="AH113" s="32"/>
      <c r="AI113" s="32"/>
      <c r="AJ113" s="32"/>
      <c r="AK113" s="32"/>
      <c r="AL113" s="32"/>
      <c r="AM113" s="32">
        <v>21</v>
      </c>
      <c r="AN113" s="32"/>
      <c r="AO113" s="32"/>
      <c r="AP113" s="32"/>
      <c r="AQ113" s="32"/>
      <c r="AR113" s="32"/>
      <c r="AS113" s="32"/>
      <c r="AT113" s="32"/>
      <c r="AU113" s="32"/>
      <c r="AV113" s="32"/>
      <c r="AW113" s="32"/>
      <c r="AX113" s="32"/>
      <c r="AY113" s="32"/>
      <c r="AZ113" s="32"/>
      <c r="BA113" s="32"/>
      <c r="BB113" s="32"/>
      <c r="BC113" s="32"/>
      <c r="BD113" s="32"/>
      <c r="BE113" s="32"/>
      <c r="BF113" s="32"/>
      <c r="BG113" s="32"/>
      <c r="BH113" s="32"/>
    </row>
    <row r="114" spans="1:60" x14ac:dyDescent="0.2">
      <c r="A114" s="229" t="s">
        <v>211</v>
      </c>
      <c r="B114" s="206" t="s">
        <v>148</v>
      </c>
      <c r="C114" s="220" t="s">
        <v>149</v>
      </c>
      <c r="D114" s="251"/>
      <c r="E114" s="212"/>
      <c r="F114" s="364">
        <f>SUM(G115:G115)</f>
        <v>0</v>
      </c>
      <c r="G114" s="365"/>
      <c r="H114" s="215"/>
      <c r="I114" s="232"/>
      <c r="AE114" t="s">
        <v>212</v>
      </c>
    </row>
    <row r="115" spans="1:60" outlineLevel="1" x14ac:dyDescent="0.2">
      <c r="A115" s="230">
        <v>98</v>
      </c>
      <c r="B115" s="207" t="s">
        <v>975</v>
      </c>
      <c r="C115" s="221" t="s">
        <v>1229</v>
      </c>
      <c r="D115" s="252" t="s">
        <v>293</v>
      </c>
      <c r="E115" s="213">
        <v>1.9584999999999999</v>
      </c>
      <c r="F115" s="216"/>
      <c r="G115" s="217">
        <f>ROUND(E115*F115,2)</f>
        <v>0</v>
      </c>
      <c r="H115" s="218"/>
      <c r="I115" s="233" t="s">
        <v>220</v>
      </c>
      <c r="J115" s="32"/>
      <c r="K115" s="32"/>
      <c r="L115" s="32"/>
      <c r="M115" s="32"/>
      <c r="N115" s="32"/>
      <c r="O115" s="32"/>
      <c r="P115" s="32"/>
      <c r="Q115" s="32"/>
      <c r="R115" s="32"/>
      <c r="S115" s="32"/>
      <c r="T115" s="32"/>
      <c r="U115" s="32"/>
      <c r="V115" s="32"/>
      <c r="W115" s="32"/>
      <c r="X115" s="32"/>
      <c r="Y115" s="32"/>
      <c r="Z115" s="32"/>
      <c r="AA115" s="32"/>
      <c r="AB115" s="32"/>
      <c r="AC115" s="32"/>
      <c r="AD115" s="32"/>
      <c r="AE115" s="32" t="s">
        <v>221</v>
      </c>
      <c r="AF115" s="32">
        <v>1</v>
      </c>
      <c r="AG115" s="32"/>
      <c r="AH115" s="32"/>
      <c r="AI115" s="32"/>
      <c r="AJ115" s="32"/>
      <c r="AK115" s="32"/>
      <c r="AL115" s="32"/>
      <c r="AM115" s="32">
        <v>21</v>
      </c>
      <c r="AN115" s="32"/>
      <c r="AO115" s="32"/>
      <c r="AP115" s="32"/>
      <c r="AQ115" s="32"/>
      <c r="AR115" s="32"/>
      <c r="AS115" s="32"/>
      <c r="AT115" s="32"/>
      <c r="AU115" s="32"/>
      <c r="AV115" s="32"/>
      <c r="AW115" s="32"/>
      <c r="AX115" s="32"/>
      <c r="AY115" s="32"/>
      <c r="AZ115" s="32"/>
      <c r="BA115" s="32"/>
      <c r="BB115" s="32"/>
      <c r="BC115" s="32"/>
      <c r="BD115" s="32"/>
      <c r="BE115" s="32"/>
      <c r="BF115" s="32"/>
      <c r="BG115" s="32"/>
      <c r="BH115" s="32"/>
    </row>
    <row r="116" spans="1:60" x14ac:dyDescent="0.2">
      <c r="A116" s="229" t="s">
        <v>211</v>
      </c>
      <c r="B116" s="206" t="s">
        <v>150</v>
      </c>
      <c r="C116" s="220" t="s">
        <v>151</v>
      </c>
      <c r="D116" s="251"/>
      <c r="E116" s="212"/>
      <c r="F116" s="364">
        <f>SUM(G117:G120)</f>
        <v>0</v>
      </c>
      <c r="G116" s="365"/>
      <c r="H116" s="215"/>
      <c r="I116" s="232"/>
      <c r="AE116" t="s">
        <v>212</v>
      </c>
    </row>
    <row r="117" spans="1:60" outlineLevel="1" x14ac:dyDescent="0.2">
      <c r="A117" s="230">
        <v>99</v>
      </c>
      <c r="B117" s="207" t="s">
        <v>1230</v>
      </c>
      <c r="C117" s="221" t="s">
        <v>1231</v>
      </c>
      <c r="D117" s="252" t="s">
        <v>293</v>
      </c>
      <c r="E117" s="213">
        <v>0.5</v>
      </c>
      <c r="F117" s="216"/>
      <c r="G117" s="217">
        <f>ROUND(E117*F117,2)</f>
        <v>0</v>
      </c>
      <c r="H117" s="218"/>
      <c r="I117" s="233" t="s">
        <v>220</v>
      </c>
      <c r="J117" s="32"/>
      <c r="K117" s="32"/>
      <c r="L117" s="32"/>
      <c r="M117" s="32"/>
      <c r="N117" s="32"/>
      <c r="O117" s="32"/>
      <c r="P117" s="32"/>
      <c r="Q117" s="32"/>
      <c r="R117" s="32"/>
      <c r="S117" s="32"/>
      <c r="T117" s="32"/>
      <c r="U117" s="32"/>
      <c r="V117" s="32"/>
      <c r="W117" s="32"/>
      <c r="X117" s="32"/>
      <c r="Y117" s="32"/>
      <c r="Z117" s="32"/>
      <c r="AA117" s="32"/>
      <c r="AB117" s="32"/>
      <c r="AC117" s="32"/>
      <c r="AD117" s="32"/>
      <c r="AE117" s="32" t="s">
        <v>221</v>
      </c>
      <c r="AF117" s="32">
        <v>1</v>
      </c>
      <c r="AG117" s="32"/>
      <c r="AH117" s="32"/>
      <c r="AI117" s="32"/>
      <c r="AJ117" s="32"/>
      <c r="AK117" s="32"/>
      <c r="AL117" s="32"/>
      <c r="AM117" s="32">
        <v>21</v>
      </c>
      <c r="AN117" s="32"/>
      <c r="AO117" s="32"/>
      <c r="AP117" s="32"/>
      <c r="AQ117" s="32"/>
      <c r="AR117" s="32"/>
      <c r="AS117" s="32"/>
      <c r="AT117" s="32"/>
      <c r="AU117" s="32"/>
      <c r="AV117" s="32"/>
      <c r="AW117" s="32"/>
      <c r="AX117" s="32"/>
      <c r="AY117" s="32"/>
      <c r="AZ117" s="32"/>
      <c r="BA117" s="32"/>
      <c r="BB117" s="32"/>
      <c r="BC117" s="32"/>
      <c r="BD117" s="32"/>
      <c r="BE117" s="32"/>
      <c r="BF117" s="32"/>
      <c r="BG117" s="32"/>
      <c r="BH117" s="32"/>
    </row>
    <row r="118" spans="1:60" outlineLevel="1" x14ac:dyDescent="0.2">
      <c r="A118" s="230">
        <v>100</v>
      </c>
      <c r="B118" s="207" t="s">
        <v>1232</v>
      </c>
      <c r="C118" s="221" t="s">
        <v>1233</v>
      </c>
      <c r="D118" s="252" t="s">
        <v>293</v>
      </c>
      <c r="E118" s="213">
        <v>0.5</v>
      </c>
      <c r="F118" s="216"/>
      <c r="G118" s="217">
        <f>ROUND(E118*F118,2)</f>
        <v>0</v>
      </c>
      <c r="H118" s="218"/>
      <c r="I118" s="233" t="s">
        <v>220</v>
      </c>
      <c r="J118" s="32"/>
      <c r="K118" s="32"/>
      <c r="L118" s="32"/>
      <c r="M118" s="32"/>
      <c r="N118" s="32"/>
      <c r="O118" s="32"/>
      <c r="P118" s="32"/>
      <c r="Q118" s="32"/>
      <c r="R118" s="32"/>
      <c r="S118" s="32"/>
      <c r="T118" s="32"/>
      <c r="U118" s="32"/>
      <c r="V118" s="32"/>
      <c r="W118" s="32"/>
      <c r="X118" s="32"/>
      <c r="Y118" s="32"/>
      <c r="Z118" s="32"/>
      <c r="AA118" s="32"/>
      <c r="AB118" s="32"/>
      <c r="AC118" s="32"/>
      <c r="AD118" s="32"/>
      <c r="AE118" s="32" t="s">
        <v>221</v>
      </c>
      <c r="AF118" s="32">
        <v>1</v>
      </c>
      <c r="AG118" s="32"/>
      <c r="AH118" s="32"/>
      <c r="AI118" s="32"/>
      <c r="AJ118" s="32"/>
      <c r="AK118" s="32"/>
      <c r="AL118" s="32"/>
      <c r="AM118" s="32">
        <v>21</v>
      </c>
      <c r="AN118" s="32"/>
      <c r="AO118" s="32"/>
      <c r="AP118" s="32"/>
      <c r="AQ118" s="32"/>
      <c r="AR118" s="32"/>
      <c r="AS118" s="32"/>
      <c r="AT118" s="32"/>
      <c r="AU118" s="32"/>
      <c r="AV118" s="32"/>
      <c r="AW118" s="32"/>
      <c r="AX118" s="32"/>
      <c r="AY118" s="32"/>
      <c r="AZ118" s="32"/>
      <c r="BA118" s="32"/>
      <c r="BB118" s="32"/>
      <c r="BC118" s="32"/>
      <c r="BD118" s="32"/>
      <c r="BE118" s="32"/>
      <c r="BF118" s="32"/>
      <c r="BG118" s="32"/>
      <c r="BH118" s="32"/>
    </row>
    <row r="119" spans="1:60" outlineLevel="1" x14ac:dyDescent="0.2">
      <c r="A119" s="230">
        <v>101</v>
      </c>
      <c r="B119" s="207" t="s">
        <v>1234</v>
      </c>
      <c r="C119" s="221" t="s">
        <v>1235</v>
      </c>
      <c r="D119" s="252" t="s">
        <v>293</v>
      </c>
      <c r="E119" s="213">
        <v>0.5</v>
      </c>
      <c r="F119" s="216"/>
      <c r="G119" s="217">
        <f>ROUND(E119*F119,2)</f>
        <v>0</v>
      </c>
      <c r="H119" s="218"/>
      <c r="I119" s="233" t="s">
        <v>220</v>
      </c>
      <c r="J119" s="32"/>
      <c r="K119" s="32"/>
      <c r="L119" s="32"/>
      <c r="M119" s="32"/>
      <c r="N119" s="32"/>
      <c r="O119" s="32"/>
      <c r="P119" s="32"/>
      <c r="Q119" s="32"/>
      <c r="R119" s="32"/>
      <c r="S119" s="32"/>
      <c r="T119" s="32"/>
      <c r="U119" s="32"/>
      <c r="V119" s="32"/>
      <c r="W119" s="32"/>
      <c r="X119" s="32"/>
      <c r="Y119" s="32"/>
      <c r="Z119" s="32"/>
      <c r="AA119" s="32"/>
      <c r="AB119" s="32"/>
      <c r="AC119" s="32"/>
      <c r="AD119" s="32"/>
      <c r="AE119" s="32" t="s">
        <v>221</v>
      </c>
      <c r="AF119" s="32">
        <v>1</v>
      </c>
      <c r="AG119" s="32"/>
      <c r="AH119" s="32"/>
      <c r="AI119" s="32"/>
      <c r="AJ119" s="32"/>
      <c r="AK119" s="32"/>
      <c r="AL119" s="32"/>
      <c r="AM119" s="32">
        <v>21</v>
      </c>
      <c r="AN119" s="32"/>
      <c r="AO119" s="32"/>
      <c r="AP119" s="32"/>
      <c r="AQ119" s="32"/>
      <c r="AR119" s="32"/>
      <c r="AS119" s="32"/>
      <c r="AT119" s="32"/>
      <c r="AU119" s="32"/>
      <c r="AV119" s="32"/>
      <c r="AW119" s="32"/>
      <c r="AX119" s="32"/>
      <c r="AY119" s="32"/>
      <c r="AZ119" s="32"/>
      <c r="BA119" s="32"/>
      <c r="BB119" s="32"/>
      <c r="BC119" s="32"/>
      <c r="BD119" s="32"/>
      <c r="BE119" s="32"/>
      <c r="BF119" s="32"/>
      <c r="BG119" s="32"/>
      <c r="BH119" s="32"/>
    </row>
    <row r="120" spans="1:60" ht="13.5" outlineLevel="1" thickBot="1" x14ac:dyDescent="0.25">
      <c r="A120" s="239">
        <v>102</v>
      </c>
      <c r="B120" s="240" t="s">
        <v>1236</v>
      </c>
      <c r="C120" s="241" t="s">
        <v>1237</v>
      </c>
      <c r="D120" s="259" t="s">
        <v>293</v>
      </c>
      <c r="E120" s="243">
        <v>0.5</v>
      </c>
      <c r="F120" s="244"/>
      <c r="G120" s="245">
        <f>ROUND(E120*F120,2)</f>
        <v>0</v>
      </c>
      <c r="H120" s="246"/>
      <c r="I120" s="247" t="s">
        <v>220</v>
      </c>
      <c r="J120" s="32"/>
      <c r="K120" s="32"/>
      <c r="L120" s="32"/>
      <c r="M120" s="32"/>
      <c r="N120" s="32"/>
      <c r="O120" s="32"/>
      <c r="P120" s="32"/>
      <c r="Q120" s="32"/>
      <c r="R120" s="32"/>
      <c r="S120" s="32"/>
      <c r="T120" s="32"/>
      <c r="U120" s="32"/>
      <c r="V120" s="32"/>
      <c r="W120" s="32"/>
      <c r="X120" s="32"/>
      <c r="Y120" s="32"/>
      <c r="Z120" s="32"/>
      <c r="AA120" s="32"/>
      <c r="AB120" s="32"/>
      <c r="AC120" s="32"/>
      <c r="AD120" s="32"/>
      <c r="AE120" s="32" t="s">
        <v>221</v>
      </c>
      <c r="AF120" s="32">
        <v>1</v>
      </c>
      <c r="AG120" s="32"/>
      <c r="AH120" s="32"/>
      <c r="AI120" s="32"/>
      <c r="AJ120" s="32"/>
      <c r="AK120" s="32"/>
      <c r="AL120" s="32"/>
      <c r="AM120" s="32">
        <v>21</v>
      </c>
      <c r="AN120" s="32"/>
      <c r="AO120" s="32"/>
      <c r="AP120" s="32"/>
      <c r="AQ120" s="32"/>
      <c r="AR120" s="32"/>
      <c r="AS120" s="32"/>
      <c r="AT120" s="32"/>
      <c r="AU120" s="32"/>
      <c r="AV120" s="32"/>
      <c r="AW120" s="32"/>
      <c r="AX120" s="32"/>
      <c r="AY120" s="32"/>
      <c r="AZ120" s="32"/>
      <c r="BA120" s="32"/>
      <c r="BB120" s="32"/>
      <c r="BC120" s="32"/>
      <c r="BD120" s="32"/>
      <c r="BE120" s="32"/>
      <c r="BF120" s="32"/>
      <c r="BG120" s="32"/>
      <c r="BH120" s="32"/>
    </row>
    <row r="121" spans="1:60" hidden="1" x14ac:dyDescent="0.2">
      <c r="A121" s="54"/>
      <c r="B121" s="61" t="s">
        <v>233</v>
      </c>
      <c r="C121" s="223" t="s">
        <v>233</v>
      </c>
      <c r="D121" s="198"/>
      <c r="E121" s="196"/>
      <c r="F121" s="196"/>
      <c r="G121" s="196"/>
      <c r="H121" s="196"/>
      <c r="I121" s="197"/>
    </row>
    <row r="122" spans="1:60" hidden="1" x14ac:dyDescent="0.2">
      <c r="A122" s="224"/>
      <c r="B122" s="225" t="s">
        <v>232</v>
      </c>
      <c r="C122" s="226"/>
      <c r="D122" s="227"/>
      <c r="E122" s="224"/>
      <c r="F122" s="224"/>
      <c r="G122" s="228">
        <f>F8+F10+F34+F49+F104+F107+F109+F111+F114+F116</f>
        <v>0</v>
      </c>
      <c r="H122" s="46"/>
      <c r="I122" s="46"/>
      <c r="AN122">
        <v>15</v>
      </c>
      <c r="AO122">
        <v>21</v>
      </c>
    </row>
    <row r="123" spans="1:60" x14ac:dyDescent="0.2">
      <c r="A123" s="46"/>
      <c r="B123" s="219"/>
      <c r="C123" s="219"/>
      <c r="D123" s="175"/>
      <c r="E123" s="46"/>
      <c r="F123" s="46"/>
      <c r="G123" s="46"/>
      <c r="H123" s="46"/>
      <c r="I123" s="46"/>
      <c r="AN123">
        <f>SUMIF(AM8:AM122,AN122,G8:G122)</f>
        <v>0</v>
      </c>
      <c r="AO123">
        <f>SUMIF(AM8:AM122,AO122,G8:G122)</f>
        <v>0</v>
      </c>
    </row>
    <row r="124" spans="1:60" x14ac:dyDescent="0.2">
      <c r="D124" s="174"/>
    </row>
    <row r="125" spans="1:60" x14ac:dyDescent="0.2">
      <c r="D125" s="174"/>
    </row>
    <row r="126" spans="1:60" x14ac:dyDescent="0.2">
      <c r="D126" s="174"/>
    </row>
    <row r="127" spans="1:60" x14ac:dyDescent="0.2">
      <c r="D127" s="174"/>
    </row>
    <row r="128" spans="1:60" x14ac:dyDescent="0.2">
      <c r="D128" s="174"/>
    </row>
    <row r="129" spans="4:4" x14ac:dyDescent="0.2">
      <c r="D129" s="174"/>
    </row>
    <row r="130" spans="4:4" x14ac:dyDescent="0.2">
      <c r="D130" s="174"/>
    </row>
    <row r="131" spans="4:4" x14ac:dyDescent="0.2">
      <c r="D131" s="174"/>
    </row>
    <row r="132" spans="4:4" x14ac:dyDescent="0.2">
      <c r="D132" s="174"/>
    </row>
    <row r="133" spans="4:4" x14ac:dyDescent="0.2">
      <c r="D133" s="174"/>
    </row>
    <row r="134" spans="4:4" x14ac:dyDescent="0.2">
      <c r="D134" s="174"/>
    </row>
    <row r="135" spans="4:4" x14ac:dyDescent="0.2">
      <c r="D135" s="174"/>
    </row>
    <row r="136" spans="4:4" x14ac:dyDescent="0.2">
      <c r="D136" s="174"/>
    </row>
    <row r="137" spans="4:4" x14ac:dyDescent="0.2">
      <c r="D137" s="174"/>
    </row>
    <row r="138" spans="4:4" x14ac:dyDescent="0.2">
      <c r="D138" s="174"/>
    </row>
    <row r="139" spans="4:4" x14ac:dyDescent="0.2">
      <c r="D139" s="174"/>
    </row>
    <row r="140" spans="4:4" x14ac:dyDescent="0.2">
      <c r="D140" s="174"/>
    </row>
    <row r="141" spans="4:4" x14ac:dyDescent="0.2">
      <c r="D141" s="174"/>
    </row>
    <row r="142" spans="4:4" x14ac:dyDescent="0.2">
      <c r="D142" s="174"/>
    </row>
    <row r="143" spans="4:4" x14ac:dyDescent="0.2">
      <c r="D143" s="174"/>
    </row>
    <row r="144" spans="4:4" x14ac:dyDescent="0.2">
      <c r="D144" s="174"/>
    </row>
    <row r="145" spans="4:4" x14ac:dyDescent="0.2">
      <c r="D145" s="174"/>
    </row>
    <row r="146" spans="4:4" x14ac:dyDescent="0.2">
      <c r="D146" s="174"/>
    </row>
    <row r="147" spans="4:4" x14ac:dyDescent="0.2">
      <c r="D147" s="174"/>
    </row>
    <row r="148" spans="4:4" x14ac:dyDescent="0.2">
      <c r="D148" s="174"/>
    </row>
    <row r="149" spans="4:4" x14ac:dyDescent="0.2">
      <c r="D149" s="174"/>
    </row>
    <row r="150" spans="4:4" x14ac:dyDescent="0.2">
      <c r="D150" s="174"/>
    </row>
    <row r="151" spans="4:4" x14ac:dyDescent="0.2">
      <c r="D151" s="174"/>
    </row>
    <row r="152" spans="4:4" x14ac:dyDescent="0.2">
      <c r="D152" s="174"/>
    </row>
    <row r="153" spans="4:4" x14ac:dyDescent="0.2">
      <c r="D153" s="174"/>
    </row>
    <row r="154" spans="4:4" x14ac:dyDescent="0.2">
      <c r="D154" s="174"/>
    </row>
    <row r="155" spans="4:4" x14ac:dyDescent="0.2">
      <c r="D155" s="174"/>
    </row>
    <row r="156" spans="4:4" x14ac:dyDescent="0.2">
      <c r="D156" s="174"/>
    </row>
    <row r="157" spans="4:4" x14ac:dyDescent="0.2">
      <c r="D157" s="174"/>
    </row>
    <row r="158" spans="4:4" x14ac:dyDescent="0.2">
      <c r="D158" s="174"/>
    </row>
    <row r="159" spans="4:4" x14ac:dyDescent="0.2">
      <c r="D159" s="174"/>
    </row>
    <row r="160" spans="4:4" x14ac:dyDescent="0.2">
      <c r="D160" s="174"/>
    </row>
    <row r="161" spans="4:4" x14ac:dyDescent="0.2">
      <c r="D161" s="174"/>
    </row>
    <row r="162" spans="4:4" x14ac:dyDescent="0.2">
      <c r="D162" s="174"/>
    </row>
    <row r="163" spans="4:4" x14ac:dyDescent="0.2">
      <c r="D163" s="174"/>
    </row>
    <row r="164" spans="4:4" x14ac:dyDescent="0.2">
      <c r="D164" s="174"/>
    </row>
    <row r="165" spans="4:4" x14ac:dyDescent="0.2">
      <c r="D165" s="174"/>
    </row>
    <row r="166" spans="4:4" x14ac:dyDescent="0.2">
      <c r="D166" s="174"/>
    </row>
    <row r="167" spans="4:4" x14ac:dyDescent="0.2">
      <c r="D167" s="174"/>
    </row>
    <row r="168" spans="4:4" x14ac:dyDescent="0.2">
      <c r="D168" s="174"/>
    </row>
    <row r="169" spans="4:4" x14ac:dyDescent="0.2">
      <c r="D169" s="174"/>
    </row>
    <row r="170" spans="4:4" x14ac:dyDescent="0.2">
      <c r="D170" s="174"/>
    </row>
    <row r="171" spans="4:4" x14ac:dyDescent="0.2">
      <c r="D171" s="174"/>
    </row>
    <row r="172" spans="4:4" x14ac:dyDescent="0.2">
      <c r="D172" s="174"/>
    </row>
    <row r="173" spans="4:4" x14ac:dyDescent="0.2">
      <c r="D173" s="174"/>
    </row>
    <row r="174" spans="4:4" x14ac:dyDescent="0.2">
      <c r="D174" s="174"/>
    </row>
    <row r="175" spans="4:4" x14ac:dyDescent="0.2">
      <c r="D175" s="174"/>
    </row>
    <row r="176" spans="4:4" x14ac:dyDescent="0.2">
      <c r="D176" s="174"/>
    </row>
    <row r="177" spans="4:4" x14ac:dyDescent="0.2">
      <c r="D177" s="174"/>
    </row>
    <row r="178" spans="4:4" x14ac:dyDescent="0.2">
      <c r="D178" s="174"/>
    </row>
    <row r="179" spans="4:4" x14ac:dyDescent="0.2">
      <c r="D179" s="174"/>
    </row>
    <row r="180" spans="4:4" x14ac:dyDescent="0.2">
      <c r="D180" s="174"/>
    </row>
    <row r="181" spans="4:4" x14ac:dyDescent="0.2">
      <c r="D181" s="174"/>
    </row>
    <row r="182" spans="4:4" x14ac:dyDescent="0.2">
      <c r="D182" s="174"/>
    </row>
    <row r="183" spans="4:4" x14ac:dyDescent="0.2">
      <c r="D183" s="174"/>
    </row>
    <row r="184" spans="4:4" x14ac:dyDescent="0.2">
      <c r="D184" s="174"/>
    </row>
    <row r="185" spans="4:4" x14ac:dyDescent="0.2">
      <c r="D185" s="174"/>
    </row>
    <row r="186" spans="4:4" x14ac:dyDescent="0.2">
      <c r="D186" s="174"/>
    </row>
    <row r="187" spans="4:4" x14ac:dyDescent="0.2">
      <c r="D187" s="174"/>
    </row>
    <row r="188" spans="4:4" x14ac:dyDescent="0.2">
      <c r="D188" s="174"/>
    </row>
    <row r="189" spans="4:4" x14ac:dyDescent="0.2">
      <c r="D189" s="174"/>
    </row>
    <row r="190" spans="4:4" x14ac:dyDescent="0.2">
      <c r="D190" s="174"/>
    </row>
    <row r="191" spans="4:4" x14ac:dyDescent="0.2">
      <c r="D191" s="174"/>
    </row>
    <row r="192" spans="4:4" x14ac:dyDescent="0.2">
      <c r="D192" s="174"/>
    </row>
    <row r="193" spans="4:4" x14ac:dyDescent="0.2">
      <c r="D193" s="174"/>
    </row>
    <row r="194" spans="4:4" x14ac:dyDescent="0.2">
      <c r="D194" s="174"/>
    </row>
    <row r="195" spans="4:4" x14ac:dyDescent="0.2">
      <c r="D195" s="174"/>
    </row>
    <row r="196" spans="4:4" x14ac:dyDescent="0.2">
      <c r="D196" s="174"/>
    </row>
    <row r="197" spans="4:4" x14ac:dyDescent="0.2">
      <c r="D197" s="174"/>
    </row>
    <row r="198" spans="4:4" x14ac:dyDescent="0.2">
      <c r="D198" s="174"/>
    </row>
    <row r="199" spans="4:4" x14ac:dyDescent="0.2">
      <c r="D199" s="174"/>
    </row>
    <row r="200" spans="4:4" x14ac:dyDescent="0.2">
      <c r="D200" s="174"/>
    </row>
    <row r="201" spans="4:4" x14ac:dyDescent="0.2">
      <c r="D201" s="174"/>
    </row>
    <row r="202" spans="4:4" x14ac:dyDescent="0.2">
      <c r="D202" s="174"/>
    </row>
    <row r="203" spans="4:4" x14ac:dyDescent="0.2">
      <c r="D203" s="174"/>
    </row>
    <row r="204" spans="4:4" x14ac:dyDescent="0.2">
      <c r="D204" s="174"/>
    </row>
    <row r="205" spans="4:4" x14ac:dyDescent="0.2">
      <c r="D205" s="174"/>
    </row>
    <row r="206" spans="4:4" x14ac:dyDescent="0.2">
      <c r="D206" s="174"/>
    </row>
    <row r="207" spans="4:4" x14ac:dyDescent="0.2">
      <c r="D207" s="174"/>
    </row>
    <row r="208" spans="4:4" x14ac:dyDescent="0.2">
      <c r="D208" s="174"/>
    </row>
    <row r="209" spans="4:4" x14ac:dyDescent="0.2">
      <c r="D209" s="174"/>
    </row>
    <row r="210" spans="4:4" x14ac:dyDescent="0.2">
      <c r="D210" s="174"/>
    </row>
    <row r="211" spans="4:4" x14ac:dyDescent="0.2">
      <c r="D211" s="174"/>
    </row>
    <row r="212" spans="4:4" x14ac:dyDescent="0.2">
      <c r="D212" s="174"/>
    </row>
    <row r="213" spans="4:4" x14ac:dyDescent="0.2">
      <c r="D213" s="174"/>
    </row>
    <row r="214" spans="4:4" x14ac:dyDescent="0.2">
      <c r="D214" s="174"/>
    </row>
    <row r="215" spans="4:4" x14ac:dyDescent="0.2">
      <c r="D215" s="174"/>
    </row>
    <row r="216" spans="4:4" x14ac:dyDescent="0.2">
      <c r="D216" s="174"/>
    </row>
    <row r="217" spans="4:4" x14ac:dyDescent="0.2">
      <c r="D217" s="174"/>
    </row>
    <row r="218" spans="4:4" x14ac:dyDescent="0.2">
      <c r="D218" s="174"/>
    </row>
    <row r="219" spans="4:4" x14ac:dyDescent="0.2">
      <c r="D219" s="174"/>
    </row>
    <row r="220" spans="4:4" x14ac:dyDescent="0.2">
      <c r="D220" s="174"/>
    </row>
    <row r="221" spans="4:4" x14ac:dyDescent="0.2">
      <c r="D221" s="174"/>
    </row>
    <row r="222" spans="4:4" x14ac:dyDescent="0.2">
      <c r="D222" s="174"/>
    </row>
    <row r="223" spans="4:4" x14ac:dyDescent="0.2">
      <c r="D223" s="174"/>
    </row>
    <row r="224" spans="4:4" x14ac:dyDescent="0.2">
      <c r="D224" s="174"/>
    </row>
    <row r="225" spans="4:4" x14ac:dyDescent="0.2">
      <c r="D225" s="174"/>
    </row>
    <row r="226" spans="4:4" x14ac:dyDescent="0.2">
      <c r="D226" s="174"/>
    </row>
    <row r="227" spans="4:4" x14ac:dyDescent="0.2">
      <c r="D227" s="174"/>
    </row>
    <row r="228" spans="4:4" x14ac:dyDescent="0.2">
      <c r="D228" s="174"/>
    </row>
    <row r="229" spans="4:4" x14ac:dyDescent="0.2">
      <c r="D229" s="174"/>
    </row>
    <row r="230" spans="4:4" x14ac:dyDescent="0.2">
      <c r="D230" s="174"/>
    </row>
    <row r="231" spans="4:4" x14ac:dyDescent="0.2">
      <c r="D231" s="174"/>
    </row>
    <row r="232" spans="4:4" x14ac:dyDescent="0.2">
      <c r="D232" s="174"/>
    </row>
    <row r="233" spans="4:4" x14ac:dyDescent="0.2">
      <c r="D233" s="174"/>
    </row>
    <row r="234" spans="4:4" x14ac:dyDescent="0.2">
      <c r="D234" s="174"/>
    </row>
    <row r="235" spans="4:4" x14ac:dyDescent="0.2">
      <c r="D235" s="174"/>
    </row>
    <row r="236" spans="4:4" x14ac:dyDescent="0.2">
      <c r="D236" s="174"/>
    </row>
    <row r="237" spans="4:4" x14ac:dyDescent="0.2">
      <c r="D237" s="174"/>
    </row>
    <row r="238" spans="4:4" x14ac:dyDescent="0.2">
      <c r="D238" s="174"/>
    </row>
    <row r="239" spans="4:4" x14ac:dyDescent="0.2">
      <c r="D239" s="174"/>
    </row>
    <row r="240" spans="4:4" x14ac:dyDescent="0.2">
      <c r="D240" s="174"/>
    </row>
    <row r="241" spans="4:4" x14ac:dyDescent="0.2">
      <c r="D241" s="174"/>
    </row>
    <row r="242" spans="4:4" x14ac:dyDescent="0.2">
      <c r="D242" s="174"/>
    </row>
    <row r="243" spans="4:4" x14ac:dyDescent="0.2">
      <c r="D243" s="174"/>
    </row>
    <row r="244" spans="4:4" x14ac:dyDescent="0.2">
      <c r="D244" s="174"/>
    </row>
    <row r="245" spans="4:4" x14ac:dyDescent="0.2">
      <c r="D245" s="174"/>
    </row>
    <row r="246" spans="4:4" x14ac:dyDescent="0.2">
      <c r="D246" s="174"/>
    </row>
    <row r="247" spans="4:4" x14ac:dyDescent="0.2">
      <c r="D247" s="174"/>
    </row>
    <row r="248" spans="4:4" x14ac:dyDescent="0.2">
      <c r="D248" s="174"/>
    </row>
    <row r="249" spans="4:4" x14ac:dyDescent="0.2">
      <c r="D249" s="174"/>
    </row>
    <row r="250" spans="4:4" x14ac:dyDescent="0.2">
      <c r="D250" s="174"/>
    </row>
    <row r="251" spans="4:4" x14ac:dyDescent="0.2">
      <c r="D251" s="174"/>
    </row>
    <row r="252" spans="4:4" x14ac:dyDescent="0.2">
      <c r="D252" s="174"/>
    </row>
    <row r="253" spans="4:4" x14ac:dyDescent="0.2">
      <c r="D253" s="174"/>
    </row>
    <row r="254" spans="4:4" x14ac:dyDescent="0.2">
      <c r="D254" s="174"/>
    </row>
    <row r="255" spans="4:4" x14ac:dyDescent="0.2">
      <c r="D255" s="174"/>
    </row>
    <row r="256" spans="4:4" x14ac:dyDescent="0.2">
      <c r="D256" s="174"/>
    </row>
    <row r="257" spans="4:4" x14ac:dyDescent="0.2">
      <c r="D257" s="174"/>
    </row>
    <row r="258" spans="4:4" x14ac:dyDescent="0.2">
      <c r="D258" s="174"/>
    </row>
    <row r="259" spans="4:4" x14ac:dyDescent="0.2">
      <c r="D259" s="174"/>
    </row>
    <row r="260" spans="4:4" x14ac:dyDescent="0.2">
      <c r="D260" s="174"/>
    </row>
    <row r="261" spans="4:4" x14ac:dyDescent="0.2">
      <c r="D261" s="174"/>
    </row>
    <row r="262" spans="4:4" x14ac:dyDescent="0.2">
      <c r="D262" s="174"/>
    </row>
    <row r="263" spans="4:4" x14ac:dyDescent="0.2">
      <c r="D263" s="174"/>
    </row>
    <row r="264" spans="4:4" x14ac:dyDescent="0.2">
      <c r="D264" s="174"/>
    </row>
    <row r="265" spans="4:4" x14ac:dyDescent="0.2">
      <c r="D265" s="174"/>
    </row>
    <row r="266" spans="4:4" x14ac:dyDescent="0.2">
      <c r="D266" s="174"/>
    </row>
    <row r="267" spans="4:4" x14ac:dyDescent="0.2">
      <c r="D267" s="174"/>
    </row>
    <row r="268" spans="4:4" x14ac:dyDescent="0.2">
      <c r="D268" s="174"/>
    </row>
    <row r="269" spans="4:4" x14ac:dyDescent="0.2">
      <c r="D269" s="174"/>
    </row>
    <row r="270" spans="4:4" x14ac:dyDescent="0.2">
      <c r="D270" s="174"/>
    </row>
    <row r="271" spans="4:4" x14ac:dyDescent="0.2">
      <c r="D271" s="174"/>
    </row>
    <row r="272" spans="4:4" x14ac:dyDescent="0.2">
      <c r="D272" s="174"/>
    </row>
    <row r="273" spans="4:4" x14ac:dyDescent="0.2">
      <c r="D273" s="174"/>
    </row>
    <row r="274" spans="4:4" x14ac:dyDescent="0.2">
      <c r="D274" s="174"/>
    </row>
    <row r="275" spans="4:4" x14ac:dyDescent="0.2">
      <c r="D275" s="174"/>
    </row>
    <row r="276" spans="4:4" x14ac:dyDescent="0.2">
      <c r="D276" s="174"/>
    </row>
    <row r="277" spans="4:4" x14ac:dyDescent="0.2">
      <c r="D277" s="174"/>
    </row>
    <row r="278" spans="4:4" x14ac:dyDescent="0.2">
      <c r="D278" s="174"/>
    </row>
    <row r="279" spans="4:4" x14ac:dyDescent="0.2">
      <c r="D279" s="174"/>
    </row>
    <row r="280" spans="4:4" x14ac:dyDescent="0.2">
      <c r="D280" s="174"/>
    </row>
    <row r="281" spans="4:4" x14ac:dyDescent="0.2">
      <c r="D281" s="174"/>
    </row>
    <row r="282" spans="4:4" x14ac:dyDescent="0.2">
      <c r="D282" s="174"/>
    </row>
    <row r="283" spans="4:4" x14ac:dyDescent="0.2">
      <c r="D283" s="174"/>
    </row>
    <row r="284" spans="4:4" x14ac:dyDescent="0.2">
      <c r="D284" s="174"/>
    </row>
    <row r="285" spans="4:4" x14ac:dyDescent="0.2">
      <c r="D285" s="174"/>
    </row>
    <row r="286" spans="4:4" x14ac:dyDescent="0.2">
      <c r="D286" s="174"/>
    </row>
    <row r="287" spans="4:4" x14ac:dyDescent="0.2">
      <c r="D287" s="174"/>
    </row>
    <row r="288" spans="4:4" x14ac:dyDescent="0.2">
      <c r="D288" s="174"/>
    </row>
    <row r="289" spans="4:4" x14ac:dyDescent="0.2">
      <c r="D289" s="174"/>
    </row>
    <row r="290" spans="4:4" x14ac:dyDescent="0.2">
      <c r="D290" s="174"/>
    </row>
    <row r="291" spans="4:4" x14ac:dyDescent="0.2">
      <c r="D291" s="174"/>
    </row>
    <row r="292" spans="4:4" x14ac:dyDescent="0.2">
      <c r="D292" s="174"/>
    </row>
    <row r="293" spans="4:4" x14ac:dyDescent="0.2">
      <c r="D293" s="174"/>
    </row>
    <row r="294" spans="4:4" x14ac:dyDescent="0.2">
      <c r="D294" s="174"/>
    </row>
    <row r="295" spans="4:4" x14ac:dyDescent="0.2">
      <c r="D295" s="174"/>
    </row>
    <row r="296" spans="4:4" x14ac:dyDescent="0.2">
      <c r="D296" s="174"/>
    </row>
    <row r="297" spans="4:4" x14ac:dyDescent="0.2">
      <c r="D297" s="174"/>
    </row>
    <row r="298" spans="4:4" x14ac:dyDescent="0.2">
      <c r="D298" s="174"/>
    </row>
    <row r="299" spans="4:4" x14ac:dyDescent="0.2">
      <c r="D299" s="174"/>
    </row>
    <row r="300" spans="4:4" x14ac:dyDescent="0.2">
      <c r="D300" s="174"/>
    </row>
    <row r="301" spans="4:4" x14ac:dyDescent="0.2">
      <c r="D301" s="174"/>
    </row>
    <row r="302" spans="4:4" x14ac:dyDescent="0.2">
      <c r="D302" s="174"/>
    </row>
    <row r="303" spans="4:4" x14ac:dyDescent="0.2">
      <c r="D303" s="174"/>
    </row>
    <row r="304" spans="4:4" x14ac:dyDescent="0.2">
      <c r="D304" s="174"/>
    </row>
    <row r="305" spans="4:4" x14ac:dyDescent="0.2">
      <c r="D305" s="174"/>
    </row>
    <row r="306" spans="4:4" x14ac:dyDescent="0.2">
      <c r="D306" s="174"/>
    </row>
    <row r="307" spans="4:4" x14ac:dyDescent="0.2">
      <c r="D307" s="174"/>
    </row>
    <row r="308" spans="4:4" x14ac:dyDescent="0.2">
      <c r="D308" s="174"/>
    </row>
    <row r="309" spans="4:4" x14ac:dyDescent="0.2">
      <c r="D309" s="174"/>
    </row>
    <row r="310" spans="4:4" x14ac:dyDescent="0.2">
      <c r="D310" s="174"/>
    </row>
    <row r="311" spans="4:4" x14ac:dyDescent="0.2">
      <c r="D311" s="174"/>
    </row>
    <row r="312" spans="4:4" x14ac:dyDescent="0.2">
      <c r="D312" s="174"/>
    </row>
    <row r="313" spans="4:4" x14ac:dyDescent="0.2">
      <c r="D313" s="174"/>
    </row>
    <row r="314" spans="4:4" x14ac:dyDescent="0.2">
      <c r="D314" s="174"/>
    </row>
    <row r="315" spans="4:4" x14ac:dyDescent="0.2">
      <c r="D315" s="174"/>
    </row>
    <row r="316" spans="4:4" x14ac:dyDescent="0.2">
      <c r="D316" s="174"/>
    </row>
    <row r="317" spans="4:4" x14ac:dyDescent="0.2">
      <c r="D317" s="174"/>
    </row>
    <row r="318" spans="4:4" x14ac:dyDescent="0.2">
      <c r="D318" s="174"/>
    </row>
    <row r="319" spans="4:4" x14ac:dyDescent="0.2">
      <c r="D319" s="174"/>
    </row>
    <row r="320" spans="4:4" x14ac:dyDescent="0.2">
      <c r="D320" s="174"/>
    </row>
    <row r="321" spans="4:4" x14ac:dyDescent="0.2">
      <c r="D321" s="174"/>
    </row>
    <row r="322" spans="4:4" x14ac:dyDescent="0.2">
      <c r="D322" s="174"/>
    </row>
    <row r="323" spans="4:4" x14ac:dyDescent="0.2">
      <c r="D323" s="174"/>
    </row>
    <row r="324" spans="4:4" x14ac:dyDescent="0.2">
      <c r="D324" s="174"/>
    </row>
    <row r="325" spans="4:4" x14ac:dyDescent="0.2">
      <c r="D325" s="174"/>
    </row>
    <row r="326" spans="4:4" x14ac:dyDescent="0.2">
      <c r="D326" s="174"/>
    </row>
    <row r="327" spans="4:4" x14ac:dyDescent="0.2">
      <c r="D327" s="174"/>
    </row>
    <row r="328" spans="4:4" x14ac:dyDescent="0.2">
      <c r="D328" s="174"/>
    </row>
    <row r="329" spans="4:4" x14ac:dyDescent="0.2">
      <c r="D329" s="174"/>
    </row>
    <row r="330" spans="4:4" x14ac:dyDescent="0.2">
      <c r="D330" s="174"/>
    </row>
    <row r="331" spans="4:4" x14ac:dyDescent="0.2">
      <c r="D331" s="174"/>
    </row>
    <row r="332" spans="4:4" x14ac:dyDescent="0.2">
      <c r="D332" s="174"/>
    </row>
    <row r="333" spans="4:4" x14ac:dyDescent="0.2">
      <c r="D333" s="174"/>
    </row>
    <row r="334" spans="4:4" x14ac:dyDescent="0.2">
      <c r="D334" s="174"/>
    </row>
    <row r="335" spans="4:4" x14ac:dyDescent="0.2">
      <c r="D335" s="174"/>
    </row>
    <row r="336" spans="4:4" x14ac:dyDescent="0.2">
      <c r="D336" s="174"/>
    </row>
    <row r="337" spans="4:4" x14ac:dyDescent="0.2">
      <c r="D337" s="174"/>
    </row>
    <row r="338" spans="4:4" x14ac:dyDescent="0.2">
      <c r="D338" s="174"/>
    </row>
    <row r="339" spans="4:4" x14ac:dyDescent="0.2">
      <c r="D339" s="174"/>
    </row>
    <row r="340" spans="4:4" x14ac:dyDescent="0.2">
      <c r="D340" s="174"/>
    </row>
    <row r="341" spans="4:4" x14ac:dyDescent="0.2">
      <c r="D341" s="174"/>
    </row>
    <row r="342" spans="4:4" x14ac:dyDescent="0.2">
      <c r="D342" s="174"/>
    </row>
    <row r="343" spans="4:4" x14ac:dyDescent="0.2">
      <c r="D343" s="174"/>
    </row>
    <row r="344" spans="4:4" x14ac:dyDescent="0.2">
      <c r="D344" s="174"/>
    </row>
    <row r="345" spans="4:4" x14ac:dyDescent="0.2">
      <c r="D345" s="174"/>
    </row>
    <row r="346" spans="4:4" x14ac:dyDescent="0.2">
      <c r="D346" s="174"/>
    </row>
    <row r="347" spans="4:4" x14ac:dyDescent="0.2">
      <c r="D347" s="174"/>
    </row>
    <row r="348" spans="4:4" x14ac:dyDescent="0.2">
      <c r="D348" s="174"/>
    </row>
    <row r="349" spans="4:4" x14ac:dyDescent="0.2">
      <c r="D349" s="174"/>
    </row>
    <row r="350" spans="4:4" x14ac:dyDescent="0.2">
      <c r="D350" s="174"/>
    </row>
    <row r="351" spans="4:4" x14ac:dyDescent="0.2">
      <c r="D351" s="174"/>
    </row>
    <row r="352" spans="4:4" x14ac:dyDescent="0.2">
      <c r="D352" s="174"/>
    </row>
    <row r="353" spans="4:4" x14ac:dyDescent="0.2">
      <c r="D353" s="174"/>
    </row>
    <row r="354" spans="4:4" x14ac:dyDescent="0.2">
      <c r="D354" s="174"/>
    </row>
    <row r="355" spans="4:4" x14ac:dyDescent="0.2">
      <c r="D355" s="174"/>
    </row>
    <row r="356" spans="4:4" x14ac:dyDescent="0.2">
      <c r="D356" s="174"/>
    </row>
    <row r="357" spans="4:4" x14ac:dyDescent="0.2">
      <c r="D357" s="174"/>
    </row>
    <row r="358" spans="4:4" x14ac:dyDescent="0.2">
      <c r="D358" s="174"/>
    </row>
    <row r="359" spans="4:4" x14ac:dyDescent="0.2">
      <c r="D359" s="174"/>
    </row>
    <row r="360" spans="4:4" x14ac:dyDescent="0.2">
      <c r="D360" s="174"/>
    </row>
    <row r="361" spans="4:4" x14ac:dyDescent="0.2">
      <c r="D361" s="174"/>
    </row>
    <row r="362" spans="4:4" x14ac:dyDescent="0.2">
      <c r="D362" s="174"/>
    </row>
    <row r="363" spans="4:4" x14ac:dyDescent="0.2">
      <c r="D363" s="174"/>
    </row>
    <row r="364" spans="4:4" x14ac:dyDescent="0.2">
      <c r="D364" s="174"/>
    </row>
    <row r="365" spans="4:4" x14ac:dyDescent="0.2">
      <c r="D365" s="174"/>
    </row>
    <row r="366" spans="4:4" x14ac:dyDescent="0.2">
      <c r="D366" s="174"/>
    </row>
    <row r="367" spans="4:4" x14ac:dyDescent="0.2">
      <c r="D367" s="174"/>
    </row>
    <row r="368" spans="4:4" x14ac:dyDescent="0.2">
      <c r="D368" s="174"/>
    </row>
    <row r="369" spans="4:4" x14ac:dyDescent="0.2">
      <c r="D369" s="174"/>
    </row>
    <row r="370" spans="4:4" x14ac:dyDescent="0.2">
      <c r="D370" s="174"/>
    </row>
    <row r="371" spans="4:4" x14ac:dyDescent="0.2">
      <c r="D371" s="174"/>
    </row>
    <row r="372" spans="4:4" x14ac:dyDescent="0.2">
      <c r="D372" s="174"/>
    </row>
    <row r="373" spans="4:4" x14ac:dyDescent="0.2">
      <c r="D373" s="174"/>
    </row>
    <row r="374" spans="4:4" x14ac:dyDescent="0.2">
      <c r="D374" s="174"/>
    </row>
    <row r="375" spans="4:4" x14ac:dyDescent="0.2">
      <c r="D375" s="174"/>
    </row>
    <row r="376" spans="4:4" x14ac:dyDescent="0.2">
      <c r="D376" s="174"/>
    </row>
    <row r="377" spans="4:4" x14ac:dyDescent="0.2">
      <c r="D377" s="174"/>
    </row>
    <row r="378" spans="4:4" x14ac:dyDescent="0.2">
      <c r="D378" s="174"/>
    </row>
    <row r="379" spans="4:4" x14ac:dyDescent="0.2">
      <c r="D379" s="174"/>
    </row>
    <row r="380" spans="4:4" x14ac:dyDescent="0.2">
      <c r="D380" s="174"/>
    </row>
    <row r="381" spans="4:4" x14ac:dyDescent="0.2">
      <c r="D381" s="174"/>
    </row>
    <row r="382" spans="4:4" x14ac:dyDescent="0.2">
      <c r="D382" s="174"/>
    </row>
    <row r="383" spans="4:4" x14ac:dyDescent="0.2">
      <c r="D383" s="174"/>
    </row>
    <row r="384" spans="4:4" x14ac:dyDescent="0.2">
      <c r="D384" s="174"/>
    </row>
    <row r="385" spans="4:4" x14ac:dyDescent="0.2">
      <c r="D385" s="174"/>
    </row>
    <row r="386" spans="4:4" x14ac:dyDescent="0.2">
      <c r="D386" s="174"/>
    </row>
    <row r="387" spans="4:4" x14ac:dyDescent="0.2">
      <c r="D387" s="174"/>
    </row>
    <row r="388" spans="4:4" x14ac:dyDescent="0.2">
      <c r="D388" s="174"/>
    </row>
    <row r="389" spans="4:4" x14ac:dyDescent="0.2">
      <c r="D389" s="174"/>
    </row>
    <row r="390" spans="4:4" x14ac:dyDescent="0.2">
      <c r="D390" s="174"/>
    </row>
    <row r="391" spans="4:4" x14ac:dyDescent="0.2">
      <c r="D391" s="174"/>
    </row>
    <row r="392" spans="4:4" x14ac:dyDescent="0.2">
      <c r="D392" s="174"/>
    </row>
    <row r="393" spans="4:4" x14ac:dyDescent="0.2">
      <c r="D393" s="174"/>
    </row>
    <row r="394" spans="4:4" x14ac:dyDescent="0.2">
      <c r="D394" s="174"/>
    </row>
    <row r="395" spans="4:4" x14ac:dyDescent="0.2">
      <c r="D395" s="174"/>
    </row>
    <row r="396" spans="4:4" x14ac:dyDescent="0.2">
      <c r="D396" s="174"/>
    </row>
    <row r="397" spans="4:4" x14ac:dyDescent="0.2">
      <c r="D397" s="174"/>
    </row>
    <row r="398" spans="4:4" x14ac:dyDescent="0.2">
      <c r="D398" s="174"/>
    </row>
    <row r="399" spans="4:4" x14ac:dyDescent="0.2">
      <c r="D399" s="174"/>
    </row>
    <row r="400" spans="4:4" x14ac:dyDescent="0.2">
      <c r="D400" s="174"/>
    </row>
    <row r="401" spans="4:4" x14ac:dyDescent="0.2">
      <c r="D401" s="174"/>
    </row>
    <row r="402" spans="4:4" x14ac:dyDescent="0.2">
      <c r="D402" s="174"/>
    </row>
    <row r="403" spans="4:4" x14ac:dyDescent="0.2">
      <c r="D403" s="174"/>
    </row>
    <row r="404" spans="4:4" x14ac:dyDescent="0.2">
      <c r="D404" s="174"/>
    </row>
    <row r="405" spans="4:4" x14ac:dyDescent="0.2">
      <c r="D405" s="174"/>
    </row>
    <row r="406" spans="4:4" x14ac:dyDescent="0.2">
      <c r="D406" s="174"/>
    </row>
    <row r="407" spans="4:4" x14ac:dyDescent="0.2">
      <c r="D407" s="174"/>
    </row>
    <row r="408" spans="4:4" x14ac:dyDescent="0.2">
      <c r="D408" s="174"/>
    </row>
    <row r="409" spans="4:4" x14ac:dyDescent="0.2">
      <c r="D409" s="174"/>
    </row>
    <row r="410" spans="4:4" x14ac:dyDescent="0.2">
      <c r="D410" s="174"/>
    </row>
    <row r="411" spans="4:4" x14ac:dyDescent="0.2">
      <c r="D411" s="174"/>
    </row>
    <row r="412" spans="4:4" x14ac:dyDescent="0.2">
      <c r="D412" s="174"/>
    </row>
    <row r="413" spans="4:4" x14ac:dyDescent="0.2">
      <c r="D413" s="174"/>
    </row>
    <row r="414" spans="4:4" x14ac:dyDescent="0.2">
      <c r="D414" s="174"/>
    </row>
    <row r="415" spans="4:4" x14ac:dyDescent="0.2">
      <c r="D415" s="174"/>
    </row>
    <row r="416" spans="4:4" x14ac:dyDescent="0.2">
      <c r="D416" s="174"/>
    </row>
    <row r="417" spans="4:4" x14ac:dyDescent="0.2">
      <c r="D417" s="174"/>
    </row>
    <row r="418" spans="4:4" x14ac:dyDescent="0.2">
      <c r="D418" s="174"/>
    </row>
    <row r="419" spans="4:4" x14ac:dyDescent="0.2">
      <c r="D419" s="174"/>
    </row>
    <row r="420" spans="4:4" x14ac:dyDescent="0.2">
      <c r="D420" s="174"/>
    </row>
    <row r="421" spans="4:4" x14ac:dyDescent="0.2">
      <c r="D421" s="174"/>
    </row>
    <row r="422" spans="4:4" x14ac:dyDescent="0.2">
      <c r="D422" s="174"/>
    </row>
    <row r="423" spans="4:4" x14ac:dyDescent="0.2">
      <c r="D423" s="174"/>
    </row>
    <row r="424" spans="4:4" x14ac:dyDescent="0.2">
      <c r="D424" s="174"/>
    </row>
    <row r="425" spans="4:4" x14ac:dyDescent="0.2">
      <c r="D425" s="174"/>
    </row>
    <row r="426" spans="4:4" x14ac:dyDescent="0.2">
      <c r="D426" s="174"/>
    </row>
    <row r="427" spans="4:4" x14ac:dyDescent="0.2">
      <c r="D427" s="174"/>
    </row>
    <row r="428" spans="4:4" x14ac:dyDescent="0.2">
      <c r="D428" s="174"/>
    </row>
    <row r="429" spans="4:4" x14ac:dyDescent="0.2">
      <c r="D429" s="174"/>
    </row>
    <row r="430" spans="4:4" x14ac:dyDescent="0.2">
      <c r="D430" s="174"/>
    </row>
    <row r="431" spans="4:4" x14ac:dyDescent="0.2">
      <c r="D431" s="174"/>
    </row>
    <row r="432" spans="4:4" x14ac:dyDescent="0.2">
      <c r="D432" s="174"/>
    </row>
    <row r="433" spans="4:4" x14ac:dyDescent="0.2">
      <c r="D433" s="174"/>
    </row>
    <row r="434" spans="4:4" x14ac:dyDescent="0.2">
      <c r="D434" s="174"/>
    </row>
    <row r="435" spans="4:4" x14ac:dyDescent="0.2">
      <c r="D435" s="174"/>
    </row>
    <row r="436" spans="4:4" x14ac:dyDescent="0.2">
      <c r="D436" s="174"/>
    </row>
    <row r="437" spans="4:4" x14ac:dyDescent="0.2">
      <c r="D437" s="174"/>
    </row>
    <row r="438" spans="4:4" x14ac:dyDescent="0.2">
      <c r="D438" s="174"/>
    </row>
    <row r="439" spans="4:4" x14ac:dyDescent="0.2">
      <c r="D439" s="174"/>
    </row>
    <row r="440" spans="4:4" x14ac:dyDescent="0.2">
      <c r="D440" s="174"/>
    </row>
    <row r="441" spans="4:4" x14ac:dyDescent="0.2">
      <c r="D441" s="174"/>
    </row>
    <row r="442" spans="4:4" x14ac:dyDescent="0.2">
      <c r="D442" s="174"/>
    </row>
    <row r="443" spans="4:4" x14ac:dyDescent="0.2">
      <c r="D443" s="174"/>
    </row>
    <row r="444" spans="4:4" x14ac:dyDescent="0.2">
      <c r="D444" s="174"/>
    </row>
    <row r="445" spans="4:4" x14ac:dyDescent="0.2">
      <c r="D445" s="174"/>
    </row>
    <row r="446" spans="4:4" x14ac:dyDescent="0.2">
      <c r="D446" s="174"/>
    </row>
    <row r="447" spans="4:4" x14ac:dyDescent="0.2">
      <c r="D447" s="174"/>
    </row>
    <row r="448" spans="4:4" x14ac:dyDescent="0.2">
      <c r="D448" s="174"/>
    </row>
    <row r="449" spans="4:4" x14ac:dyDescent="0.2">
      <c r="D449" s="174"/>
    </row>
    <row r="450" spans="4:4" x14ac:dyDescent="0.2">
      <c r="D450" s="174"/>
    </row>
    <row r="451" spans="4:4" x14ac:dyDescent="0.2">
      <c r="D451" s="174"/>
    </row>
    <row r="452" spans="4:4" x14ac:dyDescent="0.2">
      <c r="D452" s="174"/>
    </row>
    <row r="453" spans="4:4" x14ac:dyDescent="0.2">
      <c r="D453" s="174"/>
    </row>
    <row r="454" spans="4:4" x14ac:dyDescent="0.2">
      <c r="D454" s="174"/>
    </row>
    <row r="455" spans="4:4" x14ac:dyDescent="0.2">
      <c r="D455" s="174"/>
    </row>
    <row r="456" spans="4:4" x14ac:dyDescent="0.2">
      <c r="D456" s="174"/>
    </row>
    <row r="457" spans="4:4" x14ac:dyDescent="0.2">
      <c r="D457" s="174"/>
    </row>
    <row r="458" spans="4:4" x14ac:dyDescent="0.2">
      <c r="D458" s="174"/>
    </row>
    <row r="459" spans="4:4" x14ac:dyDescent="0.2">
      <c r="D459" s="174"/>
    </row>
    <row r="460" spans="4:4" x14ac:dyDescent="0.2">
      <c r="D460" s="174"/>
    </row>
    <row r="461" spans="4:4" x14ac:dyDescent="0.2">
      <c r="D461" s="174"/>
    </row>
    <row r="462" spans="4:4" x14ac:dyDescent="0.2">
      <c r="D462" s="174"/>
    </row>
    <row r="463" spans="4:4" x14ac:dyDescent="0.2">
      <c r="D463" s="174"/>
    </row>
    <row r="464" spans="4:4" x14ac:dyDescent="0.2">
      <c r="D464" s="174"/>
    </row>
    <row r="465" spans="4:4" x14ac:dyDescent="0.2">
      <c r="D465" s="174"/>
    </row>
    <row r="466" spans="4:4" x14ac:dyDescent="0.2">
      <c r="D466" s="174"/>
    </row>
    <row r="467" spans="4:4" x14ac:dyDescent="0.2">
      <c r="D467" s="174"/>
    </row>
    <row r="468" spans="4:4" x14ac:dyDescent="0.2">
      <c r="D468" s="174"/>
    </row>
    <row r="469" spans="4:4" x14ac:dyDescent="0.2">
      <c r="D469" s="174"/>
    </row>
    <row r="470" spans="4:4" x14ac:dyDescent="0.2">
      <c r="D470" s="174"/>
    </row>
    <row r="471" spans="4:4" x14ac:dyDescent="0.2">
      <c r="D471" s="174"/>
    </row>
    <row r="472" spans="4:4" x14ac:dyDescent="0.2">
      <c r="D472" s="174"/>
    </row>
    <row r="473" spans="4:4" x14ac:dyDescent="0.2">
      <c r="D473" s="174"/>
    </row>
    <row r="474" spans="4:4" x14ac:dyDescent="0.2">
      <c r="D474" s="174"/>
    </row>
    <row r="475" spans="4:4" x14ac:dyDescent="0.2">
      <c r="D475" s="174"/>
    </row>
    <row r="476" spans="4:4" x14ac:dyDescent="0.2">
      <c r="D476" s="174"/>
    </row>
    <row r="477" spans="4:4" x14ac:dyDescent="0.2">
      <c r="D477" s="174"/>
    </row>
    <row r="478" spans="4:4" x14ac:dyDescent="0.2">
      <c r="D478" s="174"/>
    </row>
    <row r="479" spans="4:4" x14ac:dyDescent="0.2">
      <c r="D479" s="174"/>
    </row>
    <row r="480" spans="4:4" x14ac:dyDescent="0.2">
      <c r="D480" s="174"/>
    </row>
    <row r="481" spans="4:4" x14ac:dyDescent="0.2">
      <c r="D481" s="174"/>
    </row>
    <row r="482" spans="4:4" x14ac:dyDescent="0.2">
      <c r="D482" s="174"/>
    </row>
    <row r="483" spans="4:4" x14ac:dyDescent="0.2">
      <c r="D483" s="174"/>
    </row>
    <row r="484" spans="4:4" x14ac:dyDescent="0.2">
      <c r="D484" s="174"/>
    </row>
    <row r="485" spans="4:4" x14ac:dyDescent="0.2">
      <c r="D485" s="174"/>
    </row>
    <row r="486" spans="4:4" x14ac:dyDescent="0.2">
      <c r="D486" s="174"/>
    </row>
    <row r="487" spans="4:4" x14ac:dyDescent="0.2">
      <c r="D487" s="174"/>
    </row>
    <row r="488" spans="4:4" x14ac:dyDescent="0.2">
      <c r="D488" s="174"/>
    </row>
    <row r="489" spans="4:4" x14ac:dyDescent="0.2">
      <c r="D489" s="174"/>
    </row>
    <row r="490" spans="4:4" x14ac:dyDescent="0.2">
      <c r="D490" s="174"/>
    </row>
    <row r="491" spans="4:4" x14ac:dyDescent="0.2">
      <c r="D491" s="174"/>
    </row>
    <row r="492" spans="4:4" x14ac:dyDescent="0.2">
      <c r="D492" s="174"/>
    </row>
    <row r="493" spans="4:4" x14ac:dyDescent="0.2">
      <c r="D493" s="174"/>
    </row>
    <row r="494" spans="4:4" x14ac:dyDescent="0.2">
      <c r="D494" s="174"/>
    </row>
    <row r="495" spans="4:4" x14ac:dyDescent="0.2">
      <c r="D495" s="174"/>
    </row>
    <row r="496" spans="4:4" x14ac:dyDescent="0.2">
      <c r="D496" s="174"/>
    </row>
    <row r="497" spans="4:4" x14ac:dyDescent="0.2">
      <c r="D497" s="174"/>
    </row>
    <row r="498" spans="4:4" x14ac:dyDescent="0.2">
      <c r="D498" s="174"/>
    </row>
    <row r="499" spans="4:4" x14ac:dyDescent="0.2">
      <c r="D499" s="174"/>
    </row>
    <row r="500" spans="4:4" x14ac:dyDescent="0.2">
      <c r="D500" s="174"/>
    </row>
    <row r="501" spans="4:4" x14ac:dyDescent="0.2">
      <c r="D501" s="174"/>
    </row>
    <row r="502" spans="4:4" x14ac:dyDescent="0.2">
      <c r="D502" s="174"/>
    </row>
    <row r="503" spans="4:4" x14ac:dyDescent="0.2">
      <c r="D503" s="174"/>
    </row>
    <row r="504" spans="4:4" x14ac:dyDescent="0.2">
      <c r="D504" s="174"/>
    </row>
    <row r="505" spans="4:4" x14ac:dyDescent="0.2">
      <c r="D505" s="174"/>
    </row>
    <row r="506" spans="4:4" x14ac:dyDescent="0.2">
      <c r="D506" s="174"/>
    </row>
    <row r="507" spans="4:4" x14ac:dyDescent="0.2">
      <c r="D507" s="174"/>
    </row>
    <row r="508" spans="4:4" x14ac:dyDescent="0.2">
      <c r="D508" s="174"/>
    </row>
    <row r="509" spans="4:4" x14ac:dyDescent="0.2">
      <c r="D509" s="174"/>
    </row>
    <row r="510" spans="4:4" x14ac:dyDescent="0.2">
      <c r="D510" s="174"/>
    </row>
    <row r="511" spans="4:4" x14ac:dyDescent="0.2">
      <c r="D511" s="174"/>
    </row>
    <row r="512" spans="4:4" x14ac:dyDescent="0.2">
      <c r="D512" s="174"/>
    </row>
    <row r="513" spans="4:4" x14ac:dyDescent="0.2">
      <c r="D513" s="174"/>
    </row>
    <row r="514" spans="4:4" x14ac:dyDescent="0.2">
      <c r="D514" s="174"/>
    </row>
    <row r="515" spans="4:4" x14ac:dyDescent="0.2">
      <c r="D515" s="174"/>
    </row>
    <row r="516" spans="4:4" x14ac:dyDescent="0.2">
      <c r="D516" s="174"/>
    </row>
    <row r="517" spans="4:4" x14ac:dyDescent="0.2">
      <c r="D517" s="174"/>
    </row>
    <row r="518" spans="4:4" x14ac:dyDescent="0.2">
      <c r="D518" s="174"/>
    </row>
    <row r="519" spans="4:4" x14ac:dyDescent="0.2">
      <c r="D519" s="174"/>
    </row>
    <row r="520" spans="4:4" x14ac:dyDescent="0.2">
      <c r="D520" s="174"/>
    </row>
    <row r="521" spans="4:4" x14ac:dyDescent="0.2">
      <c r="D521" s="174"/>
    </row>
    <row r="522" spans="4:4" x14ac:dyDescent="0.2">
      <c r="D522" s="174"/>
    </row>
    <row r="523" spans="4:4" x14ac:dyDescent="0.2">
      <c r="D523" s="174"/>
    </row>
    <row r="524" spans="4:4" x14ac:dyDescent="0.2">
      <c r="D524" s="174"/>
    </row>
    <row r="525" spans="4:4" x14ac:dyDescent="0.2">
      <c r="D525" s="174"/>
    </row>
    <row r="526" spans="4:4" x14ac:dyDescent="0.2">
      <c r="D526" s="174"/>
    </row>
    <row r="527" spans="4:4" x14ac:dyDescent="0.2">
      <c r="D527" s="174"/>
    </row>
    <row r="528" spans="4:4" x14ac:dyDescent="0.2">
      <c r="D528" s="174"/>
    </row>
    <row r="529" spans="4:4" x14ac:dyDescent="0.2">
      <c r="D529" s="174"/>
    </row>
    <row r="530" spans="4:4" x14ac:dyDescent="0.2">
      <c r="D530" s="174"/>
    </row>
    <row r="531" spans="4:4" x14ac:dyDescent="0.2">
      <c r="D531" s="174"/>
    </row>
    <row r="532" spans="4:4" x14ac:dyDescent="0.2">
      <c r="D532" s="174"/>
    </row>
    <row r="533" spans="4:4" x14ac:dyDescent="0.2">
      <c r="D533" s="174"/>
    </row>
    <row r="534" spans="4:4" x14ac:dyDescent="0.2">
      <c r="D534" s="174"/>
    </row>
    <row r="535" spans="4:4" x14ac:dyDescent="0.2">
      <c r="D535" s="174"/>
    </row>
    <row r="536" spans="4:4" x14ac:dyDescent="0.2">
      <c r="D536" s="174"/>
    </row>
    <row r="537" spans="4:4" x14ac:dyDescent="0.2">
      <c r="D537" s="174"/>
    </row>
    <row r="538" spans="4:4" x14ac:dyDescent="0.2">
      <c r="D538" s="174"/>
    </row>
    <row r="539" spans="4:4" x14ac:dyDescent="0.2">
      <c r="D539" s="174"/>
    </row>
    <row r="540" spans="4:4" x14ac:dyDescent="0.2">
      <c r="D540" s="174"/>
    </row>
    <row r="541" spans="4:4" x14ac:dyDescent="0.2">
      <c r="D541" s="174"/>
    </row>
    <row r="542" spans="4:4" x14ac:dyDescent="0.2">
      <c r="D542" s="174"/>
    </row>
    <row r="543" spans="4:4" x14ac:dyDescent="0.2">
      <c r="D543" s="174"/>
    </row>
    <row r="544" spans="4:4" x14ac:dyDescent="0.2">
      <c r="D544" s="174"/>
    </row>
    <row r="545" spans="4:4" x14ac:dyDescent="0.2">
      <c r="D545" s="174"/>
    </row>
    <row r="546" spans="4:4" x14ac:dyDescent="0.2">
      <c r="D546" s="174"/>
    </row>
    <row r="547" spans="4:4" x14ac:dyDescent="0.2">
      <c r="D547" s="174"/>
    </row>
    <row r="548" spans="4:4" x14ac:dyDescent="0.2">
      <c r="D548" s="174"/>
    </row>
    <row r="549" spans="4:4" x14ac:dyDescent="0.2">
      <c r="D549" s="174"/>
    </row>
    <row r="550" spans="4:4" x14ac:dyDescent="0.2">
      <c r="D550" s="174"/>
    </row>
    <row r="551" spans="4:4" x14ac:dyDescent="0.2">
      <c r="D551" s="174"/>
    </row>
    <row r="552" spans="4:4" x14ac:dyDescent="0.2">
      <c r="D552" s="174"/>
    </row>
    <row r="553" spans="4:4" x14ac:dyDescent="0.2">
      <c r="D553" s="174"/>
    </row>
    <row r="554" spans="4:4" x14ac:dyDescent="0.2">
      <c r="D554" s="174"/>
    </row>
    <row r="555" spans="4:4" x14ac:dyDescent="0.2">
      <c r="D555" s="174"/>
    </row>
    <row r="556" spans="4:4" x14ac:dyDescent="0.2">
      <c r="D556" s="174"/>
    </row>
    <row r="557" spans="4:4" x14ac:dyDescent="0.2">
      <c r="D557" s="174"/>
    </row>
    <row r="558" spans="4:4" x14ac:dyDescent="0.2">
      <c r="D558" s="174"/>
    </row>
    <row r="559" spans="4:4" x14ac:dyDescent="0.2">
      <c r="D559" s="174"/>
    </row>
    <row r="560" spans="4:4" x14ac:dyDescent="0.2">
      <c r="D560" s="174"/>
    </row>
    <row r="561" spans="4:4" x14ac:dyDescent="0.2">
      <c r="D561" s="174"/>
    </row>
    <row r="562" spans="4:4" x14ac:dyDescent="0.2">
      <c r="D562" s="174"/>
    </row>
    <row r="563" spans="4:4" x14ac:dyDescent="0.2">
      <c r="D563" s="174"/>
    </row>
    <row r="564" spans="4:4" x14ac:dyDescent="0.2">
      <c r="D564" s="174"/>
    </row>
    <row r="565" spans="4:4" x14ac:dyDescent="0.2">
      <c r="D565" s="174"/>
    </row>
    <row r="566" spans="4:4" x14ac:dyDescent="0.2">
      <c r="D566" s="174"/>
    </row>
    <row r="567" spans="4:4" x14ac:dyDescent="0.2">
      <c r="D567" s="174"/>
    </row>
    <row r="568" spans="4:4" x14ac:dyDescent="0.2">
      <c r="D568" s="174"/>
    </row>
    <row r="569" spans="4:4" x14ac:dyDescent="0.2">
      <c r="D569" s="174"/>
    </row>
    <row r="570" spans="4:4" x14ac:dyDescent="0.2">
      <c r="D570" s="174"/>
    </row>
    <row r="571" spans="4:4" x14ac:dyDescent="0.2">
      <c r="D571" s="174"/>
    </row>
    <row r="572" spans="4:4" x14ac:dyDescent="0.2">
      <c r="D572" s="174"/>
    </row>
    <row r="573" spans="4:4" x14ac:dyDescent="0.2">
      <c r="D573" s="174"/>
    </row>
    <row r="574" spans="4:4" x14ac:dyDescent="0.2">
      <c r="D574" s="174"/>
    </row>
    <row r="575" spans="4:4" x14ac:dyDescent="0.2">
      <c r="D575" s="174"/>
    </row>
    <row r="576" spans="4:4" x14ac:dyDescent="0.2">
      <c r="D576" s="174"/>
    </row>
    <row r="577" spans="4:4" x14ac:dyDescent="0.2">
      <c r="D577" s="174"/>
    </row>
    <row r="578" spans="4:4" x14ac:dyDescent="0.2">
      <c r="D578" s="174"/>
    </row>
    <row r="579" spans="4:4" x14ac:dyDescent="0.2">
      <c r="D579" s="174"/>
    </row>
    <row r="580" spans="4:4" x14ac:dyDescent="0.2">
      <c r="D580" s="174"/>
    </row>
    <row r="581" spans="4:4" x14ac:dyDescent="0.2">
      <c r="D581" s="174"/>
    </row>
    <row r="582" spans="4:4" x14ac:dyDescent="0.2">
      <c r="D582" s="174"/>
    </row>
    <row r="583" spans="4:4" x14ac:dyDescent="0.2">
      <c r="D583" s="174"/>
    </row>
    <row r="584" spans="4:4" x14ac:dyDescent="0.2">
      <c r="D584" s="174"/>
    </row>
    <row r="585" spans="4:4" x14ac:dyDescent="0.2">
      <c r="D585" s="174"/>
    </row>
    <row r="586" spans="4:4" x14ac:dyDescent="0.2">
      <c r="D586" s="174"/>
    </row>
    <row r="587" spans="4:4" x14ac:dyDescent="0.2">
      <c r="D587" s="174"/>
    </row>
    <row r="588" spans="4:4" x14ac:dyDescent="0.2">
      <c r="D588" s="174"/>
    </row>
    <row r="589" spans="4:4" x14ac:dyDescent="0.2">
      <c r="D589" s="174"/>
    </row>
    <row r="590" spans="4:4" x14ac:dyDescent="0.2">
      <c r="D590" s="174"/>
    </row>
    <row r="591" spans="4:4" x14ac:dyDescent="0.2">
      <c r="D591" s="174"/>
    </row>
    <row r="592" spans="4:4" x14ac:dyDescent="0.2">
      <c r="D592" s="174"/>
    </row>
    <row r="593" spans="4:4" x14ac:dyDescent="0.2">
      <c r="D593" s="174"/>
    </row>
    <row r="594" spans="4:4" x14ac:dyDescent="0.2">
      <c r="D594" s="174"/>
    </row>
    <row r="595" spans="4:4" x14ac:dyDescent="0.2">
      <c r="D595" s="174"/>
    </row>
    <row r="596" spans="4:4" x14ac:dyDescent="0.2">
      <c r="D596" s="174"/>
    </row>
    <row r="597" spans="4:4" x14ac:dyDescent="0.2">
      <c r="D597" s="174"/>
    </row>
    <row r="598" spans="4:4" x14ac:dyDescent="0.2">
      <c r="D598" s="174"/>
    </row>
    <row r="599" spans="4:4" x14ac:dyDescent="0.2">
      <c r="D599" s="174"/>
    </row>
    <row r="600" spans="4:4" x14ac:dyDescent="0.2">
      <c r="D600" s="174"/>
    </row>
    <row r="601" spans="4:4" x14ac:dyDescent="0.2">
      <c r="D601" s="174"/>
    </row>
    <row r="602" spans="4:4" x14ac:dyDescent="0.2">
      <c r="D602" s="174"/>
    </row>
    <row r="603" spans="4:4" x14ac:dyDescent="0.2">
      <c r="D603" s="174"/>
    </row>
    <row r="604" spans="4:4" x14ac:dyDescent="0.2">
      <c r="D604" s="174"/>
    </row>
    <row r="605" spans="4:4" x14ac:dyDescent="0.2">
      <c r="D605" s="174"/>
    </row>
    <row r="606" spans="4:4" x14ac:dyDescent="0.2">
      <c r="D606" s="174"/>
    </row>
    <row r="607" spans="4:4" x14ac:dyDescent="0.2">
      <c r="D607" s="174"/>
    </row>
    <row r="608" spans="4:4" x14ac:dyDescent="0.2">
      <c r="D608" s="174"/>
    </row>
    <row r="609" spans="4:4" x14ac:dyDescent="0.2">
      <c r="D609" s="174"/>
    </row>
    <row r="610" spans="4:4" x14ac:dyDescent="0.2">
      <c r="D610" s="174"/>
    </row>
    <row r="611" spans="4:4" x14ac:dyDescent="0.2">
      <c r="D611" s="174"/>
    </row>
    <row r="612" spans="4:4" x14ac:dyDescent="0.2">
      <c r="D612" s="174"/>
    </row>
    <row r="613" spans="4:4" x14ac:dyDescent="0.2">
      <c r="D613" s="174"/>
    </row>
    <row r="614" spans="4:4" x14ac:dyDescent="0.2">
      <c r="D614" s="174"/>
    </row>
    <row r="615" spans="4:4" x14ac:dyDescent="0.2">
      <c r="D615" s="174"/>
    </row>
    <row r="616" spans="4:4" x14ac:dyDescent="0.2">
      <c r="D616" s="174"/>
    </row>
    <row r="617" spans="4:4" x14ac:dyDescent="0.2">
      <c r="D617" s="174"/>
    </row>
    <row r="618" spans="4:4" x14ac:dyDescent="0.2">
      <c r="D618" s="174"/>
    </row>
    <row r="619" spans="4:4" x14ac:dyDescent="0.2">
      <c r="D619" s="174"/>
    </row>
    <row r="620" spans="4:4" x14ac:dyDescent="0.2">
      <c r="D620" s="174"/>
    </row>
    <row r="621" spans="4:4" x14ac:dyDescent="0.2">
      <c r="D621" s="174"/>
    </row>
    <row r="622" spans="4:4" x14ac:dyDescent="0.2">
      <c r="D622" s="174"/>
    </row>
    <row r="623" spans="4:4" x14ac:dyDescent="0.2">
      <c r="D623" s="174"/>
    </row>
    <row r="624" spans="4:4" x14ac:dyDescent="0.2">
      <c r="D624" s="174"/>
    </row>
    <row r="625" spans="4:4" x14ac:dyDescent="0.2">
      <c r="D625" s="174"/>
    </row>
    <row r="626" spans="4:4" x14ac:dyDescent="0.2">
      <c r="D626" s="174"/>
    </row>
    <row r="627" spans="4:4" x14ac:dyDescent="0.2">
      <c r="D627" s="174"/>
    </row>
    <row r="628" spans="4:4" x14ac:dyDescent="0.2">
      <c r="D628" s="174"/>
    </row>
    <row r="629" spans="4:4" x14ac:dyDescent="0.2">
      <c r="D629" s="174"/>
    </row>
    <row r="630" spans="4:4" x14ac:dyDescent="0.2">
      <c r="D630" s="174"/>
    </row>
    <row r="631" spans="4:4" x14ac:dyDescent="0.2">
      <c r="D631" s="174"/>
    </row>
    <row r="632" spans="4:4" x14ac:dyDescent="0.2">
      <c r="D632" s="174"/>
    </row>
    <row r="633" spans="4:4" x14ac:dyDescent="0.2">
      <c r="D633" s="174"/>
    </row>
    <row r="634" spans="4:4" x14ac:dyDescent="0.2">
      <c r="D634" s="174"/>
    </row>
    <row r="635" spans="4:4" x14ac:dyDescent="0.2">
      <c r="D635" s="174"/>
    </row>
    <row r="636" spans="4:4" x14ac:dyDescent="0.2">
      <c r="D636" s="174"/>
    </row>
    <row r="637" spans="4:4" x14ac:dyDescent="0.2">
      <c r="D637" s="174"/>
    </row>
    <row r="638" spans="4:4" x14ac:dyDescent="0.2">
      <c r="D638" s="174"/>
    </row>
    <row r="639" spans="4:4" x14ac:dyDescent="0.2">
      <c r="D639" s="174"/>
    </row>
    <row r="640" spans="4:4" x14ac:dyDescent="0.2">
      <c r="D640" s="174"/>
    </row>
    <row r="641" spans="4:4" x14ac:dyDescent="0.2">
      <c r="D641" s="174"/>
    </row>
    <row r="642" spans="4:4" x14ac:dyDescent="0.2">
      <c r="D642" s="174"/>
    </row>
    <row r="643" spans="4:4" x14ac:dyDescent="0.2">
      <c r="D643" s="174"/>
    </row>
    <row r="644" spans="4:4" x14ac:dyDescent="0.2">
      <c r="D644" s="174"/>
    </row>
    <row r="645" spans="4:4" x14ac:dyDescent="0.2">
      <c r="D645" s="174"/>
    </row>
    <row r="646" spans="4:4" x14ac:dyDescent="0.2">
      <c r="D646" s="174"/>
    </row>
    <row r="647" spans="4:4" x14ac:dyDescent="0.2">
      <c r="D647" s="174"/>
    </row>
    <row r="648" spans="4:4" x14ac:dyDescent="0.2">
      <c r="D648" s="174"/>
    </row>
    <row r="649" spans="4:4" x14ac:dyDescent="0.2">
      <c r="D649" s="174"/>
    </row>
    <row r="650" spans="4:4" x14ac:dyDescent="0.2">
      <c r="D650" s="174"/>
    </row>
    <row r="651" spans="4:4" x14ac:dyDescent="0.2">
      <c r="D651" s="174"/>
    </row>
    <row r="652" spans="4:4" x14ac:dyDescent="0.2">
      <c r="D652" s="174"/>
    </row>
    <row r="653" spans="4:4" x14ac:dyDescent="0.2">
      <c r="D653" s="174"/>
    </row>
    <row r="654" spans="4:4" x14ac:dyDescent="0.2">
      <c r="D654" s="174"/>
    </row>
    <row r="655" spans="4:4" x14ac:dyDescent="0.2">
      <c r="D655" s="174"/>
    </row>
    <row r="656" spans="4:4" x14ac:dyDescent="0.2">
      <c r="D656" s="174"/>
    </row>
    <row r="657" spans="4:4" x14ac:dyDescent="0.2">
      <c r="D657" s="174"/>
    </row>
    <row r="658" spans="4:4" x14ac:dyDescent="0.2">
      <c r="D658" s="174"/>
    </row>
    <row r="659" spans="4:4" x14ac:dyDescent="0.2">
      <c r="D659" s="174"/>
    </row>
    <row r="660" spans="4:4" x14ac:dyDescent="0.2">
      <c r="D660" s="174"/>
    </row>
    <row r="661" spans="4:4" x14ac:dyDescent="0.2">
      <c r="D661" s="174"/>
    </row>
    <row r="662" spans="4:4" x14ac:dyDescent="0.2">
      <c r="D662" s="174"/>
    </row>
    <row r="663" spans="4:4" x14ac:dyDescent="0.2">
      <c r="D663" s="174"/>
    </row>
    <row r="664" spans="4:4" x14ac:dyDescent="0.2">
      <c r="D664" s="174"/>
    </row>
    <row r="665" spans="4:4" x14ac:dyDescent="0.2">
      <c r="D665" s="174"/>
    </row>
    <row r="666" spans="4:4" x14ac:dyDescent="0.2">
      <c r="D666" s="174"/>
    </row>
    <row r="667" spans="4:4" x14ac:dyDescent="0.2">
      <c r="D667" s="174"/>
    </row>
    <row r="668" spans="4:4" x14ac:dyDescent="0.2">
      <c r="D668" s="174"/>
    </row>
    <row r="669" spans="4:4" x14ac:dyDescent="0.2">
      <c r="D669" s="174"/>
    </row>
    <row r="670" spans="4:4" x14ac:dyDescent="0.2">
      <c r="D670" s="174"/>
    </row>
    <row r="671" spans="4:4" x14ac:dyDescent="0.2">
      <c r="D671" s="174"/>
    </row>
    <row r="672" spans="4:4" x14ac:dyDescent="0.2">
      <c r="D672" s="174"/>
    </row>
    <row r="673" spans="4:4" x14ac:dyDescent="0.2">
      <c r="D673" s="174"/>
    </row>
    <row r="674" spans="4:4" x14ac:dyDescent="0.2">
      <c r="D674" s="174"/>
    </row>
    <row r="675" spans="4:4" x14ac:dyDescent="0.2">
      <c r="D675" s="174"/>
    </row>
    <row r="676" spans="4:4" x14ac:dyDescent="0.2">
      <c r="D676" s="174"/>
    </row>
    <row r="677" spans="4:4" x14ac:dyDescent="0.2">
      <c r="D677" s="174"/>
    </row>
    <row r="678" spans="4:4" x14ac:dyDescent="0.2">
      <c r="D678" s="174"/>
    </row>
    <row r="679" spans="4:4" x14ac:dyDescent="0.2">
      <c r="D679" s="174"/>
    </row>
    <row r="680" spans="4:4" x14ac:dyDescent="0.2">
      <c r="D680" s="174"/>
    </row>
    <row r="681" spans="4:4" x14ac:dyDescent="0.2">
      <c r="D681" s="174"/>
    </row>
    <row r="682" spans="4:4" x14ac:dyDescent="0.2">
      <c r="D682" s="174"/>
    </row>
    <row r="683" spans="4:4" x14ac:dyDescent="0.2">
      <c r="D683" s="174"/>
    </row>
    <row r="684" spans="4:4" x14ac:dyDescent="0.2">
      <c r="D684" s="174"/>
    </row>
    <row r="685" spans="4:4" x14ac:dyDescent="0.2">
      <c r="D685" s="174"/>
    </row>
    <row r="686" spans="4:4" x14ac:dyDescent="0.2">
      <c r="D686" s="174"/>
    </row>
    <row r="687" spans="4:4" x14ac:dyDescent="0.2">
      <c r="D687" s="174"/>
    </row>
    <row r="688" spans="4:4" x14ac:dyDescent="0.2">
      <c r="D688" s="174"/>
    </row>
    <row r="689" spans="4:4" x14ac:dyDescent="0.2">
      <c r="D689" s="174"/>
    </row>
    <row r="690" spans="4:4" x14ac:dyDescent="0.2">
      <c r="D690" s="174"/>
    </row>
    <row r="691" spans="4:4" x14ac:dyDescent="0.2">
      <c r="D691" s="174"/>
    </row>
    <row r="692" spans="4:4" x14ac:dyDescent="0.2">
      <c r="D692" s="174"/>
    </row>
    <row r="693" spans="4:4" x14ac:dyDescent="0.2">
      <c r="D693" s="174"/>
    </row>
    <row r="694" spans="4:4" x14ac:dyDescent="0.2">
      <c r="D694" s="174"/>
    </row>
    <row r="695" spans="4:4" x14ac:dyDescent="0.2">
      <c r="D695" s="174"/>
    </row>
    <row r="696" spans="4:4" x14ac:dyDescent="0.2">
      <c r="D696" s="174"/>
    </row>
    <row r="697" spans="4:4" x14ac:dyDescent="0.2">
      <c r="D697" s="174"/>
    </row>
    <row r="698" spans="4:4" x14ac:dyDescent="0.2">
      <c r="D698" s="174"/>
    </row>
    <row r="699" spans="4:4" x14ac:dyDescent="0.2">
      <c r="D699" s="174"/>
    </row>
    <row r="700" spans="4:4" x14ac:dyDescent="0.2">
      <c r="D700" s="174"/>
    </row>
    <row r="701" spans="4:4" x14ac:dyDescent="0.2">
      <c r="D701" s="174"/>
    </row>
    <row r="702" spans="4:4" x14ac:dyDescent="0.2">
      <c r="D702" s="174"/>
    </row>
    <row r="703" spans="4:4" x14ac:dyDescent="0.2">
      <c r="D703" s="174"/>
    </row>
    <row r="704" spans="4:4" x14ac:dyDescent="0.2">
      <c r="D704" s="174"/>
    </row>
    <row r="705" spans="4:4" x14ac:dyDescent="0.2">
      <c r="D705" s="174"/>
    </row>
    <row r="706" spans="4:4" x14ac:dyDescent="0.2">
      <c r="D706" s="174"/>
    </row>
    <row r="707" spans="4:4" x14ac:dyDescent="0.2">
      <c r="D707" s="174"/>
    </row>
    <row r="708" spans="4:4" x14ac:dyDescent="0.2">
      <c r="D708" s="174"/>
    </row>
    <row r="709" spans="4:4" x14ac:dyDescent="0.2">
      <c r="D709" s="174"/>
    </row>
    <row r="710" spans="4:4" x14ac:dyDescent="0.2">
      <c r="D710" s="174"/>
    </row>
    <row r="711" spans="4:4" x14ac:dyDescent="0.2">
      <c r="D711" s="174"/>
    </row>
    <row r="712" spans="4:4" x14ac:dyDescent="0.2">
      <c r="D712" s="174"/>
    </row>
    <row r="713" spans="4:4" x14ac:dyDescent="0.2">
      <c r="D713" s="174"/>
    </row>
    <row r="714" spans="4:4" x14ac:dyDescent="0.2">
      <c r="D714" s="174"/>
    </row>
    <row r="715" spans="4:4" x14ac:dyDescent="0.2">
      <c r="D715" s="174"/>
    </row>
    <row r="716" spans="4:4" x14ac:dyDescent="0.2">
      <c r="D716" s="174"/>
    </row>
    <row r="717" spans="4:4" x14ac:dyDescent="0.2">
      <c r="D717" s="174"/>
    </row>
    <row r="718" spans="4:4" x14ac:dyDescent="0.2">
      <c r="D718" s="174"/>
    </row>
    <row r="719" spans="4:4" x14ac:dyDescent="0.2">
      <c r="D719" s="174"/>
    </row>
    <row r="720" spans="4:4" x14ac:dyDescent="0.2">
      <c r="D720" s="174"/>
    </row>
    <row r="721" spans="4:4" x14ac:dyDescent="0.2">
      <c r="D721" s="174"/>
    </row>
    <row r="722" spans="4:4" x14ac:dyDescent="0.2">
      <c r="D722" s="174"/>
    </row>
    <row r="723" spans="4:4" x14ac:dyDescent="0.2">
      <c r="D723" s="174"/>
    </row>
    <row r="724" spans="4:4" x14ac:dyDescent="0.2">
      <c r="D724" s="174"/>
    </row>
    <row r="725" spans="4:4" x14ac:dyDescent="0.2">
      <c r="D725" s="174"/>
    </row>
    <row r="726" spans="4:4" x14ac:dyDescent="0.2">
      <c r="D726" s="174"/>
    </row>
    <row r="727" spans="4:4" x14ac:dyDescent="0.2">
      <c r="D727" s="174"/>
    </row>
    <row r="728" spans="4:4" x14ac:dyDescent="0.2">
      <c r="D728" s="174"/>
    </row>
    <row r="729" spans="4:4" x14ac:dyDescent="0.2">
      <c r="D729" s="174"/>
    </row>
    <row r="730" spans="4:4" x14ac:dyDescent="0.2">
      <c r="D730" s="174"/>
    </row>
    <row r="731" spans="4:4" x14ac:dyDescent="0.2">
      <c r="D731" s="174"/>
    </row>
    <row r="732" spans="4:4" x14ac:dyDescent="0.2">
      <c r="D732" s="174"/>
    </row>
    <row r="733" spans="4:4" x14ac:dyDescent="0.2">
      <c r="D733" s="174"/>
    </row>
    <row r="734" spans="4:4" x14ac:dyDescent="0.2">
      <c r="D734" s="174"/>
    </row>
    <row r="735" spans="4:4" x14ac:dyDescent="0.2">
      <c r="D735" s="174"/>
    </row>
    <row r="736" spans="4:4" x14ac:dyDescent="0.2">
      <c r="D736" s="174"/>
    </row>
    <row r="737" spans="4:4" x14ac:dyDescent="0.2">
      <c r="D737" s="174"/>
    </row>
    <row r="738" spans="4:4" x14ac:dyDescent="0.2">
      <c r="D738" s="174"/>
    </row>
    <row r="739" spans="4:4" x14ac:dyDescent="0.2">
      <c r="D739" s="174"/>
    </row>
    <row r="740" spans="4:4" x14ac:dyDescent="0.2">
      <c r="D740" s="174"/>
    </row>
    <row r="741" spans="4:4" x14ac:dyDescent="0.2">
      <c r="D741" s="174"/>
    </row>
    <row r="742" spans="4:4" x14ac:dyDescent="0.2">
      <c r="D742" s="174"/>
    </row>
    <row r="743" spans="4:4" x14ac:dyDescent="0.2">
      <c r="D743" s="174"/>
    </row>
    <row r="744" spans="4:4" x14ac:dyDescent="0.2">
      <c r="D744" s="174"/>
    </row>
    <row r="745" spans="4:4" x14ac:dyDescent="0.2">
      <c r="D745" s="174"/>
    </row>
    <row r="746" spans="4:4" x14ac:dyDescent="0.2">
      <c r="D746" s="174"/>
    </row>
    <row r="747" spans="4:4" x14ac:dyDescent="0.2">
      <c r="D747" s="174"/>
    </row>
    <row r="748" spans="4:4" x14ac:dyDescent="0.2">
      <c r="D748" s="174"/>
    </row>
    <row r="749" spans="4:4" x14ac:dyDescent="0.2">
      <c r="D749" s="174"/>
    </row>
    <row r="750" spans="4:4" x14ac:dyDescent="0.2">
      <c r="D750" s="174"/>
    </row>
    <row r="751" spans="4:4" x14ac:dyDescent="0.2">
      <c r="D751" s="174"/>
    </row>
    <row r="752" spans="4:4" x14ac:dyDescent="0.2">
      <c r="D752" s="174"/>
    </row>
    <row r="753" spans="4:4" x14ac:dyDescent="0.2">
      <c r="D753" s="174"/>
    </row>
    <row r="754" spans="4:4" x14ac:dyDescent="0.2">
      <c r="D754" s="174"/>
    </row>
    <row r="755" spans="4:4" x14ac:dyDescent="0.2">
      <c r="D755" s="174"/>
    </row>
    <row r="756" spans="4:4" x14ac:dyDescent="0.2">
      <c r="D756" s="174"/>
    </row>
    <row r="757" spans="4:4" x14ac:dyDescent="0.2">
      <c r="D757" s="174"/>
    </row>
    <row r="758" spans="4:4" x14ac:dyDescent="0.2">
      <c r="D758" s="174"/>
    </row>
    <row r="759" spans="4:4" x14ac:dyDescent="0.2">
      <c r="D759" s="174"/>
    </row>
    <row r="760" spans="4:4" x14ac:dyDescent="0.2">
      <c r="D760" s="174"/>
    </row>
    <row r="761" spans="4:4" x14ac:dyDescent="0.2">
      <c r="D761" s="174"/>
    </row>
    <row r="762" spans="4:4" x14ac:dyDescent="0.2">
      <c r="D762" s="174"/>
    </row>
    <row r="763" spans="4:4" x14ac:dyDescent="0.2">
      <c r="D763" s="174"/>
    </row>
    <row r="764" spans="4:4" x14ac:dyDescent="0.2">
      <c r="D764" s="174"/>
    </row>
    <row r="765" spans="4:4" x14ac:dyDescent="0.2">
      <c r="D765" s="174"/>
    </row>
    <row r="766" spans="4:4" x14ac:dyDescent="0.2">
      <c r="D766" s="174"/>
    </row>
    <row r="767" spans="4:4" x14ac:dyDescent="0.2">
      <c r="D767" s="174"/>
    </row>
    <row r="768" spans="4:4" x14ac:dyDescent="0.2">
      <c r="D768" s="174"/>
    </row>
    <row r="769" spans="4:4" x14ac:dyDescent="0.2">
      <c r="D769" s="174"/>
    </row>
    <row r="770" spans="4:4" x14ac:dyDescent="0.2">
      <c r="D770" s="174"/>
    </row>
    <row r="771" spans="4:4" x14ac:dyDescent="0.2">
      <c r="D771" s="174"/>
    </row>
    <row r="772" spans="4:4" x14ac:dyDescent="0.2">
      <c r="D772" s="174"/>
    </row>
    <row r="773" spans="4:4" x14ac:dyDescent="0.2">
      <c r="D773" s="174"/>
    </row>
    <row r="774" spans="4:4" x14ac:dyDescent="0.2">
      <c r="D774" s="174"/>
    </row>
    <row r="775" spans="4:4" x14ac:dyDescent="0.2">
      <c r="D775" s="174"/>
    </row>
    <row r="776" spans="4:4" x14ac:dyDescent="0.2">
      <c r="D776" s="174"/>
    </row>
    <row r="777" spans="4:4" x14ac:dyDescent="0.2">
      <c r="D777" s="174"/>
    </row>
    <row r="778" spans="4:4" x14ac:dyDescent="0.2">
      <c r="D778" s="174"/>
    </row>
    <row r="779" spans="4:4" x14ac:dyDescent="0.2">
      <c r="D779" s="174"/>
    </row>
    <row r="780" spans="4:4" x14ac:dyDescent="0.2">
      <c r="D780" s="174"/>
    </row>
    <row r="781" spans="4:4" x14ac:dyDescent="0.2">
      <c r="D781" s="174"/>
    </row>
    <row r="782" spans="4:4" x14ac:dyDescent="0.2">
      <c r="D782" s="174"/>
    </row>
    <row r="783" spans="4:4" x14ac:dyDescent="0.2">
      <c r="D783" s="174"/>
    </row>
    <row r="784" spans="4:4" x14ac:dyDescent="0.2">
      <c r="D784" s="174"/>
    </row>
    <row r="785" spans="4:4" x14ac:dyDescent="0.2">
      <c r="D785" s="174"/>
    </row>
    <row r="786" spans="4:4" x14ac:dyDescent="0.2">
      <c r="D786" s="174"/>
    </row>
    <row r="787" spans="4:4" x14ac:dyDescent="0.2">
      <c r="D787" s="174"/>
    </row>
    <row r="788" spans="4:4" x14ac:dyDescent="0.2">
      <c r="D788" s="174"/>
    </row>
    <row r="789" spans="4:4" x14ac:dyDescent="0.2">
      <c r="D789" s="174"/>
    </row>
    <row r="790" spans="4:4" x14ac:dyDescent="0.2">
      <c r="D790" s="174"/>
    </row>
    <row r="791" spans="4:4" x14ac:dyDescent="0.2">
      <c r="D791" s="174"/>
    </row>
    <row r="792" spans="4:4" x14ac:dyDescent="0.2">
      <c r="D792" s="174"/>
    </row>
    <row r="793" spans="4:4" x14ac:dyDescent="0.2">
      <c r="D793" s="174"/>
    </row>
    <row r="794" spans="4:4" x14ac:dyDescent="0.2">
      <c r="D794" s="174"/>
    </row>
    <row r="795" spans="4:4" x14ac:dyDescent="0.2">
      <c r="D795" s="174"/>
    </row>
    <row r="796" spans="4:4" x14ac:dyDescent="0.2">
      <c r="D796" s="174"/>
    </row>
    <row r="797" spans="4:4" x14ac:dyDescent="0.2">
      <c r="D797" s="174"/>
    </row>
    <row r="798" spans="4:4" x14ac:dyDescent="0.2">
      <c r="D798" s="174"/>
    </row>
    <row r="799" spans="4:4" x14ac:dyDescent="0.2">
      <c r="D799" s="174"/>
    </row>
    <row r="800" spans="4:4" x14ac:dyDescent="0.2">
      <c r="D800" s="174"/>
    </row>
    <row r="801" spans="4:4" x14ac:dyDescent="0.2">
      <c r="D801" s="174"/>
    </row>
    <row r="802" spans="4:4" x14ac:dyDescent="0.2">
      <c r="D802" s="174"/>
    </row>
    <row r="803" spans="4:4" x14ac:dyDescent="0.2">
      <c r="D803" s="174"/>
    </row>
    <row r="804" spans="4:4" x14ac:dyDescent="0.2">
      <c r="D804" s="174"/>
    </row>
    <row r="805" spans="4:4" x14ac:dyDescent="0.2">
      <c r="D805" s="174"/>
    </row>
    <row r="806" spans="4:4" x14ac:dyDescent="0.2">
      <c r="D806" s="174"/>
    </row>
    <row r="807" spans="4:4" x14ac:dyDescent="0.2">
      <c r="D807" s="174"/>
    </row>
    <row r="808" spans="4:4" x14ac:dyDescent="0.2">
      <c r="D808" s="174"/>
    </row>
    <row r="809" spans="4:4" x14ac:dyDescent="0.2">
      <c r="D809" s="174"/>
    </row>
    <row r="810" spans="4:4" x14ac:dyDescent="0.2">
      <c r="D810" s="174"/>
    </row>
    <row r="811" spans="4:4" x14ac:dyDescent="0.2">
      <c r="D811" s="174"/>
    </row>
    <row r="812" spans="4:4" x14ac:dyDescent="0.2">
      <c r="D812" s="174"/>
    </row>
    <row r="813" spans="4:4" x14ac:dyDescent="0.2">
      <c r="D813" s="174"/>
    </row>
    <row r="814" spans="4:4" x14ac:dyDescent="0.2">
      <c r="D814" s="174"/>
    </row>
    <row r="815" spans="4:4" x14ac:dyDescent="0.2">
      <c r="D815" s="174"/>
    </row>
    <row r="816" spans="4:4" x14ac:dyDescent="0.2">
      <c r="D816" s="174"/>
    </row>
    <row r="817" spans="4:4" x14ac:dyDescent="0.2">
      <c r="D817" s="174"/>
    </row>
    <row r="818" spans="4:4" x14ac:dyDescent="0.2">
      <c r="D818" s="174"/>
    </row>
    <row r="819" spans="4:4" x14ac:dyDescent="0.2">
      <c r="D819" s="174"/>
    </row>
    <row r="820" spans="4:4" x14ac:dyDescent="0.2">
      <c r="D820" s="174"/>
    </row>
    <row r="821" spans="4:4" x14ac:dyDescent="0.2">
      <c r="D821" s="174"/>
    </row>
    <row r="822" spans="4:4" x14ac:dyDescent="0.2">
      <c r="D822" s="174"/>
    </row>
    <row r="823" spans="4:4" x14ac:dyDescent="0.2">
      <c r="D823" s="174"/>
    </row>
    <row r="824" spans="4:4" x14ac:dyDescent="0.2">
      <c r="D824" s="174"/>
    </row>
    <row r="825" spans="4:4" x14ac:dyDescent="0.2">
      <c r="D825" s="174"/>
    </row>
    <row r="826" spans="4:4" x14ac:dyDescent="0.2">
      <c r="D826" s="174"/>
    </row>
    <row r="827" spans="4:4" x14ac:dyDescent="0.2">
      <c r="D827" s="174"/>
    </row>
    <row r="828" spans="4:4" x14ac:dyDescent="0.2">
      <c r="D828" s="174"/>
    </row>
    <row r="829" spans="4:4" x14ac:dyDescent="0.2">
      <c r="D829" s="174"/>
    </row>
    <row r="830" spans="4:4" x14ac:dyDescent="0.2">
      <c r="D830" s="174"/>
    </row>
    <row r="831" spans="4:4" x14ac:dyDescent="0.2">
      <c r="D831" s="174"/>
    </row>
    <row r="832" spans="4:4" x14ac:dyDescent="0.2">
      <c r="D832" s="174"/>
    </row>
    <row r="833" spans="4:4" x14ac:dyDescent="0.2">
      <c r="D833" s="174"/>
    </row>
    <row r="834" spans="4:4" x14ac:dyDescent="0.2">
      <c r="D834" s="174"/>
    </row>
    <row r="835" spans="4:4" x14ac:dyDescent="0.2">
      <c r="D835" s="174"/>
    </row>
    <row r="836" spans="4:4" x14ac:dyDescent="0.2">
      <c r="D836" s="174"/>
    </row>
    <row r="837" spans="4:4" x14ac:dyDescent="0.2">
      <c r="D837" s="174"/>
    </row>
    <row r="838" spans="4:4" x14ac:dyDescent="0.2">
      <c r="D838" s="174"/>
    </row>
    <row r="839" spans="4:4" x14ac:dyDescent="0.2">
      <c r="D839" s="174"/>
    </row>
    <row r="840" spans="4:4" x14ac:dyDescent="0.2">
      <c r="D840" s="174"/>
    </row>
    <row r="841" spans="4:4" x14ac:dyDescent="0.2">
      <c r="D841" s="174"/>
    </row>
    <row r="842" spans="4:4" x14ac:dyDescent="0.2">
      <c r="D842" s="174"/>
    </row>
    <row r="843" spans="4:4" x14ac:dyDescent="0.2">
      <c r="D843" s="174"/>
    </row>
    <row r="844" spans="4:4" x14ac:dyDescent="0.2">
      <c r="D844" s="174"/>
    </row>
    <row r="845" spans="4:4" x14ac:dyDescent="0.2">
      <c r="D845" s="174"/>
    </row>
    <row r="846" spans="4:4" x14ac:dyDescent="0.2">
      <c r="D846" s="174"/>
    </row>
    <row r="847" spans="4:4" x14ac:dyDescent="0.2">
      <c r="D847" s="174"/>
    </row>
    <row r="848" spans="4:4" x14ac:dyDescent="0.2">
      <c r="D848" s="174"/>
    </row>
    <row r="849" spans="4:4" x14ac:dyDescent="0.2">
      <c r="D849" s="174"/>
    </row>
    <row r="850" spans="4:4" x14ac:dyDescent="0.2">
      <c r="D850" s="174"/>
    </row>
    <row r="851" spans="4:4" x14ac:dyDescent="0.2">
      <c r="D851" s="174"/>
    </row>
    <row r="852" spans="4:4" x14ac:dyDescent="0.2">
      <c r="D852" s="174"/>
    </row>
    <row r="853" spans="4:4" x14ac:dyDescent="0.2">
      <c r="D853" s="174"/>
    </row>
    <row r="854" spans="4:4" x14ac:dyDescent="0.2">
      <c r="D854" s="174"/>
    </row>
    <row r="855" spans="4:4" x14ac:dyDescent="0.2">
      <c r="D855" s="174"/>
    </row>
    <row r="856" spans="4:4" x14ac:dyDescent="0.2">
      <c r="D856" s="174"/>
    </row>
    <row r="857" spans="4:4" x14ac:dyDescent="0.2">
      <c r="D857" s="174"/>
    </row>
    <row r="858" spans="4:4" x14ac:dyDescent="0.2">
      <c r="D858" s="174"/>
    </row>
    <row r="859" spans="4:4" x14ac:dyDescent="0.2">
      <c r="D859" s="174"/>
    </row>
    <row r="860" spans="4:4" x14ac:dyDescent="0.2">
      <c r="D860" s="174"/>
    </row>
    <row r="861" spans="4:4" x14ac:dyDescent="0.2">
      <c r="D861" s="174"/>
    </row>
    <row r="862" spans="4:4" x14ac:dyDescent="0.2">
      <c r="D862" s="174"/>
    </row>
    <row r="863" spans="4:4" x14ac:dyDescent="0.2">
      <c r="D863" s="174"/>
    </row>
    <row r="864" spans="4:4" x14ac:dyDescent="0.2">
      <c r="D864" s="174"/>
    </row>
    <row r="865" spans="4:4" x14ac:dyDescent="0.2">
      <c r="D865" s="174"/>
    </row>
    <row r="866" spans="4:4" x14ac:dyDescent="0.2">
      <c r="D866" s="174"/>
    </row>
    <row r="867" spans="4:4" x14ac:dyDescent="0.2">
      <c r="D867" s="174"/>
    </row>
    <row r="868" spans="4:4" x14ac:dyDescent="0.2">
      <c r="D868" s="174"/>
    </row>
    <row r="869" spans="4:4" x14ac:dyDescent="0.2">
      <c r="D869" s="174"/>
    </row>
    <row r="870" spans="4:4" x14ac:dyDescent="0.2">
      <c r="D870" s="174"/>
    </row>
    <row r="871" spans="4:4" x14ac:dyDescent="0.2">
      <c r="D871" s="174"/>
    </row>
    <row r="872" spans="4:4" x14ac:dyDescent="0.2">
      <c r="D872" s="174"/>
    </row>
    <row r="873" spans="4:4" x14ac:dyDescent="0.2">
      <c r="D873" s="174"/>
    </row>
    <row r="874" spans="4:4" x14ac:dyDescent="0.2">
      <c r="D874" s="174"/>
    </row>
    <row r="875" spans="4:4" x14ac:dyDescent="0.2">
      <c r="D875" s="174"/>
    </row>
    <row r="876" spans="4:4" x14ac:dyDescent="0.2">
      <c r="D876" s="174"/>
    </row>
    <row r="877" spans="4:4" x14ac:dyDescent="0.2">
      <c r="D877" s="174"/>
    </row>
    <row r="878" spans="4:4" x14ac:dyDescent="0.2">
      <c r="D878" s="174"/>
    </row>
    <row r="879" spans="4:4" x14ac:dyDescent="0.2">
      <c r="D879" s="174"/>
    </row>
    <row r="880" spans="4:4" x14ac:dyDescent="0.2">
      <c r="D880" s="174"/>
    </row>
    <row r="881" spans="4:4" x14ac:dyDescent="0.2">
      <c r="D881" s="174"/>
    </row>
    <row r="882" spans="4:4" x14ac:dyDescent="0.2">
      <c r="D882" s="174"/>
    </row>
    <row r="883" spans="4:4" x14ac:dyDescent="0.2">
      <c r="D883" s="174"/>
    </row>
    <row r="884" spans="4:4" x14ac:dyDescent="0.2">
      <c r="D884" s="174"/>
    </row>
    <row r="885" spans="4:4" x14ac:dyDescent="0.2">
      <c r="D885" s="174"/>
    </row>
    <row r="886" spans="4:4" x14ac:dyDescent="0.2">
      <c r="D886" s="174"/>
    </row>
    <row r="887" spans="4:4" x14ac:dyDescent="0.2">
      <c r="D887" s="174"/>
    </row>
    <row r="888" spans="4:4" x14ac:dyDescent="0.2">
      <c r="D888" s="174"/>
    </row>
    <row r="889" spans="4:4" x14ac:dyDescent="0.2">
      <c r="D889" s="174"/>
    </row>
    <row r="890" spans="4:4" x14ac:dyDescent="0.2">
      <c r="D890" s="174"/>
    </row>
    <row r="891" spans="4:4" x14ac:dyDescent="0.2">
      <c r="D891" s="174"/>
    </row>
    <row r="892" spans="4:4" x14ac:dyDescent="0.2">
      <c r="D892" s="174"/>
    </row>
    <row r="893" spans="4:4" x14ac:dyDescent="0.2">
      <c r="D893" s="174"/>
    </row>
    <row r="894" spans="4:4" x14ac:dyDescent="0.2">
      <c r="D894" s="174"/>
    </row>
    <row r="895" spans="4:4" x14ac:dyDescent="0.2">
      <c r="D895" s="174"/>
    </row>
    <row r="896" spans="4:4" x14ac:dyDescent="0.2">
      <c r="D896" s="174"/>
    </row>
    <row r="897" spans="4:4" x14ac:dyDescent="0.2">
      <c r="D897" s="174"/>
    </row>
    <row r="898" spans="4:4" x14ac:dyDescent="0.2">
      <c r="D898" s="174"/>
    </row>
    <row r="899" spans="4:4" x14ac:dyDescent="0.2">
      <c r="D899" s="174"/>
    </row>
    <row r="900" spans="4:4" x14ac:dyDescent="0.2">
      <c r="D900" s="174"/>
    </row>
    <row r="901" spans="4:4" x14ac:dyDescent="0.2">
      <c r="D901" s="174"/>
    </row>
    <row r="902" spans="4:4" x14ac:dyDescent="0.2">
      <c r="D902" s="174"/>
    </row>
    <row r="903" spans="4:4" x14ac:dyDescent="0.2">
      <c r="D903" s="174"/>
    </row>
    <row r="904" spans="4:4" x14ac:dyDescent="0.2">
      <c r="D904" s="174"/>
    </row>
    <row r="905" spans="4:4" x14ac:dyDescent="0.2">
      <c r="D905" s="174"/>
    </row>
    <row r="906" spans="4:4" x14ac:dyDescent="0.2">
      <c r="D906" s="174"/>
    </row>
    <row r="907" spans="4:4" x14ac:dyDescent="0.2">
      <c r="D907" s="174"/>
    </row>
    <row r="908" spans="4:4" x14ac:dyDescent="0.2">
      <c r="D908" s="174"/>
    </row>
    <row r="909" spans="4:4" x14ac:dyDescent="0.2">
      <c r="D909" s="174"/>
    </row>
    <row r="910" spans="4:4" x14ac:dyDescent="0.2">
      <c r="D910" s="174"/>
    </row>
    <row r="911" spans="4:4" x14ac:dyDescent="0.2">
      <c r="D911" s="174"/>
    </row>
    <row r="912" spans="4:4" x14ac:dyDescent="0.2">
      <c r="D912" s="174"/>
    </row>
    <row r="913" spans="4:4" x14ac:dyDescent="0.2">
      <c r="D913" s="174"/>
    </row>
    <row r="914" spans="4:4" x14ac:dyDescent="0.2">
      <c r="D914" s="174"/>
    </row>
    <row r="915" spans="4:4" x14ac:dyDescent="0.2">
      <c r="D915" s="174"/>
    </row>
    <row r="916" spans="4:4" x14ac:dyDescent="0.2">
      <c r="D916" s="174"/>
    </row>
    <row r="917" spans="4:4" x14ac:dyDescent="0.2">
      <c r="D917" s="174"/>
    </row>
    <row r="918" spans="4:4" x14ac:dyDescent="0.2">
      <c r="D918" s="174"/>
    </row>
    <row r="919" spans="4:4" x14ac:dyDescent="0.2">
      <c r="D919" s="174"/>
    </row>
    <row r="920" spans="4:4" x14ac:dyDescent="0.2">
      <c r="D920" s="174"/>
    </row>
    <row r="921" spans="4:4" x14ac:dyDescent="0.2">
      <c r="D921" s="174"/>
    </row>
    <row r="922" spans="4:4" x14ac:dyDescent="0.2">
      <c r="D922" s="174"/>
    </row>
    <row r="923" spans="4:4" x14ac:dyDescent="0.2">
      <c r="D923" s="174"/>
    </row>
    <row r="924" spans="4:4" x14ac:dyDescent="0.2">
      <c r="D924" s="174"/>
    </row>
    <row r="925" spans="4:4" x14ac:dyDescent="0.2">
      <c r="D925" s="174"/>
    </row>
    <row r="926" spans="4:4" x14ac:dyDescent="0.2">
      <c r="D926" s="174"/>
    </row>
    <row r="927" spans="4:4" x14ac:dyDescent="0.2">
      <c r="D927" s="174"/>
    </row>
    <row r="928" spans="4:4" x14ac:dyDescent="0.2">
      <c r="D928" s="174"/>
    </row>
    <row r="929" spans="4:4" x14ac:dyDescent="0.2">
      <c r="D929" s="174"/>
    </row>
    <row r="930" spans="4:4" x14ac:dyDescent="0.2">
      <c r="D930" s="174"/>
    </row>
    <row r="931" spans="4:4" x14ac:dyDescent="0.2">
      <c r="D931" s="174"/>
    </row>
    <row r="932" spans="4:4" x14ac:dyDescent="0.2">
      <c r="D932" s="174"/>
    </row>
    <row r="933" spans="4:4" x14ac:dyDescent="0.2">
      <c r="D933" s="174"/>
    </row>
    <row r="934" spans="4:4" x14ac:dyDescent="0.2">
      <c r="D934" s="174"/>
    </row>
    <row r="935" spans="4:4" x14ac:dyDescent="0.2">
      <c r="D935" s="174"/>
    </row>
    <row r="936" spans="4:4" x14ac:dyDescent="0.2">
      <c r="D936" s="174"/>
    </row>
    <row r="937" spans="4:4" x14ac:dyDescent="0.2">
      <c r="D937" s="174"/>
    </row>
    <row r="938" spans="4:4" x14ac:dyDescent="0.2">
      <c r="D938" s="174"/>
    </row>
    <row r="939" spans="4:4" x14ac:dyDescent="0.2">
      <c r="D939" s="174"/>
    </row>
    <row r="940" spans="4:4" x14ac:dyDescent="0.2">
      <c r="D940" s="174"/>
    </row>
    <row r="941" spans="4:4" x14ac:dyDescent="0.2">
      <c r="D941" s="174"/>
    </row>
    <row r="942" spans="4:4" x14ac:dyDescent="0.2">
      <c r="D942" s="174"/>
    </row>
    <row r="943" spans="4:4" x14ac:dyDescent="0.2">
      <c r="D943" s="174"/>
    </row>
    <row r="944" spans="4:4" x14ac:dyDescent="0.2">
      <c r="D944" s="174"/>
    </row>
    <row r="945" spans="4:4" x14ac:dyDescent="0.2">
      <c r="D945" s="174"/>
    </row>
    <row r="946" spans="4:4" x14ac:dyDescent="0.2">
      <c r="D946" s="174"/>
    </row>
    <row r="947" spans="4:4" x14ac:dyDescent="0.2">
      <c r="D947" s="174"/>
    </row>
    <row r="948" spans="4:4" x14ac:dyDescent="0.2">
      <c r="D948" s="174"/>
    </row>
    <row r="949" spans="4:4" x14ac:dyDescent="0.2">
      <c r="D949" s="174"/>
    </row>
    <row r="950" spans="4:4" x14ac:dyDescent="0.2">
      <c r="D950" s="174"/>
    </row>
    <row r="951" spans="4:4" x14ac:dyDescent="0.2">
      <c r="D951" s="174"/>
    </row>
    <row r="952" spans="4:4" x14ac:dyDescent="0.2">
      <c r="D952" s="174"/>
    </row>
    <row r="953" spans="4:4" x14ac:dyDescent="0.2">
      <c r="D953" s="174"/>
    </row>
    <row r="954" spans="4:4" x14ac:dyDescent="0.2">
      <c r="D954" s="174"/>
    </row>
    <row r="955" spans="4:4" x14ac:dyDescent="0.2">
      <c r="D955" s="174"/>
    </row>
    <row r="956" spans="4:4" x14ac:dyDescent="0.2">
      <c r="D956" s="174"/>
    </row>
    <row r="957" spans="4:4" x14ac:dyDescent="0.2">
      <c r="D957" s="174"/>
    </row>
    <row r="958" spans="4:4" x14ac:dyDescent="0.2">
      <c r="D958" s="174"/>
    </row>
    <row r="959" spans="4:4" x14ac:dyDescent="0.2">
      <c r="D959" s="174"/>
    </row>
    <row r="960" spans="4:4" x14ac:dyDescent="0.2">
      <c r="D960" s="174"/>
    </row>
    <row r="961" spans="4:4" x14ac:dyDescent="0.2">
      <c r="D961" s="174"/>
    </row>
    <row r="962" spans="4:4" x14ac:dyDescent="0.2">
      <c r="D962" s="174"/>
    </row>
    <row r="963" spans="4:4" x14ac:dyDescent="0.2">
      <c r="D963" s="174"/>
    </row>
    <row r="964" spans="4:4" x14ac:dyDescent="0.2">
      <c r="D964" s="174"/>
    </row>
    <row r="965" spans="4:4" x14ac:dyDescent="0.2">
      <c r="D965" s="174"/>
    </row>
    <row r="966" spans="4:4" x14ac:dyDescent="0.2">
      <c r="D966" s="174"/>
    </row>
    <row r="967" spans="4:4" x14ac:dyDescent="0.2">
      <c r="D967" s="174"/>
    </row>
    <row r="968" spans="4:4" x14ac:dyDescent="0.2">
      <c r="D968" s="174"/>
    </row>
    <row r="969" spans="4:4" x14ac:dyDescent="0.2">
      <c r="D969" s="174"/>
    </row>
    <row r="970" spans="4:4" x14ac:dyDescent="0.2">
      <c r="D970" s="174"/>
    </row>
    <row r="971" spans="4:4" x14ac:dyDescent="0.2">
      <c r="D971" s="174"/>
    </row>
    <row r="972" spans="4:4" x14ac:dyDescent="0.2">
      <c r="D972" s="174"/>
    </row>
    <row r="973" spans="4:4" x14ac:dyDescent="0.2">
      <c r="D973" s="174"/>
    </row>
    <row r="974" spans="4:4" x14ac:dyDescent="0.2">
      <c r="D974" s="174"/>
    </row>
    <row r="975" spans="4:4" x14ac:dyDescent="0.2">
      <c r="D975" s="174"/>
    </row>
    <row r="976" spans="4:4" x14ac:dyDescent="0.2">
      <c r="D976" s="174"/>
    </row>
    <row r="977" spans="4:4" x14ac:dyDescent="0.2">
      <c r="D977" s="174"/>
    </row>
    <row r="978" spans="4:4" x14ac:dyDescent="0.2">
      <c r="D978" s="174"/>
    </row>
    <row r="979" spans="4:4" x14ac:dyDescent="0.2">
      <c r="D979" s="174"/>
    </row>
    <row r="980" spans="4:4" x14ac:dyDescent="0.2">
      <c r="D980" s="174"/>
    </row>
    <row r="981" spans="4:4" x14ac:dyDescent="0.2">
      <c r="D981" s="174"/>
    </row>
    <row r="982" spans="4:4" x14ac:dyDescent="0.2">
      <c r="D982" s="174"/>
    </row>
    <row r="983" spans="4:4" x14ac:dyDescent="0.2">
      <c r="D983" s="174"/>
    </row>
    <row r="984" spans="4:4" x14ac:dyDescent="0.2">
      <c r="D984" s="174"/>
    </row>
    <row r="985" spans="4:4" x14ac:dyDescent="0.2">
      <c r="D985" s="174"/>
    </row>
    <row r="986" spans="4:4" x14ac:dyDescent="0.2">
      <c r="D986" s="174"/>
    </row>
    <row r="987" spans="4:4" x14ac:dyDescent="0.2">
      <c r="D987" s="174"/>
    </row>
    <row r="988" spans="4:4" x14ac:dyDescent="0.2">
      <c r="D988" s="174"/>
    </row>
    <row r="989" spans="4:4" x14ac:dyDescent="0.2">
      <c r="D989" s="174"/>
    </row>
    <row r="990" spans="4:4" x14ac:dyDescent="0.2">
      <c r="D990" s="174"/>
    </row>
    <row r="991" spans="4:4" x14ac:dyDescent="0.2">
      <c r="D991" s="174"/>
    </row>
    <row r="992" spans="4:4" x14ac:dyDescent="0.2">
      <c r="D992" s="174"/>
    </row>
    <row r="993" spans="4:4" x14ac:dyDescent="0.2">
      <c r="D993" s="174"/>
    </row>
    <row r="994" spans="4:4" x14ac:dyDescent="0.2">
      <c r="D994" s="174"/>
    </row>
    <row r="995" spans="4:4" x14ac:dyDescent="0.2">
      <c r="D995" s="174"/>
    </row>
    <row r="996" spans="4:4" x14ac:dyDescent="0.2">
      <c r="D996" s="174"/>
    </row>
    <row r="997" spans="4:4" x14ac:dyDescent="0.2">
      <c r="D997" s="174"/>
    </row>
    <row r="998" spans="4:4" x14ac:dyDescent="0.2">
      <c r="D998" s="174"/>
    </row>
    <row r="999" spans="4:4" x14ac:dyDescent="0.2">
      <c r="D999" s="174"/>
    </row>
    <row r="1000" spans="4:4" x14ac:dyDescent="0.2">
      <c r="D1000" s="174"/>
    </row>
    <row r="1001" spans="4:4" x14ac:dyDescent="0.2">
      <c r="D1001" s="174"/>
    </row>
    <row r="1002" spans="4:4" x14ac:dyDescent="0.2">
      <c r="D1002" s="174"/>
    </row>
    <row r="1003" spans="4:4" x14ac:dyDescent="0.2">
      <c r="D1003" s="174"/>
    </row>
    <row r="1004" spans="4:4" x14ac:dyDescent="0.2">
      <c r="D1004" s="174"/>
    </row>
    <row r="1005" spans="4:4" x14ac:dyDescent="0.2">
      <c r="D1005" s="174"/>
    </row>
    <row r="1006" spans="4:4" x14ac:dyDescent="0.2">
      <c r="D1006" s="174"/>
    </row>
    <row r="1007" spans="4:4" x14ac:dyDescent="0.2">
      <c r="D1007" s="174"/>
    </row>
    <row r="1008" spans="4:4" x14ac:dyDescent="0.2">
      <c r="D1008" s="174"/>
    </row>
    <row r="1009" spans="4:4" x14ac:dyDescent="0.2">
      <c r="D1009" s="174"/>
    </row>
    <row r="1010" spans="4:4" x14ac:dyDescent="0.2">
      <c r="D1010" s="174"/>
    </row>
    <row r="1011" spans="4:4" x14ac:dyDescent="0.2">
      <c r="D1011" s="174"/>
    </row>
    <row r="1012" spans="4:4" x14ac:dyDescent="0.2">
      <c r="D1012" s="174"/>
    </row>
    <row r="1013" spans="4:4" x14ac:dyDescent="0.2">
      <c r="D1013" s="174"/>
    </row>
    <row r="1014" spans="4:4" x14ac:dyDescent="0.2">
      <c r="D1014" s="174"/>
    </row>
    <row r="1015" spans="4:4" x14ac:dyDescent="0.2">
      <c r="D1015" s="174"/>
    </row>
    <row r="1016" spans="4:4" x14ac:dyDescent="0.2">
      <c r="D1016" s="174"/>
    </row>
    <row r="1017" spans="4:4" x14ac:dyDescent="0.2">
      <c r="D1017" s="174"/>
    </row>
    <row r="1018" spans="4:4" x14ac:dyDescent="0.2">
      <c r="D1018" s="174"/>
    </row>
    <row r="1019" spans="4:4" x14ac:dyDescent="0.2">
      <c r="D1019" s="174"/>
    </row>
    <row r="1020" spans="4:4" x14ac:dyDescent="0.2">
      <c r="D1020" s="174"/>
    </row>
    <row r="1021" spans="4:4" x14ac:dyDescent="0.2">
      <c r="D1021" s="174"/>
    </row>
    <row r="1022" spans="4:4" x14ac:dyDescent="0.2">
      <c r="D1022" s="174"/>
    </row>
    <row r="1023" spans="4:4" x14ac:dyDescent="0.2">
      <c r="D1023" s="174"/>
    </row>
    <row r="1024" spans="4:4" x14ac:dyDescent="0.2">
      <c r="D1024" s="174"/>
    </row>
    <row r="1025" spans="4:4" x14ac:dyDescent="0.2">
      <c r="D1025" s="174"/>
    </row>
    <row r="1026" spans="4:4" x14ac:dyDescent="0.2">
      <c r="D1026" s="174"/>
    </row>
    <row r="1027" spans="4:4" x14ac:dyDescent="0.2">
      <c r="D1027" s="174"/>
    </row>
    <row r="1028" spans="4:4" x14ac:dyDescent="0.2">
      <c r="D1028" s="174"/>
    </row>
    <row r="1029" spans="4:4" x14ac:dyDescent="0.2">
      <c r="D1029" s="174"/>
    </row>
    <row r="1030" spans="4:4" x14ac:dyDescent="0.2">
      <c r="D1030" s="174"/>
    </row>
    <row r="1031" spans="4:4" x14ac:dyDescent="0.2">
      <c r="D1031" s="174"/>
    </row>
    <row r="1032" spans="4:4" x14ac:dyDescent="0.2">
      <c r="D1032" s="174"/>
    </row>
    <row r="1033" spans="4:4" x14ac:dyDescent="0.2">
      <c r="D1033" s="174"/>
    </row>
    <row r="1034" spans="4:4" x14ac:dyDescent="0.2">
      <c r="D1034" s="174"/>
    </row>
    <row r="1035" spans="4:4" x14ac:dyDescent="0.2">
      <c r="D1035" s="174"/>
    </row>
    <row r="1036" spans="4:4" x14ac:dyDescent="0.2">
      <c r="D1036" s="174"/>
    </row>
    <row r="1037" spans="4:4" x14ac:dyDescent="0.2">
      <c r="D1037" s="174"/>
    </row>
    <row r="1038" spans="4:4" x14ac:dyDescent="0.2">
      <c r="D1038" s="174"/>
    </row>
    <row r="1039" spans="4:4" x14ac:dyDescent="0.2">
      <c r="D1039" s="174"/>
    </row>
    <row r="1040" spans="4:4" x14ac:dyDescent="0.2">
      <c r="D1040" s="174"/>
    </row>
    <row r="1041" spans="4:4" x14ac:dyDescent="0.2">
      <c r="D1041" s="174"/>
    </row>
    <row r="1042" spans="4:4" x14ac:dyDescent="0.2">
      <c r="D1042" s="174"/>
    </row>
    <row r="1043" spans="4:4" x14ac:dyDescent="0.2">
      <c r="D1043" s="174"/>
    </row>
    <row r="1044" spans="4:4" x14ac:dyDescent="0.2">
      <c r="D1044" s="174"/>
    </row>
    <row r="1045" spans="4:4" x14ac:dyDescent="0.2">
      <c r="D1045" s="174"/>
    </row>
    <row r="1046" spans="4:4" x14ac:dyDescent="0.2">
      <c r="D1046" s="174"/>
    </row>
    <row r="1047" spans="4:4" x14ac:dyDescent="0.2">
      <c r="D1047" s="174"/>
    </row>
    <row r="1048" spans="4:4" x14ac:dyDescent="0.2">
      <c r="D1048" s="174"/>
    </row>
    <row r="1049" spans="4:4" x14ac:dyDescent="0.2">
      <c r="D1049" s="174"/>
    </row>
    <row r="1050" spans="4:4" x14ac:dyDescent="0.2">
      <c r="D1050" s="174"/>
    </row>
    <row r="1051" spans="4:4" x14ac:dyDescent="0.2">
      <c r="D1051" s="174"/>
    </row>
    <row r="1052" spans="4:4" x14ac:dyDescent="0.2">
      <c r="D1052" s="174"/>
    </row>
    <row r="1053" spans="4:4" x14ac:dyDescent="0.2">
      <c r="D1053" s="174"/>
    </row>
    <row r="1054" spans="4:4" x14ac:dyDescent="0.2">
      <c r="D1054" s="174"/>
    </row>
    <row r="1055" spans="4:4" x14ac:dyDescent="0.2">
      <c r="D1055" s="174"/>
    </row>
    <row r="1056" spans="4:4" x14ac:dyDescent="0.2">
      <c r="D1056" s="174"/>
    </row>
    <row r="1057" spans="4:4" x14ac:dyDescent="0.2">
      <c r="D1057" s="174"/>
    </row>
    <row r="1058" spans="4:4" x14ac:dyDescent="0.2">
      <c r="D1058" s="174"/>
    </row>
    <row r="1059" spans="4:4" x14ac:dyDescent="0.2">
      <c r="D1059" s="174"/>
    </row>
    <row r="1060" spans="4:4" x14ac:dyDescent="0.2">
      <c r="D1060" s="174"/>
    </row>
    <row r="1061" spans="4:4" x14ac:dyDescent="0.2">
      <c r="D1061" s="174"/>
    </row>
    <row r="1062" spans="4:4" x14ac:dyDescent="0.2">
      <c r="D1062" s="174"/>
    </row>
    <row r="1063" spans="4:4" x14ac:dyDescent="0.2">
      <c r="D1063" s="174"/>
    </row>
    <row r="1064" spans="4:4" x14ac:dyDescent="0.2">
      <c r="D1064" s="174"/>
    </row>
    <row r="1065" spans="4:4" x14ac:dyDescent="0.2">
      <c r="D1065" s="174"/>
    </row>
    <row r="1066" spans="4:4" x14ac:dyDescent="0.2">
      <c r="D1066" s="174"/>
    </row>
    <row r="1067" spans="4:4" x14ac:dyDescent="0.2">
      <c r="D1067" s="174"/>
    </row>
    <row r="1068" spans="4:4" x14ac:dyDescent="0.2">
      <c r="D1068" s="174"/>
    </row>
    <row r="1069" spans="4:4" x14ac:dyDescent="0.2">
      <c r="D1069" s="174"/>
    </row>
    <row r="1070" spans="4:4" x14ac:dyDescent="0.2">
      <c r="D1070" s="174"/>
    </row>
    <row r="1071" spans="4:4" x14ac:dyDescent="0.2">
      <c r="D1071" s="174"/>
    </row>
    <row r="1072" spans="4:4" x14ac:dyDescent="0.2">
      <c r="D1072" s="174"/>
    </row>
    <row r="1073" spans="4:4" x14ac:dyDescent="0.2">
      <c r="D1073" s="174"/>
    </row>
    <row r="1074" spans="4:4" x14ac:dyDescent="0.2">
      <c r="D1074" s="174"/>
    </row>
    <row r="1075" spans="4:4" x14ac:dyDescent="0.2">
      <c r="D1075" s="174"/>
    </row>
    <row r="1076" spans="4:4" x14ac:dyDescent="0.2">
      <c r="D1076" s="174"/>
    </row>
    <row r="1077" spans="4:4" x14ac:dyDescent="0.2">
      <c r="D1077" s="174"/>
    </row>
    <row r="1078" spans="4:4" x14ac:dyDescent="0.2">
      <c r="D1078" s="174"/>
    </row>
    <row r="1079" spans="4:4" x14ac:dyDescent="0.2">
      <c r="D1079" s="174"/>
    </row>
    <row r="1080" spans="4:4" x14ac:dyDescent="0.2">
      <c r="D1080" s="174"/>
    </row>
    <row r="1081" spans="4:4" x14ac:dyDescent="0.2">
      <c r="D1081" s="174"/>
    </row>
    <row r="1082" spans="4:4" x14ac:dyDescent="0.2">
      <c r="D1082" s="174"/>
    </row>
    <row r="1083" spans="4:4" x14ac:dyDescent="0.2">
      <c r="D1083" s="174"/>
    </row>
    <row r="1084" spans="4:4" x14ac:dyDescent="0.2">
      <c r="D1084" s="174"/>
    </row>
    <row r="1085" spans="4:4" x14ac:dyDescent="0.2">
      <c r="D1085" s="174"/>
    </row>
    <row r="1086" spans="4:4" x14ac:dyDescent="0.2">
      <c r="D1086" s="174"/>
    </row>
    <row r="1087" spans="4:4" x14ac:dyDescent="0.2">
      <c r="D1087" s="174"/>
    </row>
    <row r="1088" spans="4:4" x14ac:dyDescent="0.2">
      <c r="D1088" s="174"/>
    </row>
    <row r="1089" spans="4:4" x14ac:dyDescent="0.2">
      <c r="D1089" s="174"/>
    </row>
    <row r="1090" spans="4:4" x14ac:dyDescent="0.2">
      <c r="D1090" s="174"/>
    </row>
    <row r="1091" spans="4:4" x14ac:dyDescent="0.2">
      <c r="D1091" s="174"/>
    </row>
    <row r="1092" spans="4:4" x14ac:dyDescent="0.2">
      <c r="D1092" s="174"/>
    </row>
    <row r="1093" spans="4:4" x14ac:dyDescent="0.2">
      <c r="D1093" s="174"/>
    </row>
    <row r="1094" spans="4:4" x14ac:dyDescent="0.2">
      <c r="D1094" s="174"/>
    </row>
    <row r="1095" spans="4:4" x14ac:dyDescent="0.2">
      <c r="D1095" s="174"/>
    </row>
    <row r="1096" spans="4:4" x14ac:dyDescent="0.2">
      <c r="D1096" s="174"/>
    </row>
    <row r="1097" spans="4:4" x14ac:dyDescent="0.2">
      <c r="D1097" s="174"/>
    </row>
    <row r="1098" spans="4:4" x14ac:dyDescent="0.2">
      <c r="D1098" s="174"/>
    </row>
    <row r="1099" spans="4:4" x14ac:dyDescent="0.2">
      <c r="D1099" s="174"/>
    </row>
    <row r="1100" spans="4:4" x14ac:dyDescent="0.2">
      <c r="D1100" s="174"/>
    </row>
    <row r="1101" spans="4:4" x14ac:dyDescent="0.2">
      <c r="D1101" s="174"/>
    </row>
    <row r="1102" spans="4:4" x14ac:dyDescent="0.2">
      <c r="D1102" s="174"/>
    </row>
    <row r="1103" spans="4:4" x14ac:dyDescent="0.2">
      <c r="D1103" s="174"/>
    </row>
    <row r="1104" spans="4:4" x14ac:dyDescent="0.2">
      <c r="D1104" s="174"/>
    </row>
    <row r="1105" spans="4:4" x14ac:dyDescent="0.2">
      <c r="D1105" s="174"/>
    </row>
    <row r="1106" spans="4:4" x14ac:dyDescent="0.2">
      <c r="D1106" s="174"/>
    </row>
    <row r="1107" spans="4:4" x14ac:dyDescent="0.2">
      <c r="D1107" s="174"/>
    </row>
    <row r="1108" spans="4:4" x14ac:dyDescent="0.2">
      <c r="D1108" s="174"/>
    </row>
    <row r="1109" spans="4:4" x14ac:dyDescent="0.2">
      <c r="D1109" s="174"/>
    </row>
    <row r="1110" spans="4:4" x14ac:dyDescent="0.2">
      <c r="D1110" s="174"/>
    </row>
    <row r="1111" spans="4:4" x14ac:dyDescent="0.2">
      <c r="D1111" s="174"/>
    </row>
    <row r="1112" spans="4:4" x14ac:dyDescent="0.2">
      <c r="D1112" s="174"/>
    </row>
    <row r="1113" spans="4:4" x14ac:dyDescent="0.2">
      <c r="D1113" s="174"/>
    </row>
    <row r="1114" spans="4:4" x14ac:dyDescent="0.2">
      <c r="D1114" s="174"/>
    </row>
    <row r="1115" spans="4:4" x14ac:dyDescent="0.2">
      <c r="D1115" s="174"/>
    </row>
    <row r="1116" spans="4:4" x14ac:dyDescent="0.2">
      <c r="D1116" s="174"/>
    </row>
    <row r="1117" spans="4:4" x14ac:dyDescent="0.2">
      <c r="D1117" s="174"/>
    </row>
    <row r="1118" spans="4:4" x14ac:dyDescent="0.2">
      <c r="D1118" s="174"/>
    </row>
    <row r="1119" spans="4:4" x14ac:dyDescent="0.2">
      <c r="D1119" s="174"/>
    </row>
    <row r="1120" spans="4:4" x14ac:dyDescent="0.2">
      <c r="D1120" s="174"/>
    </row>
    <row r="1121" spans="4:4" x14ac:dyDescent="0.2">
      <c r="D1121" s="174"/>
    </row>
    <row r="1122" spans="4:4" x14ac:dyDescent="0.2">
      <c r="D1122" s="174"/>
    </row>
    <row r="1123" spans="4:4" x14ac:dyDescent="0.2">
      <c r="D1123" s="174"/>
    </row>
    <row r="1124" spans="4:4" x14ac:dyDescent="0.2">
      <c r="D1124" s="174"/>
    </row>
    <row r="1125" spans="4:4" x14ac:dyDescent="0.2">
      <c r="D1125" s="174"/>
    </row>
    <row r="1126" spans="4:4" x14ac:dyDescent="0.2">
      <c r="D1126" s="174"/>
    </row>
    <row r="1127" spans="4:4" x14ac:dyDescent="0.2">
      <c r="D1127" s="174"/>
    </row>
    <row r="1128" spans="4:4" x14ac:dyDescent="0.2">
      <c r="D1128" s="174"/>
    </row>
    <row r="1129" spans="4:4" x14ac:dyDescent="0.2">
      <c r="D1129" s="174"/>
    </row>
    <row r="1130" spans="4:4" x14ac:dyDescent="0.2">
      <c r="D1130" s="174"/>
    </row>
    <row r="1131" spans="4:4" x14ac:dyDescent="0.2">
      <c r="D1131" s="174"/>
    </row>
    <row r="1132" spans="4:4" x14ac:dyDescent="0.2">
      <c r="D1132" s="174"/>
    </row>
    <row r="1133" spans="4:4" x14ac:dyDescent="0.2">
      <c r="D1133" s="174"/>
    </row>
    <row r="1134" spans="4:4" x14ac:dyDescent="0.2">
      <c r="D1134" s="174"/>
    </row>
    <row r="1135" spans="4:4" x14ac:dyDescent="0.2">
      <c r="D1135" s="174"/>
    </row>
    <row r="1136" spans="4:4" x14ac:dyDescent="0.2">
      <c r="D1136" s="174"/>
    </row>
    <row r="1137" spans="4:4" x14ac:dyDescent="0.2">
      <c r="D1137" s="174"/>
    </row>
    <row r="1138" spans="4:4" x14ac:dyDescent="0.2">
      <c r="D1138" s="174"/>
    </row>
    <row r="1139" spans="4:4" x14ac:dyDescent="0.2">
      <c r="D1139" s="174"/>
    </row>
    <row r="1140" spans="4:4" x14ac:dyDescent="0.2">
      <c r="D1140" s="174"/>
    </row>
    <row r="1141" spans="4:4" x14ac:dyDescent="0.2">
      <c r="D1141" s="174"/>
    </row>
    <row r="1142" spans="4:4" x14ac:dyDescent="0.2">
      <c r="D1142" s="174"/>
    </row>
    <row r="1143" spans="4:4" x14ac:dyDescent="0.2">
      <c r="D1143" s="174"/>
    </row>
    <row r="1144" spans="4:4" x14ac:dyDescent="0.2">
      <c r="D1144" s="174"/>
    </row>
    <row r="1145" spans="4:4" x14ac:dyDescent="0.2">
      <c r="D1145" s="174"/>
    </row>
    <row r="1146" spans="4:4" x14ac:dyDescent="0.2">
      <c r="D1146" s="174"/>
    </row>
    <row r="1147" spans="4:4" x14ac:dyDescent="0.2">
      <c r="D1147" s="174"/>
    </row>
    <row r="1148" spans="4:4" x14ac:dyDescent="0.2">
      <c r="D1148" s="174"/>
    </row>
    <row r="1149" spans="4:4" x14ac:dyDescent="0.2">
      <c r="D1149" s="174"/>
    </row>
    <row r="1150" spans="4:4" x14ac:dyDescent="0.2">
      <c r="D1150" s="174"/>
    </row>
    <row r="1151" spans="4:4" x14ac:dyDescent="0.2">
      <c r="D1151" s="174"/>
    </row>
    <row r="1152" spans="4:4" x14ac:dyDescent="0.2">
      <c r="D1152" s="174"/>
    </row>
    <row r="1153" spans="4:4" x14ac:dyDescent="0.2">
      <c r="D1153" s="174"/>
    </row>
    <row r="1154" spans="4:4" x14ac:dyDescent="0.2">
      <c r="D1154" s="174"/>
    </row>
    <row r="1155" spans="4:4" x14ac:dyDescent="0.2">
      <c r="D1155" s="174"/>
    </row>
    <row r="1156" spans="4:4" x14ac:dyDescent="0.2">
      <c r="D1156" s="174"/>
    </row>
    <row r="1157" spans="4:4" x14ac:dyDescent="0.2">
      <c r="D1157" s="174"/>
    </row>
    <row r="1158" spans="4:4" x14ac:dyDescent="0.2">
      <c r="D1158" s="174"/>
    </row>
    <row r="1159" spans="4:4" x14ac:dyDescent="0.2">
      <c r="D1159" s="174"/>
    </row>
    <row r="1160" spans="4:4" x14ac:dyDescent="0.2">
      <c r="D1160" s="174"/>
    </row>
    <row r="1161" spans="4:4" x14ac:dyDescent="0.2">
      <c r="D1161" s="174"/>
    </row>
    <row r="1162" spans="4:4" x14ac:dyDescent="0.2">
      <c r="D1162" s="174"/>
    </row>
    <row r="1163" spans="4:4" x14ac:dyDescent="0.2">
      <c r="D1163" s="174"/>
    </row>
    <row r="1164" spans="4:4" x14ac:dyDescent="0.2">
      <c r="D1164" s="174"/>
    </row>
    <row r="1165" spans="4:4" x14ac:dyDescent="0.2">
      <c r="D1165" s="174"/>
    </row>
    <row r="1166" spans="4:4" x14ac:dyDescent="0.2">
      <c r="D1166" s="174"/>
    </row>
    <row r="1167" spans="4:4" x14ac:dyDescent="0.2">
      <c r="D1167" s="174"/>
    </row>
    <row r="1168" spans="4:4" x14ac:dyDescent="0.2">
      <c r="D1168" s="174"/>
    </row>
    <row r="1169" spans="4:4" x14ac:dyDescent="0.2">
      <c r="D1169" s="174"/>
    </row>
    <row r="1170" spans="4:4" x14ac:dyDescent="0.2">
      <c r="D1170" s="174"/>
    </row>
    <row r="1171" spans="4:4" x14ac:dyDescent="0.2">
      <c r="D1171" s="174"/>
    </row>
    <row r="1172" spans="4:4" x14ac:dyDescent="0.2">
      <c r="D1172" s="174"/>
    </row>
    <row r="1173" spans="4:4" x14ac:dyDescent="0.2">
      <c r="D1173" s="174"/>
    </row>
    <row r="1174" spans="4:4" x14ac:dyDescent="0.2">
      <c r="D1174" s="174"/>
    </row>
    <row r="1175" spans="4:4" x14ac:dyDescent="0.2">
      <c r="D1175" s="174"/>
    </row>
    <row r="1176" spans="4:4" x14ac:dyDescent="0.2">
      <c r="D1176" s="174"/>
    </row>
    <row r="1177" spans="4:4" x14ac:dyDescent="0.2">
      <c r="D1177" s="174"/>
    </row>
    <row r="1178" spans="4:4" x14ac:dyDescent="0.2">
      <c r="D1178" s="174"/>
    </row>
    <row r="1179" spans="4:4" x14ac:dyDescent="0.2">
      <c r="D1179" s="174"/>
    </row>
    <row r="1180" spans="4:4" x14ac:dyDescent="0.2">
      <c r="D1180" s="174"/>
    </row>
    <row r="1181" spans="4:4" x14ac:dyDescent="0.2">
      <c r="D1181" s="174"/>
    </row>
    <row r="1182" spans="4:4" x14ac:dyDescent="0.2">
      <c r="D1182" s="174"/>
    </row>
    <row r="1183" spans="4:4" x14ac:dyDescent="0.2">
      <c r="D1183" s="174"/>
    </row>
    <row r="1184" spans="4:4" x14ac:dyDescent="0.2">
      <c r="D1184" s="174"/>
    </row>
    <row r="1185" spans="4:4" x14ac:dyDescent="0.2">
      <c r="D1185" s="174"/>
    </row>
    <row r="1186" spans="4:4" x14ac:dyDescent="0.2">
      <c r="D1186" s="174"/>
    </row>
    <row r="1187" spans="4:4" x14ac:dyDescent="0.2">
      <c r="D1187" s="174"/>
    </row>
    <row r="1188" spans="4:4" x14ac:dyDescent="0.2">
      <c r="D1188" s="174"/>
    </row>
    <row r="1189" spans="4:4" x14ac:dyDescent="0.2">
      <c r="D1189" s="174"/>
    </row>
    <row r="1190" spans="4:4" x14ac:dyDescent="0.2">
      <c r="D1190" s="174"/>
    </row>
    <row r="1191" spans="4:4" x14ac:dyDescent="0.2">
      <c r="D1191" s="174"/>
    </row>
    <row r="1192" spans="4:4" x14ac:dyDescent="0.2">
      <c r="D1192" s="174"/>
    </row>
    <row r="1193" spans="4:4" x14ac:dyDescent="0.2">
      <c r="D1193" s="174"/>
    </row>
    <row r="1194" spans="4:4" x14ac:dyDescent="0.2">
      <c r="D1194" s="174"/>
    </row>
    <row r="1195" spans="4:4" x14ac:dyDescent="0.2">
      <c r="D1195" s="174"/>
    </row>
    <row r="1196" spans="4:4" x14ac:dyDescent="0.2">
      <c r="D1196" s="174"/>
    </row>
    <row r="1197" spans="4:4" x14ac:dyDescent="0.2">
      <c r="D1197" s="174"/>
    </row>
    <row r="1198" spans="4:4" x14ac:dyDescent="0.2">
      <c r="D1198" s="174"/>
    </row>
    <row r="1199" spans="4:4" x14ac:dyDescent="0.2">
      <c r="D1199" s="174"/>
    </row>
    <row r="1200" spans="4:4" x14ac:dyDescent="0.2">
      <c r="D1200" s="174"/>
    </row>
    <row r="1201" spans="4:4" x14ac:dyDescent="0.2">
      <c r="D1201" s="174"/>
    </row>
    <row r="1202" spans="4:4" x14ac:dyDescent="0.2">
      <c r="D1202" s="174"/>
    </row>
    <row r="1203" spans="4:4" x14ac:dyDescent="0.2">
      <c r="D1203" s="174"/>
    </row>
    <row r="1204" spans="4:4" x14ac:dyDescent="0.2">
      <c r="D1204" s="174"/>
    </row>
    <row r="1205" spans="4:4" x14ac:dyDescent="0.2">
      <c r="D1205" s="174"/>
    </row>
    <row r="1206" spans="4:4" x14ac:dyDescent="0.2">
      <c r="D1206" s="174"/>
    </row>
    <row r="1207" spans="4:4" x14ac:dyDescent="0.2">
      <c r="D1207" s="174"/>
    </row>
    <row r="1208" spans="4:4" x14ac:dyDescent="0.2">
      <c r="D1208" s="174"/>
    </row>
    <row r="1209" spans="4:4" x14ac:dyDescent="0.2">
      <c r="D1209" s="174"/>
    </row>
    <row r="1210" spans="4:4" x14ac:dyDescent="0.2">
      <c r="D1210" s="174"/>
    </row>
    <row r="1211" spans="4:4" x14ac:dyDescent="0.2">
      <c r="D1211" s="174"/>
    </row>
    <row r="1212" spans="4:4" x14ac:dyDescent="0.2">
      <c r="D1212" s="174"/>
    </row>
    <row r="1213" spans="4:4" x14ac:dyDescent="0.2">
      <c r="D1213" s="174"/>
    </row>
    <row r="1214" spans="4:4" x14ac:dyDescent="0.2">
      <c r="D1214" s="174"/>
    </row>
    <row r="1215" spans="4:4" x14ac:dyDescent="0.2">
      <c r="D1215" s="174"/>
    </row>
    <row r="1216" spans="4:4" x14ac:dyDescent="0.2">
      <c r="D1216" s="174"/>
    </row>
    <row r="1217" spans="4:4" x14ac:dyDescent="0.2">
      <c r="D1217" s="174"/>
    </row>
    <row r="1218" spans="4:4" x14ac:dyDescent="0.2">
      <c r="D1218" s="174"/>
    </row>
    <row r="1219" spans="4:4" x14ac:dyDescent="0.2">
      <c r="D1219" s="174"/>
    </row>
    <row r="1220" spans="4:4" x14ac:dyDescent="0.2">
      <c r="D1220" s="174"/>
    </row>
    <row r="1221" spans="4:4" x14ac:dyDescent="0.2">
      <c r="D1221" s="174"/>
    </row>
    <row r="1222" spans="4:4" x14ac:dyDescent="0.2">
      <c r="D1222" s="174"/>
    </row>
    <row r="1223" spans="4:4" x14ac:dyDescent="0.2">
      <c r="D1223" s="174"/>
    </row>
    <row r="1224" spans="4:4" x14ac:dyDescent="0.2">
      <c r="D1224" s="174"/>
    </row>
    <row r="1225" spans="4:4" x14ac:dyDescent="0.2">
      <c r="D1225" s="174"/>
    </row>
    <row r="1226" spans="4:4" x14ac:dyDescent="0.2">
      <c r="D1226" s="174"/>
    </row>
    <row r="1227" spans="4:4" x14ac:dyDescent="0.2">
      <c r="D1227" s="174"/>
    </row>
    <row r="1228" spans="4:4" x14ac:dyDescent="0.2">
      <c r="D1228" s="174"/>
    </row>
    <row r="1229" spans="4:4" x14ac:dyDescent="0.2">
      <c r="D1229" s="174"/>
    </row>
    <row r="1230" spans="4:4" x14ac:dyDescent="0.2">
      <c r="D1230" s="174"/>
    </row>
    <row r="1231" spans="4:4" x14ac:dyDescent="0.2">
      <c r="D1231" s="174"/>
    </row>
    <row r="1232" spans="4:4" x14ac:dyDescent="0.2">
      <c r="D1232" s="174"/>
    </row>
    <row r="1233" spans="4:4" x14ac:dyDescent="0.2">
      <c r="D1233" s="174"/>
    </row>
    <row r="1234" spans="4:4" x14ac:dyDescent="0.2">
      <c r="D1234" s="174"/>
    </row>
    <row r="1235" spans="4:4" x14ac:dyDescent="0.2">
      <c r="D1235" s="174"/>
    </row>
    <row r="1236" spans="4:4" x14ac:dyDescent="0.2">
      <c r="D1236" s="174"/>
    </row>
    <row r="1237" spans="4:4" x14ac:dyDescent="0.2">
      <c r="D1237" s="174"/>
    </row>
    <row r="1238" spans="4:4" x14ac:dyDescent="0.2">
      <c r="D1238" s="174"/>
    </row>
    <row r="1239" spans="4:4" x14ac:dyDescent="0.2">
      <c r="D1239" s="174"/>
    </row>
    <row r="1240" spans="4:4" x14ac:dyDescent="0.2">
      <c r="D1240" s="174"/>
    </row>
    <row r="1241" spans="4:4" x14ac:dyDescent="0.2">
      <c r="D1241" s="174"/>
    </row>
    <row r="1242" spans="4:4" x14ac:dyDescent="0.2">
      <c r="D1242" s="174"/>
    </row>
    <row r="1243" spans="4:4" x14ac:dyDescent="0.2">
      <c r="D1243" s="174"/>
    </row>
    <row r="1244" spans="4:4" x14ac:dyDescent="0.2">
      <c r="D1244" s="174"/>
    </row>
    <row r="1245" spans="4:4" x14ac:dyDescent="0.2">
      <c r="D1245" s="174"/>
    </row>
    <row r="1246" spans="4:4" x14ac:dyDescent="0.2">
      <c r="D1246" s="174"/>
    </row>
    <row r="1247" spans="4:4" x14ac:dyDescent="0.2">
      <c r="D1247" s="174"/>
    </row>
    <row r="1248" spans="4:4" x14ac:dyDescent="0.2">
      <c r="D1248" s="174"/>
    </row>
    <row r="1249" spans="4:4" x14ac:dyDescent="0.2">
      <c r="D1249" s="174"/>
    </row>
    <row r="1250" spans="4:4" x14ac:dyDescent="0.2">
      <c r="D1250" s="174"/>
    </row>
    <row r="1251" spans="4:4" x14ac:dyDescent="0.2">
      <c r="D1251" s="174"/>
    </row>
    <row r="1252" spans="4:4" x14ac:dyDescent="0.2">
      <c r="D1252" s="174"/>
    </row>
    <row r="1253" spans="4:4" x14ac:dyDescent="0.2">
      <c r="D1253" s="174"/>
    </row>
    <row r="1254" spans="4:4" x14ac:dyDescent="0.2">
      <c r="D1254" s="174"/>
    </row>
    <row r="1255" spans="4:4" x14ac:dyDescent="0.2">
      <c r="D1255" s="174"/>
    </row>
    <row r="1256" spans="4:4" x14ac:dyDescent="0.2">
      <c r="D1256" s="174"/>
    </row>
    <row r="1257" spans="4:4" x14ac:dyDescent="0.2">
      <c r="D1257" s="174"/>
    </row>
    <row r="1258" spans="4:4" x14ac:dyDescent="0.2">
      <c r="D1258" s="174"/>
    </row>
    <row r="1259" spans="4:4" x14ac:dyDescent="0.2">
      <c r="D1259" s="174"/>
    </row>
    <row r="1260" spans="4:4" x14ac:dyDescent="0.2">
      <c r="D1260" s="174"/>
    </row>
    <row r="1261" spans="4:4" x14ac:dyDescent="0.2">
      <c r="D1261" s="174"/>
    </row>
    <row r="1262" spans="4:4" x14ac:dyDescent="0.2">
      <c r="D1262" s="174"/>
    </row>
    <row r="1263" spans="4:4" x14ac:dyDescent="0.2">
      <c r="D1263" s="174"/>
    </row>
    <row r="1264" spans="4:4" x14ac:dyDescent="0.2">
      <c r="D1264" s="174"/>
    </row>
    <row r="1265" spans="4:4" x14ac:dyDescent="0.2">
      <c r="D1265" s="174"/>
    </row>
    <row r="1266" spans="4:4" x14ac:dyDescent="0.2">
      <c r="D1266" s="174"/>
    </row>
    <row r="1267" spans="4:4" x14ac:dyDescent="0.2">
      <c r="D1267" s="174"/>
    </row>
    <row r="1268" spans="4:4" x14ac:dyDescent="0.2">
      <c r="D1268" s="174"/>
    </row>
    <row r="1269" spans="4:4" x14ac:dyDescent="0.2">
      <c r="D1269" s="174"/>
    </row>
    <row r="1270" spans="4:4" x14ac:dyDescent="0.2">
      <c r="D1270" s="174"/>
    </row>
    <row r="1271" spans="4:4" x14ac:dyDescent="0.2">
      <c r="D1271" s="174"/>
    </row>
    <row r="1272" spans="4:4" x14ac:dyDescent="0.2">
      <c r="D1272" s="174"/>
    </row>
    <row r="1273" spans="4:4" x14ac:dyDescent="0.2">
      <c r="D1273" s="174"/>
    </row>
    <row r="1274" spans="4:4" x14ac:dyDescent="0.2">
      <c r="D1274" s="174"/>
    </row>
    <row r="1275" spans="4:4" x14ac:dyDescent="0.2">
      <c r="D1275" s="174"/>
    </row>
    <row r="1276" spans="4:4" x14ac:dyDescent="0.2">
      <c r="D1276" s="174"/>
    </row>
    <row r="1277" spans="4:4" x14ac:dyDescent="0.2">
      <c r="D1277" s="174"/>
    </row>
    <row r="1278" spans="4:4" x14ac:dyDescent="0.2">
      <c r="D1278" s="174"/>
    </row>
    <row r="1279" spans="4:4" x14ac:dyDescent="0.2">
      <c r="D1279" s="174"/>
    </row>
    <row r="1280" spans="4:4" x14ac:dyDescent="0.2">
      <c r="D1280" s="174"/>
    </row>
    <row r="1281" spans="4:4" x14ac:dyDescent="0.2">
      <c r="D1281" s="174"/>
    </row>
    <row r="1282" spans="4:4" x14ac:dyDescent="0.2">
      <c r="D1282" s="174"/>
    </row>
    <row r="1283" spans="4:4" x14ac:dyDescent="0.2">
      <c r="D1283" s="174"/>
    </row>
    <row r="1284" spans="4:4" x14ac:dyDescent="0.2">
      <c r="D1284" s="174"/>
    </row>
    <row r="1285" spans="4:4" x14ac:dyDescent="0.2">
      <c r="D1285" s="174"/>
    </row>
    <row r="1286" spans="4:4" x14ac:dyDescent="0.2">
      <c r="D1286" s="174"/>
    </row>
    <row r="1287" spans="4:4" x14ac:dyDescent="0.2">
      <c r="D1287" s="174"/>
    </row>
    <row r="1288" spans="4:4" x14ac:dyDescent="0.2">
      <c r="D1288" s="174"/>
    </row>
    <row r="1289" spans="4:4" x14ac:dyDescent="0.2">
      <c r="D1289" s="174"/>
    </row>
    <row r="1290" spans="4:4" x14ac:dyDescent="0.2">
      <c r="D1290" s="174"/>
    </row>
    <row r="1291" spans="4:4" x14ac:dyDescent="0.2">
      <c r="D1291" s="174"/>
    </row>
    <row r="1292" spans="4:4" x14ac:dyDescent="0.2">
      <c r="D1292" s="174"/>
    </row>
    <row r="1293" spans="4:4" x14ac:dyDescent="0.2">
      <c r="D1293" s="174"/>
    </row>
    <row r="1294" spans="4:4" x14ac:dyDescent="0.2">
      <c r="D1294" s="174"/>
    </row>
    <row r="1295" spans="4:4" x14ac:dyDescent="0.2">
      <c r="D1295" s="174"/>
    </row>
    <row r="1296" spans="4:4" x14ac:dyDescent="0.2">
      <c r="D1296" s="174"/>
    </row>
    <row r="1297" spans="4:4" x14ac:dyDescent="0.2">
      <c r="D1297" s="174"/>
    </row>
    <row r="1298" spans="4:4" x14ac:dyDescent="0.2">
      <c r="D1298" s="174"/>
    </row>
    <row r="1299" spans="4:4" x14ac:dyDescent="0.2">
      <c r="D1299" s="174"/>
    </row>
    <row r="1300" spans="4:4" x14ac:dyDescent="0.2">
      <c r="D1300" s="174"/>
    </row>
    <row r="1301" spans="4:4" x14ac:dyDescent="0.2">
      <c r="D1301" s="174"/>
    </row>
    <row r="1302" spans="4:4" x14ac:dyDescent="0.2">
      <c r="D1302" s="174"/>
    </row>
    <row r="1303" spans="4:4" x14ac:dyDescent="0.2">
      <c r="D1303" s="174"/>
    </row>
    <row r="1304" spans="4:4" x14ac:dyDescent="0.2">
      <c r="D1304" s="174"/>
    </row>
    <row r="1305" spans="4:4" x14ac:dyDescent="0.2">
      <c r="D1305" s="174"/>
    </row>
    <row r="1306" spans="4:4" x14ac:dyDescent="0.2">
      <c r="D1306" s="174"/>
    </row>
    <row r="1307" spans="4:4" x14ac:dyDescent="0.2">
      <c r="D1307" s="174"/>
    </row>
    <row r="1308" spans="4:4" x14ac:dyDescent="0.2">
      <c r="D1308" s="174"/>
    </row>
    <row r="1309" spans="4:4" x14ac:dyDescent="0.2">
      <c r="D1309" s="174"/>
    </row>
    <row r="1310" spans="4:4" x14ac:dyDescent="0.2">
      <c r="D1310" s="174"/>
    </row>
    <row r="1311" spans="4:4" x14ac:dyDescent="0.2">
      <c r="D1311" s="174"/>
    </row>
    <row r="1312" spans="4:4" x14ac:dyDescent="0.2">
      <c r="D1312" s="174"/>
    </row>
    <row r="1313" spans="4:4" x14ac:dyDescent="0.2">
      <c r="D1313" s="174"/>
    </row>
    <row r="1314" spans="4:4" x14ac:dyDescent="0.2">
      <c r="D1314" s="174"/>
    </row>
    <row r="1315" spans="4:4" x14ac:dyDescent="0.2">
      <c r="D1315" s="174"/>
    </row>
    <row r="1316" spans="4:4" x14ac:dyDescent="0.2">
      <c r="D1316" s="174"/>
    </row>
    <row r="1317" spans="4:4" x14ac:dyDescent="0.2">
      <c r="D1317" s="174"/>
    </row>
    <row r="1318" spans="4:4" x14ac:dyDescent="0.2">
      <c r="D1318" s="174"/>
    </row>
    <row r="1319" spans="4:4" x14ac:dyDescent="0.2">
      <c r="D1319" s="174"/>
    </row>
    <row r="1320" spans="4:4" x14ac:dyDescent="0.2">
      <c r="D1320" s="174"/>
    </row>
    <row r="1321" spans="4:4" x14ac:dyDescent="0.2">
      <c r="D1321" s="174"/>
    </row>
    <row r="1322" spans="4:4" x14ac:dyDescent="0.2">
      <c r="D1322" s="174"/>
    </row>
    <row r="1323" spans="4:4" x14ac:dyDescent="0.2">
      <c r="D1323" s="174"/>
    </row>
    <row r="1324" spans="4:4" x14ac:dyDescent="0.2">
      <c r="D1324" s="174"/>
    </row>
    <row r="1325" spans="4:4" x14ac:dyDescent="0.2">
      <c r="D1325" s="174"/>
    </row>
    <row r="1326" spans="4:4" x14ac:dyDescent="0.2">
      <c r="D1326" s="174"/>
    </row>
    <row r="1327" spans="4:4" x14ac:dyDescent="0.2">
      <c r="D1327" s="174"/>
    </row>
    <row r="1328" spans="4:4" x14ac:dyDescent="0.2">
      <c r="D1328" s="174"/>
    </row>
    <row r="1329" spans="4:4" x14ac:dyDescent="0.2">
      <c r="D1329" s="174"/>
    </row>
    <row r="1330" spans="4:4" x14ac:dyDescent="0.2">
      <c r="D1330" s="174"/>
    </row>
    <row r="1331" spans="4:4" x14ac:dyDescent="0.2">
      <c r="D1331" s="174"/>
    </row>
    <row r="1332" spans="4:4" x14ac:dyDescent="0.2">
      <c r="D1332" s="174"/>
    </row>
    <row r="1333" spans="4:4" x14ac:dyDescent="0.2">
      <c r="D1333" s="174"/>
    </row>
    <row r="1334" spans="4:4" x14ac:dyDescent="0.2">
      <c r="D1334" s="174"/>
    </row>
    <row r="1335" spans="4:4" x14ac:dyDescent="0.2">
      <c r="D1335" s="174"/>
    </row>
    <row r="1336" spans="4:4" x14ac:dyDescent="0.2">
      <c r="D1336" s="174"/>
    </row>
    <row r="1337" spans="4:4" x14ac:dyDescent="0.2">
      <c r="D1337" s="174"/>
    </row>
    <row r="1338" spans="4:4" x14ac:dyDescent="0.2">
      <c r="D1338" s="174"/>
    </row>
    <row r="1339" spans="4:4" x14ac:dyDescent="0.2">
      <c r="D1339" s="174"/>
    </row>
    <row r="1340" spans="4:4" x14ac:dyDescent="0.2">
      <c r="D1340" s="174"/>
    </row>
    <row r="1341" spans="4:4" x14ac:dyDescent="0.2">
      <c r="D1341" s="174"/>
    </row>
    <row r="1342" spans="4:4" x14ac:dyDescent="0.2">
      <c r="D1342" s="174"/>
    </row>
    <row r="1343" spans="4:4" x14ac:dyDescent="0.2">
      <c r="D1343" s="174"/>
    </row>
    <row r="1344" spans="4:4" x14ac:dyDescent="0.2">
      <c r="D1344" s="174"/>
    </row>
    <row r="1345" spans="4:4" x14ac:dyDescent="0.2">
      <c r="D1345" s="174"/>
    </row>
    <row r="1346" spans="4:4" x14ac:dyDescent="0.2">
      <c r="D1346" s="174"/>
    </row>
    <row r="1347" spans="4:4" x14ac:dyDescent="0.2">
      <c r="D1347" s="174"/>
    </row>
    <row r="1348" spans="4:4" x14ac:dyDescent="0.2">
      <c r="D1348" s="174"/>
    </row>
    <row r="1349" spans="4:4" x14ac:dyDescent="0.2">
      <c r="D1349" s="174"/>
    </row>
    <row r="1350" spans="4:4" x14ac:dyDescent="0.2">
      <c r="D1350" s="174"/>
    </row>
    <row r="1351" spans="4:4" x14ac:dyDescent="0.2">
      <c r="D1351" s="174"/>
    </row>
    <row r="1352" spans="4:4" x14ac:dyDescent="0.2">
      <c r="D1352" s="174"/>
    </row>
    <row r="1353" spans="4:4" x14ac:dyDescent="0.2">
      <c r="D1353" s="174"/>
    </row>
    <row r="1354" spans="4:4" x14ac:dyDescent="0.2">
      <c r="D1354" s="174"/>
    </row>
    <row r="1355" spans="4:4" x14ac:dyDescent="0.2">
      <c r="D1355" s="174"/>
    </row>
    <row r="1356" spans="4:4" x14ac:dyDescent="0.2">
      <c r="D1356" s="174"/>
    </row>
    <row r="1357" spans="4:4" x14ac:dyDescent="0.2">
      <c r="D1357" s="174"/>
    </row>
    <row r="1358" spans="4:4" x14ac:dyDescent="0.2">
      <c r="D1358" s="174"/>
    </row>
    <row r="1359" spans="4:4" x14ac:dyDescent="0.2">
      <c r="D1359" s="174"/>
    </row>
    <row r="1360" spans="4:4" x14ac:dyDescent="0.2">
      <c r="D1360" s="174"/>
    </row>
    <row r="1361" spans="4:4" x14ac:dyDescent="0.2">
      <c r="D1361" s="174"/>
    </row>
    <row r="1362" spans="4:4" x14ac:dyDescent="0.2">
      <c r="D1362" s="174"/>
    </row>
    <row r="1363" spans="4:4" x14ac:dyDescent="0.2">
      <c r="D1363" s="174"/>
    </row>
    <row r="1364" spans="4:4" x14ac:dyDescent="0.2">
      <c r="D1364" s="174"/>
    </row>
    <row r="1365" spans="4:4" x14ac:dyDescent="0.2">
      <c r="D1365" s="174"/>
    </row>
    <row r="1366" spans="4:4" x14ac:dyDescent="0.2">
      <c r="D1366" s="174"/>
    </row>
    <row r="1367" spans="4:4" x14ac:dyDescent="0.2">
      <c r="D1367" s="174"/>
    </row>
    <row r="1368" spans="4:4" x14ac:dyDescent="0.2">
      <c r="D1368" s="174"/>
    </row>
    <row r="1369" spans="4:4" x14ac:dyDescent="0.2">
      <c r="D1369" s="174"/>
    </row>
    <row r="1370" spans="4:4" x14ac:dyDescent="0.2">
      <c r="D1370" s="174"/>
    </row>
    <row r="1371" spans="4:4" x14ac:dyDescent="0.2">
      <c r="D1371" s="174"/>
    </row>
    <row r="1372" spans="4:4" x14ac:dyDescent="0.2">
      <c r="D1372" s="174"/>
    </row>
    <row r="1373" spans="4:4" x14ac:dyDescent="0.2">
      <c r="D1373" s="174"/>
    </row>
    <row r="1374" spans="4:4" x14ac:dyDescent="0.2">
      <c r="D1374" s="174"/>
    </row>
    <row r="1375" spans="4:4" x14ac:dyDescent="0.2">
      <c r="D1375" s="174"/>
    </row>
    <row r="1376" spans="4:4" x14ac:dyDescent="0.2">
      <c r="D1376" s="174"/>
    </row>
    <row r="1377" spans="4:4" x14ac:dyDescent="0.2">
      <c r="D1377" s="174"/>
    </row>
    <row r="1378" spans="4:4" x14ac:dyDescent="0.2">
      <c r="D1378" s="174"/>
    </row>
    <row r="1379" spans="4:4" x14ac:dyDescent="0.2">
      <c r="D1379" s="174"/>
    </row>
    <row r="1380" spans="4:4" x14ac:dyDescent="0.2">
      <c r="D1380" s="174"/>
    </row>
    <row r="1381" spans="4:4" x14ac:dyDescent="0.2">
      <c r="D1381" s="174"/>
    </row>
    <row r="1382" spans="4:4" x14ac:dyDescent="0.2">
      <c r="D1382" s="174"/>
    </row>
    <row r="1383" spans="4:4" x14ac:dyDescent="0.2">
      <c r="D1383" s="174"/>
    </row>
    <row r="1384" spans="4:4" x14ac:dyDescent="0.2">
      <c r="D1384" s="174"/>
    </row>
    <row r="1385" spans="4:4" x14ac:dyDescent="0.2">
      <c r="D1385" s="174"/>
    </row>
    <row r="1386" spans="4:4" x14ac:dyDescent="0.2">
      <c r="D1386" s="174"/>
    </row>
    <row r="1387" spans="4:4" x14ac:dyDescent="0.2">
      <c r="D1387" s="174"/>
    </row>
    <row r="1388" spans="4:4" x14ac:dyDescent="0.2">
      <c r="D1388" s="174"/>
    </row>
    <row r="1389" spans="4:4" x14ac:dyDescent="0.2">
      <c r="D1389" s="174"/>
    </row>
    <row r="1390" spans="4:4" x14ac:dyDescent="0.2">
      <c r="D1390" s="174"/>
    </row>
    <row r="1391" spans="4:4" x14ac:dyDescent="0.2">
      <c r="D1391" s="174"/>
    </row>
    <row r="1392" spans="4:4" x14ac:dyDescent="0.2">
      <c r="D1392" s="174"/>
    </row>
    <row r="1393" spans="4:4" x14ac:dyDescent="0.2">
      <c r="D1393" s="174"/>
    </row>
    <row r="1394" spans="4:4" x14ac:dyDescent="0.2">
      <c r="D1394" s="174"/>
    </row>
    <row r="1395" spans="4:4" x14ac:dyDescent="0.2">
      <c r="D1395" s="174"/>
    </row>
    <row r="1396" spans="4:4" x14ac:dyDescent="0.2">
      <c r="D1396" s="174"/>
    </row>
    <row r="1397" spans="4:4" x14ac:dyDescent="0.2">
      <c r="D1397" s="174"/>
    </row>
    <row r="1398" spans="4:4" x14ac:dyDescent="0.2">
      <c r="D1398" s="174"/>
    </row>
    <row r="1399" spans="4:4" x14ac:dyDescent="0.2">
      <c r="D1399" s="174"/>
    </row>
    <row r="1400" spans="4:4" x14ac:dyDescent="0.2">
      <c r="D1400" s="174"/>
    </row>
    <row r="1401" spans="4:4" x14ac:dyDescent="0.2">
      <c r="D1401" s="174"/>
    </row>
    <row r="1402" spans="4:4" x14ac:dyDescent="0.2">
      <c r="D1402" s="174"/>
    </row>
    <row r="1403" spans="4:4" x14ac:dyDescent="0.2">
      <c r="D1403" s="174"/>
    </row>
    <row r="1404" spans="4:4" x14ac:dyDescent="0.2">
      <c r="D1404" s="174"/>
    </row>
    <row r="1405" spans="4:4" x14ac:dyDescent="0.2">
      <c r="D1405" s="174"/>
    </row>
    <row r="1406" spans="4:4" x14ac:dyDescent="0.2">
      <c r="D1406" s="174"/>
    </row>
    <row r="1407" spans="4:4" x14ac:dyDescent="0.2">
      <c r="D1407" s="174"/>
    </row>
    <row r="1408" spans="4:4" x14ac:dyDescent="0.2">
      <c r="D1408" s="174"/>
    </row>
    <row r="1409" spans="4:4" x14ac:dyDescent="0.2">
      <c r="D1409" s="174"/>
    </row>
    <row r="1410" spans="4:4" x14ac:dyDescent="0.2">
      <c r="D1410" s="174"/>
    </row>
    <row r="1411" spans="4:4" x14ac:dyDescent="0.2">
      <c r="D1411" s="174"/>
    </row>
    <row r="1412" spans="4:4" x14ac:dyDescent="0.2">
      <c r="D1412" s="174"/>
    </row>
    <row r="1413" spans="4:4" x14ac:dyDescent="0.2">
      <c r="D1413" s="174"/>
    </row>
    <row r="1414" spans="4:4" x14ac:dyDescent="0.2">
      <c r="D1414" s="174"/>
    </row>
    <row r="1415" spans="4:4" x14ac:dyDescent="0.2">
      <c r="D1415" s="174"/>
    </row>
    <row r="1416" spans="4:4" x14ac:dyDescent="0.2">
      <c r="D1416" s="174"/>
    </row>
    <row r="1417" spans="4:4" x14ac:dyDescent="0.2">
      <c r="D1417" s="174"/>
    </row>
    <row r="1418" spans="4:4" x14ac:dyDescent="0.2">
      <c r="D1418" s="174"/>
    </row>
    <row r="1419" spans="4:4" x14ac:dyDescent="0.2">
      <c r="D1419" s="174"/>
    </row>
    <row r="1420" spans="4:4" x14ac:dyDescent="0.2">
      <c r="D1420" s="174"/>
    </row>
    <row r="1421" spans="4:4" x14ac:dyDescent="0.2">
      <c r="D1421" s="174"/>
    </row>
    <row r="1422" spans="4:4" x14ac:dyDescent="0.2">
      <c r="D1422" s="174"/>
    </row>
    <row r="1423" spans="4:4" x14ac:dyDescent="0.2">
      <c r="D1423" s="174"/>
    </row>
    <row r="1424" spans="4:4" x14ac:dyDescent="0.2">
      <c r="D1424" s="174"/>
    </row>
    <row r="1425" spans="4:4" x14ac:dyDescent="0.2">
      <c r="D1425" s="174"/>
    </row>
    <row r="1426" spans="4:4" x14ac:dyDescent="0.2">
      <c r="D1426" s="174"/>
    </row>
    <row r="1427" spans="4:4" x14ac:dyDescent="0.2">
      <c r="D1427" s="174"/>
    </row>
    <row r="1428" spans="4:4" x14ac:dyDescent="0.2">
      <c r="D1428" s="174"/>
    </row>
    <row r="1429" spans="4:4" x14ac:dyDescent="0.2">
      <c r="D1429" s="174"/>
    </row>
    <row r="1430" spans="4:4" x14ac:dyDescent="0.2">
      <c r="D1430" s="174"/>
    </row>
    <row r="1431" spans="4:4" x14ac:dyDescent="0.2">
      <c r="D1431" s="174"/>
    </row>
    <row r="1432" spans="4:4" x14ac:dyDescent="0.2">
      <c r="D1432" s="174"/>
    </row>
    <row r="1433" spans="4:4" x14ac:dyDescent="0.2">
      <c r="D1433" s="174"/>
    </row>
    <row r="1434" spans="4:4" x14ac:dyDescent="0.2">
      <c r="D1434" s="174"/>
    </row>
    <row r="1435" spans="4:4" x14ac:dyDescent="0.2">
      <c r="D1435" s="174"/>
    </row>
    <row r="1436" spans="4:4" x14ac:dyDescent="0.2">
      <c r="D1436" s="174"/>
    </row>
    <row r="1437" spans="4:4" x14ac:dyDescent="0.2">
      <c r="D1437" s="174"/>
    </row>
    <row r="1438" spans="4:4" x14ac:dyDescent="0.2">
      <c r="D1438" s="174"/>
    </row>
    <row r="1439" spans="4:4" x14ac:dyDescent="0.2">
      <c r="D1439" s="174"/>
    </row>
    <row r="1440" spans="4:4" x14ac:dyDescent="0.2">
      <c r="D1440" s="174"/>
    </row>
    <row r="1441" spans="4:4" x14ac:dyDescent="0.2">
      <c r="D1441" s="174"/>
    </row>
    <row r="1442" spans="4:4" x14ac:dyDescent="0.2">
      <c r="D1442" s="174"/>
    </row>
    <row r="1443" spans="4:4" x14ac:dyDescent="0.2">
      <c r="D1443" s="174"/>
    </row>
    <row r="1444" spans="4:4" x14ac:dyDescent="0.2">
      <c r="D1444" s="174"/>
    </row>
    <row r="1445" spans="4:4" x14ac:dyDescent="0.2">
      <c r="D1445" s="174"/>
    </row>
    <row r="1446" spans="4:4" x14ac:dyDescent="0.2">
      <c r="D1446" s="174"/>
    </row>
    <row r="1447" spans="4:4" x14ac:dyDescent="0.2">
      <c r="D1447" s="174"/>
    </row>
    <row r="1448" spans="4:4" x14ac:dyDescent="0.2">
      <c r="D1448" s="174"/>
    </row>
    <row r="1449" spans="4:4" x14ac:dyDescent="0.2">
      <c r="D1449" s="174"/>
    </row>
    <row r="1450" spans="4:4" x14ac:dyDescent="0.2">
      <c r="D1450" s="174"/>
    </row>
    <row r="1451" spans="4:4" x14ac:dyDescent="0.2">
      <c r="D1451" s="174"/>
    </row>
    <row r="1452" spans="4:4" x14ac:dyDescent="0.2">
      <c r="D1452" s="174"/>
    </row>
    <row r="1453" spans="4:4" x14ac:dyDescent="0.2">
      <c r="D1453" s="174"/>
    </row>
    <row r="1454" spans="4:4" x14ac:dyDescent="0.2">
      <c r="D1454" s="174"/>
    </row>
    <row r="1455" spans="4:4" x14ac:dyDescent="0.2">
      <c r="D1455" s="174"/>
    </row>
    <row r="1456" spans="4:4" x14ac:dyDescent="0.2">
      <c r="D1456" s="174"/>
    </row>
    <row r="1457" spans="4:4" x14ac:dyDescent="0.2">
      <c r="D1457" s="174"/>
    </row>
    <row r="1458" spans="4:4" x14ac:dyDescent="0.2">
      <c r="D1458" s="174"/>
    </row>
    <row r="1459" spans="4:4" x14ac:dyDescent="0.2">
      <c r="D1459" s="174"/>
    </row>
    <row r="1460" spans="4:4" x14ac:dyDescent="0.2">
      <c r="D1460" s="174"/>
    </row>
    <row r="1461" spans="4:4" x14ac:dyDescent="0.2">
      <c r="D1461" s="174"/>
    </row>
    <row r="1462" spans="4:4" x14ac:dyDescent="0.2">
      <c r="D1462" s="174"/>
    </row>
    <row r="1463" spans="4:4" x14ac:dyDescent="0.2">
      <c r="D1463" s="174"/>
    </row>
    <row r="1464" spans="4:4" x14ac:dyDescent="0.2">
      <c r="D1464" s="174"/>
    </row>
    <row r="1465" spans="4:4" x14ac:dyDescent="0.2">
      <c r="D1465" s="174"/>
    </row>
    <row r="1466" spans="4:4" x14ac:dyDescent="0.2">
      <c r="D1466" s="174"/>
    </row>
    <row r="1467" spans="4:4" x14ac:dyDescent="0.2">
      <c r="D1467" s="174"/>
    </row>
    <row r="1468" spans="4:4" x14ac:dyDescent="0.2">
      <c r="D1468" s="174"/>
    </row>
    <row r="1469" spans="4:4" x14ac:dyDescent="0.2">
      <c r="D1469" s="174"/>
    </row>
    <row r="1470" spans="4:4" x14ac:dyDescent="0.2">
      <c r="D1470" s="174"/>
    </row>
    <row r="1471" spans="4:4" x14ac:dyDescent="0.2">
      <c r="D1471" s="174"/>
    </row>
    <row r="1472" spans="4:4" x14ac:dyDescent="0.2">
      <c r="D1472" s="174"/>
    </row>
    <row r="1473" spans="4:4" x14ac:dyDescent="0.2">
      <c r="D1473" s="174"/>
    </row>
    <row r="1474" spans="4:4" x14ac:dyDescent="0.2">
      <c r="D1474" s="174"/>
    </row>
    <row r="1475" spans="4:4" x14ac:dyDescent="0.2">
      <c r="D1475" s="174"/>
    </row>
    <row r="1476" spans="4:4" x14ac:dyDescent="0.2">
      <c r="D1476" s="174"/>
    </row>
    <row r="1477" spans="4:4" x14ac:dyDescent="0.2">
      <c r="D1477" s="174"/>
    </row>
    <row r="1478" spans="4:4" x14ac:dyDescent="0.2">
      <c r="D1478" s="174"/>
    </row>
    <row r="1479" spans="4:4" x14ac:dyDescent="0.2">
      <c r="D1479" s="174"/>
    </row>
    <row r="1480" spans="4:4" x14ac:dyDescent="0.2">
      <c r="D1480" s="174"/>
    </row>
    <row r="1481" spans="4:4" x14ac:dyDescent="0.2">
      <c r="D1481" s="174"/>
    </row>
    <row r="1482" spans="4:4" x14ac:dyDescent="0.2">
      <c r="D1482" s="174"/>
    </row>
    <row r="1483" spans="4:4" x14ac:dyDescent="0.2">
      <c r="D1483" s="174"/>
    </row>
    <row r="1484" spans="4:4" x14ac:dyDescent="0.2">
      <c r="D1484" s="174"/>
    </row>
    <row r="1485" spans="4:4" x14ac:dyDescent="0.2">
      <c r="D1485" s="174"/>
    </row>
    <row r="1486" spans="4:4" x14ac:dyDescent="0.2">
      <c r="D1486" s="174"/>
    </row>
    <row r="1487" spans="4:4" x14ac:dyDescent="0.2">
      <c r="D1487" s="174"/>
    </row>
    <row r="1488" spans="4:4" x14ac:dyDescent="0.2">
      <c r="D1488" s="174"/>
    </row>
    <row r="1489" spans="4:4" x14ac:dyDescent="0.2">
      <c r="D1489" s="174"/>
    </row>
    <row r="1490" spans="4:4" x14ac:dyDescent="0.2">
      <c r="D1490" s="174"/>
    </row>
    <row r="1491" spans="4:4" x14ac:dyDescent="0.2">
      <c r="D1491" s="174"/>
    </row>
    <row r="1492" spans="4:4" x14ac:dyDescent="0.2">
      <c r="D1492" s="174"/>
    </row>
    <row r="1493" spans="4:4" x14ac:dyDescent="0.2">
      <c r="D1493" s="174"/>
    </row>
    <row r="1494" spans="4:4" x14ac:dyDescent="0.2">
      <c r="D1494" s="174"/>
    </row>
    <row r="1495" spans="4:4" x14ac:dyDescent="0.2">
      <c r="D1495" s="174"/>
    </row>
    <row r="1496" spans="4:4" x14ac:dyDescent="0.2">
      <c r="D1496" s="174"/>
    </row>
    <row r="1497" spans="4:4" x14ac:dyDescent="0.2">
      <c r="D1497" s="174"/>
    </row>
    <row r="1498" spans="4:4" x14ac:dyDescent="0.2">
      <c r="D1498" s="174"/>
    </row>
    <row r="1499" spans="4:4" x14ac:dyDescent="0.2">
      <c r="D1499" s="174"/>
    </row>
    <row r="1500" spans="4:4" x14ac:dyDescent="0.2">
      <c r="D1500" s="174"/>
    </row>
    <row r="1501" spans="4:4" x14ac:dyDescent="0.2">
      <c r="D1501" s="174"/>
    </row>
    <row r="1502" spans="4:4" x14ac:dyDescent="0.2">
      <c r="D1502" s="174"/>
    </row>
    <row r="1503" spans="4:4" x14ac:dyDescent="0.2">
      <c r="D1503" s="174"/>
    </row>
    <row r="1504" spans="4:4" x14ac:dyDescent="0.2">
      <c r="D1504" s="174"/>
    </row>
    <row r="1505" spans="4:4" x14ac:dyDescent="0.2">
      <c r="D1505" s="174"/>
    </row>
    <row r="1506" spans="4:4" x14ac:dyDescent="0.2">
      <c r="D1506" s="174"/>
    </row>
    <row r="1507" spans="4:4" x14ac:dyDescent="0.2">
      <c r="D1507" s="174"/>
    </row>
    <row r="1508" spans="4:4" x14ac:dyDescent="0.2">
      <c r="D1508" s="174"/>
    </row>
    <row r="1509" spans="4:4" x14ac:dyDescent="0.2">
      <c r="D1509" s="174"/>
    </row>
    <row r="1510" spans="4:4" x14ac:dyDescent="0.2">
      <c r="D1510" s="174"/>
    </row>
    <row r="1511" spans="4:4" x14ac:dyDescent="0.2">
      <c r="D1511" s="174"/>
    </row>
    <row r="1512" spans="4:4" x14ac:dyDescent="0.2">
      <c r="D1512" s="174"/>
    </row>
    <row r="1513" spans="4:4" x14ac:dyDescent="0.2">
      <c r="D1513" s="174"/>
    </row>
    <row r="1514" spans="4:4" x14ac:dyDescent="0.2">
      <c r="D1514" s="174"/>
    </row>
    <row r="1515" spans="4:4" x14ac:dyDescent="0.2">
      <c r="D1515" s="174"/>
    </row>
    <row r="1516" spans="4:4" x14ac:dyDescent="0.2">
      <c r="D1516" s="174"/>
    </row>
    <row r="1517" spans="4:4" x14ac:dyDescent="0.2">
      <c r="D1517" s="174"/>
    </row>
    <row r="1518" spans="4:4" x14ac:dyDescent="0.2">
      <c r="D1518" s="174"/>
    </row>
    <row r="1519" spans="4:4" x14ac:dyDescent="0.2">
      <c r="D1519" s="174"/>
    </row>
    <row r="1520" spans="4:4" x14ac:dyDescent="0.2">
      <c r="D1520" s="174"/>
    </row>
    <row r="1521" spans="4:4" x14ac:dyDescent="0.2">
      <c r="D1521" s="174"/>
    </row>
    <row r="1522" spans="4:4" x14ac:dyDescent="0.2">
      <c r="D1522" s="174"/>
    </row>
    <row r="1523" spans="4:4" x14ac:dyDescent="0.2">
      <c r="D1523" s="174"/>
    </row>
    <row r="1524" spans="4:4" x14ac:dyDescent="0.2">
      <c r="D1524" s="174"/>
    </row>
    <row r="1525" spans="4:4" x14ac:dyDescent="0.2">
      <c r="D1525" s="174"/>
    </row>
    <row r="1526" spans="4:4" x14ac:dyDescent="0.2">
      <c r="D1526" s="174"/>
    </row>
    <row r="1527" spans="4:4" x14ac:dyDescent="0.2">
      <c r="D1527" s="174"/>
    </row>
    <row r="1528" spans="4:4" x14ac:dyDescent="0.2">
      <c r="D1528" s="174"/>
    </row>
    <row r="1529" spans="4:4" x14ac:dyDescent="0.2">
      <c r="D1529" s="174"/>
    </row>
    <row r="1530" spans="4:4" x14ac:dyDescent="0.2">
      <c r="D1530" s="174"/>
    </row>
    <row r="1531" spans="4:4" x14ac:dyDescent="0.2">
      <c r="D1531" s="174"/>
    </row>
    <row r="1532" spans="4:4" x14ac:dyDescent="0.2">
      <c r="D1532" s="174"/>
    </row>
    <row r="1533" spans="4:4" x14ac:dyDescent="0.2">
      <c r="D1533" s="174"/>
    </row>
    <row r="1534" spans="4:4" x14ac:dyDescent="0.2">
      <c r="D1534" s="174"/>
    </row>
    <row r="1535" spans="4:4" x14ac:dyDescent="0.2">
      <c r="D1535" s="174"/>
    </row>
    <row r="1536" spans="4:4" x14ac:dyDescent="0.2">
      <c r="D1536" s="174"/>
    </row>
    <row r="1537" spans="4:4" x14ac:dyDescent="0.2">
      <c r="D1537" s="174"/>
    </row>
    <row r="1538" spans="4:4" x14ac:dyDescent="0.2">
      <c r="D1538" s="174"/>
    </row>
    <row r="1539" spans="4:4" x14ac:dyDescent="0.2">
      <c r="D1539" s="174"/>
    </row>
    <row r="1540" spans="4:4" x14ac:dyDescent="0.2">
      <c r="D1540" s="174"/>
    </row>
    <row r="1541" spans="4:4" x14ac:dyDescent="0.2">
      <c r="D1541" s="174"/>
    </row>
    <row r="1542" spans="4:4" x14ac:dyDescent="0.2">
      <c r="D1542" s="174"/>
    </row>
    <row r="1543" spans="4:4" x14ac:dyDescent="0.2">
      <c r="D1543" s="174"/>
    </row>
    <row r="1544" spans="4:4" x14ac:dyDescent="0.2">
      <c r="D1544" s="174"/>
    </row>
    <row r="1545" spans="4:4" x14ac:dyDescent="0.2">
      <c r="D1545" s="174"/>
    </row>
    <row r="1546" spans="4:4" x14ac:dyDescent="0.2">
      <c r="D1546" s="174"/>
    </row>
    <row r="1547" spans="4:4" x14ac:dyDescent="0.2">
      <c r="D1547" s="174"/>
    </row>
    <row r="1548" spans="4:4" x14ac:dyDescent="0.2">
      <c r="D1548" s="174"/>
    </row>
    <row r="1549" spans="4:4" x14ac:dyDescent="0.2">
      <c r="D1549" s="174"/>
    </row>
    <row r="1550" spans="4:4" x14ac:dyDescent="0.2">
      <c r="D1550" s="174"/>
    </row>
    <row r="1551" spans="4:4" x14ac:dyDescent="0.2">
      <c r="D1551" s="174"/>
    </row>
    <row r="1552" spans="4:4" x14ac:dyDescent="0.2">
      <c r="D1552" s="174"/>
    </row>
    <row r="1553" spans="4:4" x14ac:dyDescent="0.2">
      <c r="D1553" s="174"/>
    </row>
    <row r="1554" spans="4:4" x14ac:dyDescent="0.2">
      <c r="D1554" s="174"/>
    </row>
    <row r="1555" spans="4:4" x14ac:dyDescent="0.2">
      <c r="D1555" s="174"/>
    </row>
    <row r="1556" spans="4:4" x14ac:dyDescent="0.2">
      <c r="D1556" s="174"/>
    </row>
    <row r="1557" spans="4:4" x14ac:dyDescent="0.2">
      <c r="D1557" s="174"/>
    </row>
    <row r="1558" spans="4:4" x14ac:dyDescent="0.2">
      <c r="D1558" s="174"/>
    </row>
    <row r="1559" spans="4:4" x14ac:dyDescent="0.2">
      <c r="D1559" s="174"/>
    </row>
    <row r="1560" spans="4:4" x14ac:dyDescent="0.2">
      <c r="D1560" s="174"/>
    </row>
    <row r="1561" spans="4:4" x14ac:dyDescent="0.2">
      <c r="D1561" s="174"/>
    </row>
    <row r="1562" spans="4:4" x14ac:dyDescent="0.2">
      <c r="D1562" s="174"/>
    </row>
    <row r="1563" spans="4:4" x14ac:dyDescent="0.2">
      <c r="D1563" s="174"/>
    </row>
    <row r="1564" spans="4:4" x14ac:dyDescent="0.2">
      <c r="D1564" s="174"/>
    </row>
    <row r="1565" spans="4:4" x14ac:dyDescent="0.2">
      <c r="D1565" s="174"/>
    </row>
    <row r="1566" spans="4:4" x14ac:dyDescent="0.2">
      <c r="D1566" s="174"/>
    </row>
    <row r="1567" spans="4:4" x14ac:dyDescent="0.2">
      <c r="D1567" s="174"/>
    </row>
    <row r="1568" spans="4:4" x14ac:dyDescent="0.2">
      <c r="D1568" s="174"/>
    </row>
    <row r="1569" spans="4:4" x14ac:dyDescent="0.2">
      <c r="D1569" s="174"/>
    </row>
    <row r="1570" spans="4:4" x14ac:dyDescent="0.2">
      <c r="D1570" s="174"/>
    </row>
    <row r="1571" spans="4:4" x14ac:dyDescent="0.2">
      <c r="D1571" s="174"/>
    </row>
    <row r="1572" spans="4:4" x14ac:dyDescent="0.2">
      <c r="D1572" s="174"/>
    </row>
    <row r="1573" spans="4:4" x14ac:dyDescent="0.2">
      <c r="D1573" s="174"/>
    </row>
    <row r="1574" spans="4:4" x14ac:dyDescent="0.2">
      <c r="D1574" s="174"/>
    </row>
    <row r="1575" spans="4:4" x14ac:dyDescent="0.2">
      <c r="D1575" s="174"/>
    </row>
    <row r="1576" spans="4:4" x14ac:dyDescent="0.2">
      <c r="D1576" s="174"/>
    </row>
    <row r="1577" spans="4:4" x14ac:dyDescent="0.2">
      <c r="D1577" s="174"/>
    </row>
    <row r="1578" spans="4:4" x14ac:dyDescent="0.2">
      <c r="D1578" s="174"/>
    </row>
    <row r="1579" spans="4:4" x14ac:dyDescent="0.2">
      <c r="D1579" s="174"/>
    </row>
    <row r="1580" spans="4:4" x14ac:dyDescent="0.2">
      <c r="D1580" s="174"/>
    </row>
    <row r="1581" spans="4:4" x14ac:dyDescent="0.2">
      <c r="D1581" s="174"/>
    </row>
    <row r="1582" spans="4:4" x14ac:dyDescent="0.2">
      <c r="D1582" s="174"/>
    </row>
    <row r="1583" spans="4:4" x14ac:dyDescent="0.2">
      <c r="D1583" s="174"/>
    </row>
    <row r="1584" spans="4:4" x14ac:dyDescent="0.2">
      <c r="D1584" s="174"/>
    </row>
    <row r="1585" spans="4:4" x14ac:dyDescent="0.2">
      <c r="D1585" s="174"/>
    </row>
    <row r="1586" spans="4:4" x14ac:dyDescent="0.2">
      <c r="D1586" s="174"/>
    </row>
    <row r="1587" spans="4:4" x14ac:dyDescent="0.2">
      <c r="D1587" s="174"/>
    </row>
    <row r="1588" spans="4:4" x14ac:dyDescent="0.2">
      <c r="D1588" s="174"/>
    </row>
    <row r="1589" spans="4:4" x14ac:dyDescent="0.2">
      <c r="D1589" s="174"/>
    </row>
    <row r="1590" spans="4:4" x14ac:dyDescent="0.2">
      <c r="D1590" s="174"/>
    </row>
    <row r="1591" spans="4:4" x14ac:dyDescent="0.2">
      <c r="D1591" s="174"/>
    </row>
    <row r="1592" spans="4:4" x14ac:dyDescent="0.2">
      <c r="D1592" s="174"/>
    </row>
    <row r="1593" spans="4:4" x14ac:dyDescent="0.2">
      <c r="D1593" s="174"/>
    </row>
    <row r="1594" spans="4:4" x14ac:dyDescent="0.2">
      <c r="D1594" s="174"/>
    </row>
    <row r="1595" spans="4:4" x14ac:dyDescent="0.2">
      <c r="D1595" s="174"/>
    </row>
    <row r="1596" spans="4:4" x14ac:dyDescent="0.2">
      <c r="D1596" s="174"/>
    </row>
    <row r="1597" spans="4:4" x14ac:dyDescent="0.2">
      <c r="D1597" s="174"/>
    </row>
    <row r="1598" spans="4:4" x14ac:dyDescent="0.2">
      <c r="D1598" s="174"/>
    </row>
    <row r="1599" spans="4:4" x14ac:dyDescent="0.2">
      <c r="D1599" s="174"/>
    </row>
    <row r="1600" spans="4:4" x14ac:dyDescent="0.2">
      <c r="D1600" s="174"/>
    </row>
    <row r="1601" spans="4:4" x14ac:dyDescent="0.2">
      <c r="D1601" s="174"/>
    </row>
    <row r="1602" spans="4:4" x14ac:dyDescent="0.2">
      <c r="D1602" s="174"/>
    </row>
    <row r="1603" spans="4:4" x14ac:dyDescent="0.2">
      <c r="D1603" s="174"/>
    </row>
    <row r="1604" spans="4:4" x14ac:dyDescent="0.2">
      <c r="D1604" s="174"/>
    </row>
    <row r="1605" spans="4:4" x14ac:dyDescent="0.2">
      <c r="D1605" s="174"/>
    </row>
    <row r="1606" spans="4:4" x14ac:dyDescent="0.2">
      <c r="D1606" s="174"/>
    </row>
    <row r="1607" spans="4:4" x14ac:dyDescent="0.2">
      <c r="D1607" s="174"/>
    </row>
    <row r="1608" spans="4:4" x14ac:dyDescent="0.2">
      <c r="D1608" s="174"/>
    </row>
    <row r="1609" spans="4:4" x14ac:dyDescent="0.2">
      <c r="D1609" s="174"/>
    </row>
    <row r="1610" spans="4:4" x14ac:dyDescent="0.2">
      <c r="D1610" s="174"/>
    </row>
    <row r="1611" spans="4:4" x14ac:dyDescent="0.2">
      <c r="D1611" s="174"/>
    </row>
    <row r="1612" spans="4:4" x14ac:dyDescent="0.2">
      <c r="D1612" s="174"/>
    </row>
    <row r="1613" spans="4:4" x14ac:dyDescent="0.2">
      <c r="D1613" s="174"/>
    </row>
    <row r="1614" spans="4:4" x14ac:dyDescent="0.2">
      <c r="D1614" s="174"/>
    </row>
    <row r="1615" spans="4:4" x14ac:dyDescent="0.2">
      <c r="D1615" s="174"/>
    </row>
    <row r="1616" spans="4:4" x14ac:dyDescent="0.2">
      <c r="D1616" s="174"/>
    </row>
    <row r="1617" spans="4:4" x14ac:dyDescent="0.2">
      <c r="D1617" s="174"/>
    </row>
    <row r="1618" spans="4:4" x14ac:dyDescent="0.2">
      <c r="D1618" s="174"/>
    </row>
    <row r="1619" spans="4:4" x14ac:dyDescent="0.2">
      <c r="D1619" s="174"/>
    </row>
    <row r="1620" spans="4:4" x14ac:dyDescent="0.2">
      <c r="D1620" s="174"/>
    </row>
    <row r="1621" spans="4:4" x14ac:dyDescent="0.2">
      <c r="D1621" s="174"/>
    </row>
    <row r="1622" spans="4:4" x14ac:dyDescent="0.2">
      <c r="D1622" s="174"/>
    </row>
    <row r="1623" spans="4:4" x14ac:dyDescent="0.2">
      <c r="D1623" s="174"/>
    </row>
    <row r="1624" spans="4:4" x14ac:dyDescent="0.2">
      <c r="D1624" s="174"/>
    </row>
    <row r="1625" spans="4:4" x14ac:dyDescent="0.2">
      <c r="D1625" s="174"/>
    </row>
    <row r="1626" spans="4:4" x14ac:dyDescent="0.2">
      <c r="D1626" s="174"/>
    </row>
    <row r="1627" spans="4:4" x14ac:dyDescent="0.2">
      <c r="D1627" s="174"/>
    </row>
    <row r="1628" spans="4:4" x14ac:dyDescent="0.2">
      <c r="D1628" s="174"/>
    </row>
    <row r="1629" spans="4:4" x14ac:dyDescent="0.2">
      <c r="D1629" s="174"/>
    </row>
    <row r="1630" spans="4:4" x14ac:dyDescent="0.2">
      <c r="D1630" s="174"/>
    </row>
    <row r="1631" spans="4:4" x14ac:dyDescent="0.2">
      <c r="D1631" s="174"/>
    </row>
    <row r="1632" spans="4:4" x14ac:dyDescent="0.2">
      <c r="D1632" s="174"/>
    </row>
    <row r="1633" spans="4:4" x14ac:dyDescent="0.2">
      <c r="D1633" s="174"/>
    </row>
    <row r="1634" spans="4:4" x14ac:dyDescent="0.2">
      <c r="D1634" s="174"/>
    </row>
    <row r="1635" spans="4:4" x14ac:dyDescent="0.2">
      <c r="D1635" s="174"/>
    </row>
    <row r="1636" spans="4:4" x14ac:dyDescent="0.2">
      <c r="D1636" s="174"/>
    </row>
    <row r="1637" spans="4:4" x14ac:dyDescent="0.2">
      <c r="D1637" s="174"/>
    </row>
    <row r="1638" spans="4:4" x14ac:dyDescent="0.2">
      <c r="D1638" s="174"/>
    </row>
    <row r="1639" spans="4:4" x14ac:dyDescent="0.2">
      <c r="D1639" s="174"/>
    </row>
    <row r="1640" spans="4:4" x14ac:dyDescent="0.2">
      <c r="D1640" s="174"/>
    </row>
    <row r="1641" spans="4:4" x14ac:dyDescent="0.2">
      <c r="D1641" s="174"/>
    </row>
    <row r="1642" spans="4:4" x14ac:dyDescent="0.2">
      <c r="D1642" s="174"/>
    </row>
    <row r="1643" spans="4:4" x14ac:dyDescent="0.2">
      <c r="D1643" s="174"/>
    </row>
    <row r="1644" spans="4:4" x14ac:dyDescent="0.2">
      <c r="D1644" s="174"/>
    </row>
    <row r="1645" spans="4:4" x14ac:dyDescent="0.2">
      <c r="D1645" s="174"/>
    </row>
    <row r="1646" spans="4:4" x14ac:dyDescent="0.2">
      <c r="D1646" s="174"/>
    </row>
    <row r="1647" spans="4:4" x14ac:dyDescent="0.2">
      <c r="D1647" s="174"/>
    </row>
    <row r="1648" spans="4:4" x14ac:dyDescent="0.2">
      <c r="D1648" s="174"/>
    </row>
    <row r="1649" spans="4:4" x14ac:dyDescent="0.2">
      <c r="D1649" s="174"/>
    </row>
    <row r="1650" spans="4:4" x14ac:dyDescent="0.2">
      <c r="D1650" s="174"/>
    </row>
    <row r="1651" spans="4:4" x14ac:dyDescent="0.2">
      <c r="D1651" s="174"/>
    </row>
    <row r="1652" spans="4:4" x14ac:dyDescent="0.2">
      <c r="D1652" s="174"/>
    </row>
    <row r="1653" spans="4:4" x14ac:dyDescent="0.2">
      <c r="D1653" s="174"/>
    </row>
    <row r="1654" spans="4:4" x14ac:dyDescent="0.2">
      <c r="D1654" s="174"/>
    </row>
    <row r="1655" spans="4:4" x14ac:dyDescent="0.2">
      <c r="D1655" s="174"/>
    </row>
    <row r="1656" spans="4:4" x14ac:dyDescent="0.2">
      <c r="D1656" s="174"/>
    </row>
    <row r="1657" spans="4:4" x14ac:dyDescent="0.2">
      <c r="D1657" s="174"/>
    </row>
    <row r="1658" spans="4:4" x14ac:dyDescent="0.2">
      <c r="D1658" s="174"/>
    </row>
    <row r="1659" spans="4:4" x14ac:dyDescent="0.2">
      <c r="D1659" s="174"/>
    </row>
    <row r="1660" spans="4:4" x14ac:dyDescent="0.2">
      <c r="D1660" s="174"/>
    </row>
    <row r="1661" spans="4:4" x14ac:dyDescent="0.2">
      <c r="D1661" s="174"/>
    </row>
    <row r="1662" spans="4:4" x14ac:dyDescent="0.2">
      <c r="D1662" s="174"/>
    </row>
    <row r="1663" spans="4:4" x14ac:dyDescent="0.2">
      <c r="D1663" s="174"/>
    </row>
    <row r="1664" spans="4:4" x14ac:dyDescent="0.2">
      <c r="D1664" s="174"/>
    </row>
    <row r="1665" spans="4:4" x14ac:dyDescent="0.2">
      <c r="D1665" s="174"/>
    </row>
    <row r="1666" spans="4:4" x14ac:dyDescent="0.2">
      <c r="D1666" s="174"/>
    </row>
    <row r="1667" spans="4:4" x14ac:dyDescent="0.2">
      <c r="D1667" s="174"/>
    </row>
    <row r="1668" spans="4:4" x14ac:dyDescent="0.2">
      <c r="D1668" s="174"/>
    </row>
    <row r="1669" spans="4:4" x14ac:dyDescent="0.2">
      <c r="D1669" s="174"/>
    </row>
    <row r="1670" spans="4:4" x14ac:dyDescent="0.2">
      <c r="D1670" s="174"/>
    </row>
    <row r="1671" spans="4:4" x14ac:dyDescent="0.2">
      <c r="D1671" s="174"/>
    </row>
    <row r="1672" spans="4:4" x14ac:dyDescent="0.2">
      <c r="D1672" s="174"/>
    </row>
    <row r="1673" spans="4:4" x14ac:dyDescent="0.2">
      <c r="D1673" s="174"/>
    </row>
    <row r="1674" spans="4:4" x14ac:dyDescent="0.2">
      <c r="D1674" s="174"/>
    </row>
    <row r="1675" spans="4:4" x14ac:dyDescent="0.2">
      <c r="D1675" s="174"/>
    </row>
    <row r="1676" spans="4:4" x14ac:dyDescent="0.2">
      <c r="D1676" s="174"/>
    </row>
    <row r="1677" spans="4:4" x14ac:dyDescent="0.2">
      <c r="D1677" s="174"/>
    </row>
    <row r="1678" spans="4:4" x14ac:dyDescent="0.2">
      <c r="D1678" s="174"/>
    </row>
    <row r="1679" spans="4:4" x14ac:dyDescent="0.2">
      <c r="D1679" s="174"/>
    </row>
    <row r="1680" spans="4:4" x14ac:dyDescent="0.2">
      <c r="D1680" s="174"/>
    </row>
    <row r="1681" spans="4:4" x14ac:dyDescent="0.2">
      <c r="D1681" s="174"/>
    </row>
    <row r="1682" spans="4:4" x14ac:dyDescent="0.2">
      <c r="D1682" s="174"/>
    </row>
    <row r="1683" spans="4:4" x14ac:dyDescent="0.2">
      <c r="D1683" s="174"/>
    </row>
    <row r="1684" spans="4:4" x14ac:dyDescent="0.2">
      <c r="D1684" s="174"/>
    </row>
    <row r="1685" spans="4:4" x14ac:dyDescent="0.2">
      <c r="D1685" s="174"/>
    </row>
    <row r="1686" spans="4:4" x14ac:dyDescent="0.2">
      <c r="D1686" s="174"/>
    </row>
    <row r="1687" spans="4:4" x14ac:dyDescent="0.2">
      <c r="D1687" s="174"/>
    </row>
    <row r="1688" spans="4:4" x14ac:dyDescent="0.2">
      <c r="D1688" s="174"/>
    </row>
    <row r="1689" spans="4:4" x14ac:dyDescent="0.2">
      <c r="D1689" s="174"/>
    </row>
    <row r="1690" spans="4:4" x14ac:dyDescent="0.2">
      <c r="D1690" s="174"/>
    </row>
    <row r="1691" spans="4:4" x14ac:dyDescent="0.2">
      <c r="D1691" s="174"/>
    </row>
    <row r="1692" spans="4:4" x14ac:dyDescent="0.2">
      <c r="D1692" s="174"/>
    </row>
    <row r="1693" spans="4:4" x14ac:dyDescent="0.2">
      <c r="D1693" s="174"/>
    </row>
    <row r="1694" spans="4:4" x14ac:dyDescent="0.2">
      <c r="D1694" s="174"/>
    </row>
    <row r="1695" spans="4:4" x14ac:dyDescent="0.2">
      <c r="D1695" s="174"/>
    </row>
    <row r="1696" spans="4:4" x14ac:dyDescent="0.2">
      <c r="D1696" s="174"/>
    </row>
    <row r="1697" spans="4:4" x14ac:dyDescent="0.2">
      <c r="D1697" s="174"/>
    </row>
    <row r="1698" spans="4:4" x14ac:dyDescent="0.2">
      <c r="D1698" s="174"/>
    </row>
    <row r="1699" spans="4:4" x14ac:dyDescent="0.2">
      <c r="D1699" s="174"/>
    </row>
    <row r="1700" spans="4:4" x14ac:dyDescent="0.2">
      <c r="D1700" s="174"/>
    </row>
    <row r="1701" spans="4:4" x14ac:dyDescent="0.2">
      <c r="D1701" s="174"/>
    </row>
    <row r="1702" spans="4:4" x14ac:dyDescent="0.2">
      <c r="D1702" s="174"/>
    </row>
    <row r="1703" spans="4:4" x14ac:dyDescent="0.2">
      <c r="D1703" s="174"/>
    </row>
    <row r="1704" spans="4:4" x14ac:dyDescent="0.2">
      <c r="D1704" s="174"/>
    </row>
    <row r="1705" spans="4:4" x14ac:dyDescent="0.2">
      <c r="D1705" s="174"/>
    </row>
    <row r="1706" spans="4:4" x14ac:dyDescent="0.2">
      <c r="D1706" s="174"/>
    </row>
    <row r="1707" spans="4:4" x14ac:dyDescent="0.2">
      <c r="D1707" s="174"/>
    </row>
    <row r="1708" spans="4:4" x14ac:dyDescent="0.2">
      <c r="D1708" s="174"/>
    </row>
    <row r="1709" spans="4:4" x14ac:dyDescent="0.2">
      <c r="D1709" s="174"/>
    </row>
    <row r="1710" spans="4:4" x14ac:dyDescent="0.2">
      <c r="D1710" s="174"/>
    </row>
    <row r="1711" spans="4:4" x14ac:dyDescent="0.2">
      <c r="D1711" s="174"/>
    </row>
    <row r="1712" spans="4:4" x14ac:dyDescent="0.2">
      <c r="D1712" s="174"/>
    </row>
    <row r="1713" spans="4:4" x14ac:dyDescent="0.2">
      <c r="D1713" s="174"/>
    </row>
    <row r="1714" spans="4:4" x14ac:dyDescent="0.2">
      <c r="D1714" s="174"/>
    </row>
    <row r="1715" spans="4:4" x14ac:dyDescent="0.2">
      <c r="D1715" s="174"/>
    </row>
    <row r="1716" spans="4:4" x14ac:dyDescent="0.2">
      <c r="D1716" s="174"/>
    </row>
    <row r="1717" spans="4:4" x14ac:dyDescent="0.2">
      <c r="D1717" s="174"/>
    </row>
    <row r="1718" spans="4:4" x14ac:dyDescent="0.2">
      <c r="D1718" s="174"/>
    </row>
    <row r="1719" spans="4:4" x14ac:dyDescent="0.2">
      <c r="D1719" s="174"/>
    </row>
    <row r="1720" spans="4:4" x14ac:dyDescent="0.2">
      <c r="D1720" s="174"/>
    </row>
    <row r="1721" spans="4:4" x14ac:dyDescent="0.2">
      <c r="D1721" s="174"/>
    </row>
    <row r="1722" spans="4:4" x14ac:dyDescent="0.2">
      <c r="D1722" s="174"/>
    </row>
    <row r="1723" spans="4:4" x14ac:dyDescent="0.2">
      <c r="D1723" s="174"/>
    </row>
    <row r="1724" spans="4:4" x14ac:dyDescent="0.2">
      <c r="D1724" s="174"/>
    </row>
    <row r="1725" spans="4:4" x14ac:dyDescent="0.2">
      <c r="D1725" s="174"/>
    </row>
    <row r="1726" spans="4:4" x14ac:dyDescent="0.2">
      <c r="D1726" s="174"/>
    </row>
    <row r="1727" spans="4:4" x14ac:dyDescent="0.2">
      <c r="D1727" s="174"/>
    </row>
    <row r="1728" spans="4:4" x14ac:dyDescent="0.2">
      <c r="D1728" s="174"/>
    </row>
    <row r="1729" spans="4:4" x14ac:dyDescent="0.2">
      <c r="D1729" s="174"/>
    </row>
    <row r="1730" spans="4:4" x14ac:dyDescent="0.2">
      <c r="D1730" s="174"/>
    </row>
    <row r="1731" spans="4:4" x14ac:dyDescent="0.2">
      <c r="D1731" s="174"/>
    </row>
    <row r="1732" spans="4:4" x14ac:dyDescent="0.2">
      <c r="D1732" s="174"/>
    </row>
    <row r="1733" spans="4:4" x14ac:dyDescent="0.2">
      <c r="D1733" s="174"/>
    </row>
    <row r="1734" spans="4:4" x14ac:dyDescent="0.2">
      <c r="D1734" s="174"/>
    </row>
    <row r="1735" spans="4:4" x14ac:dyDescent="0.2">
      <c r="D1735" s="174"/>
    </row>
    <row r="1736" spans="4:4" x14ac:dyDescent="0.2">
      <c r="D1736" s="174"/>
    </row>
    <row r="1737" spans="4:4" x14ac:dyDescent="0.2">
      <c r="D1737" s="174"/>
    </row>
    <row r="1738" spans="4:4" x14ac:dyDescent="0.2">
      <c r="D1738" s="174"/>
    </row>
    <row r="1739" spans="4:4" x14ac:dyDescent="0.2">
      <c r="D1739" s="174"/>
    </row>
    <row r="1740" spans="4:4" x14ac:dyDescent="0.2">
      <c r="D1740" s="174"/>
    </row>
    <row r="1741" spans="4:4" x14ac:dyDescent="0.2">
      <c r="D1741" s="174"/>
    </row>
    <row r="1742" spans="4:4" x14ac:dyDescent="0.2">
      <c r="D1742" s="174"/>
    </row>
    <row r="1743" spans="4:4" x14ac:dyDescent="0.2">
      <c r="D1743" s="174"/>
    </row>
    <row r="1744" spans="4:4" x14ac:dyDescent="0.2">
      <c r="D1744" s="174"/>
    </row>
    <row r="1745" spans="4:4" x14ac:dyDescent="0.2">
      <c r="D1745" s="174"/>
    </row>
    <row r="1746" spans="4:4" x14ac:dyDescent="0.2">
      <c r="D1746" s="174"/>
    </row>
    <row r="1747" spans="4:4" x14ac:dyDescent="0.2">
      <c r="D1747" s="174"/>
    </row>
    <row r="1748" spans="4:4" x14ac:dyDescent="0.2">
      <c r="D1748" s="174"/>
    </row>
    <row r="1749" spans="4:4" x14ac:dyDescent="0.2">
      <c r="D1749" s="174"/>
    </row>
    <row r="1750" spans="4:4" x14ac:dyDescent="0.2">
      <c r="D1750" s="174"/>
    </row>
    <row r="1751" spans="4:4" x14ac:dyDescent="0.2">
      <c r="D1751" s="174"/>
    </row>
    <row r="1752" spans="4:4" x14ac:dyDescent="0.2">
      <c r="D1752" s="174"/>
    </row>
    <row r="1753" spans="4:4" x14ac:dyDescent="0.2">
      <c r="D1753" s="174"/>
    </row>
    <row r="1754" spans="4:4" x14ac:dyDescent="0.2">
      <c r="D1754" s="174"/>
    </row>
    <row r="1755" spans="4:4" x14ac:dyDescent="0.2">
      <c r="D1755" s="174"/>
    </row>
    <row r="1756" spans="4:4" x14ac:dyDescent="0.2">
      <c r="D1756" s="174"/>
    </row>
    <row r="1757" spans="4:4" x14ac:dyDescent="0.2">
      <c r="D1757" s="174"/>
    </row>
    <row r="1758" spans="4:4" x14ac:dyDescent="0.2">
      <c r="D1758" s="174"/>
    </row>
    <row r="1759" spans="4:4" x14ac:dyDescent="0.2">
      <c r="D1759" s="174"/>
    </row>
    <row r="1760" spans="4:4" x14ac:dyDescent="0.2">
      <c r="D1760" s="174"/>
    </row>
    <row r="1761" spans="4:4" x14ac:dyDescent="0.2">
      <c r="D1761" s="174"/>
    </row>
    <row r="1762" spans="4:4" x14ac:dyDescent="0.2">
      <c r="D1762" s="174"/>
    </row>
    <row r="1763" spans="4:4" x14ac:dyDescent="0.2">
      <c r="D1763" s="174"/>
    </row>
    <row r="1764" spans="4:4" x14ac:dyDescent="0.2">
      <c r="D1764" s="174"/>
    </row>
    <row r="1765" spans="4:4" x14ac:dyDescent="0.2">
      <c r="D1765" s="174"/>
    </row>
    <row r="1766" spans="4:4" x14ac:dyDescent="0.2">
      <c r="D1766" s="174"/>
    </row>
    <row r="1767" spans="4:4" x14ac:dyDescent="0.2">
      <c r="D1767" s="174"/>
    </row>
    <row r="1768" spans="4:4" x14ac:dyDescent="0.2">
      <c r="D1768" s="174"/>
    </row>
    <row r="1769" spans="4:4" x14ac:dyDescent="0.2">
      <c r="D1769" s="174"/>
    </row>
    <row r="1770" spans="4:4" x14ac:dyDescent="0.2">
      <c r="D1770" s="174"/>
    </row>
    <row r="1771" spans="4:4" x14ac:dyDescent="0.2">
      <c r="D1771" s="174"/>
    </row>
    <row r="1772" spans="4:4" x14ac:dyDescent="0.2">
      <c r="D1772" s="174"/>
    </row>
    <row r="1773" spans="4:4" x14ac:dyDescent="0.2">
      <c r="D1773" s="174"/>
    </row>
    <row r="1774" spans="4:4" x14ac:dyDescent="0.2">
      <c r="D1774" s="174"/>
    </row>
    <row r="1775" spans="4:4" x14ac:dyDescent="0.2">
      <c r="D1775" s="174"/>
    </row>
    <row r="1776" spans="4:4" x14ac:dyDescent="0.2">
      <c r="D1776" s="174"/>
    </row>
    <row r="1777" spans="4:4" x14ac:dyDescent="0.2">
      <c r="D1777" s="174"/>
    </row>
    <row r="1778" spans="4:4" x14ac:dyDescent="0.2">
      <c r="D1778" s="174"/>
    </row>
    <row r="1779" spans="4:4" x14ac:dyDescent="0.2">
      <c r="D1779" s="174"/>
    </row>
    <row r="1780" spans="4:4" x14ac:dyDescent="0.2">
      <c r="D1780" s="174"/>
    </row>
    <row r="1781" spans="4:4" x14ac:dyDescent="0.2">
      <c r="D1781" s="174"/>
    </row>
    <row r="1782" spans="4:4" x14ac:dyDescent="0.2">
      <c r="D1782" s="174"/>
    </row>
    <row r="1783" spans="4:4" x14ac:dyDescent="0.2">
      <c r="D1783" s="174"/>
    </row>
    <row r="1784" spans="4:4" x14ac:dyDescent="0.2">
      <c r="D1784" s="174"/>
    </row>
    <row r="1785" spans="4:4" x14ac:dyDescent="0.2">
      <c r="D1785" s="174"/>
    </row>
    <row r="1786" spans="4:4" x14ac:dyDescent="0.2">
      <c r="D1786" s="174"/>
    </row>
    <row r="1787" spans="4:4" x14ac:dyDescent="0.2">
      <c r="D1787" s="174"/>
    </row>
    <row r="1788" spans="4:4" x14ac:dyDescent="0.2">
      <c r="D1788" s="174"/>
    </row>
    <row r="1789" spans="4:4" x14ac:dyDescent="0.2">
      <c r="D1789" s="174"/>
    </row>
    <row r="1790" spans="4:4" x14ac:dyDescent="0.2">
      <c r="D1790" s="174"/>
    </row>
    <row r="1791" spans="4:4" x14ac:dyDescent="0.2">
      <c r="D1791" s="174"/>
    </row>
    <row r="1792" spans="4:4" x14ac:dyDescent="0.2">
      <c r="D1792" s="174"/>
    </row>
    <row r="1793" spans="4:4" x14ac:dyDescent="0.2">
      <c r="D1793" s="174"/>
    </row>
    <row r="1794" spans="4:4" x14ac:dyDescent="0.2">
      <c r="D1794" s="174"/>
    </row>
    <row r="1795" spans="4:4" x14ac:dyDescent="0.2">
      <c r="D1795" s="174"/>
    </row>
    <row r="1796" spans="4:4" x14ac:dyDescent="0.2">
      <c r="D1796" s="174"/>
    </row>
    <row r="1797" spans="4:4" x14ac:dyDescent="0.2">
      <c r="D1797" s="174"/>
    </row>
    <row r="1798" spans="4:4" x14ac:dyDescent="0.2">
      <c r="D1798" s="174"/>
    </row>
    <row r="1799" spans="4:4" x14ac:dyDescent="0.2">
      <c r="D1799" s="174"/>
    </row>
    <row r="1800" spans="4:4" x14ac:dyDescent="0.2">
      <c r="D1800" s="174"/>
    </row>
    <row r="1801" spans="4:4" x14ac:dyDescent="0.2">
      <c r="D1801" s="174"/>
    </row>
    <row r="1802" spans="4:4" x14ac:dyDescent="0.2">
      <c r="D1802" s="174"/>
    </row>
    <row r="1803" spans="4:4" x14ac:dyDescent="0.2">
      <c r="D1803" s="174"/>
    </row>
    <row r="1804" spans="4:4" x14ac:dyDescent="0.2">
      <c r="D1804" s="174"/>
    </row>
    <row r="1805" spans="4:4" x14ac:dyDescent="0.2">
      <c r="D1805" s="174"/>
    </row>
    <row r="1806" spans="4:4" x14ac:dyDescent="0.2">
      <c r="D1806" s="174"/>
    </row>
    <row r="1807" spans="4:4" x14ac:dyDescent="0.2">
      <c r="D1807" s="174"/>
    </row>
    <row r="1808" spans="4:4" x14ac:dyDescent="0.2">
      <c r="D1808" s="174"/>
    </row>
    <row r="1809" spans="4:4" x14ac:dyDescent="0.2">
      <c r="D1809" s="174"/>
    </row>
    <row r="1810" spans="4:4" x14ac:dyDescent="0.2">
      <c r="D1810" s="174"/>
    </row>
    <row r="1811" spans="4:4" x14ac:dyDescent="0.2">
      <c r="D1811" s="174"/>
    </row>
    <row r="1812" spans="4:4" x14ac:dyDescent="0.2">
      <c r="D1812" s="174"/>
    </row>
    <row r="1813" spans="4:4" x14ac:dyDescent="0.2">
      <c r="D1813" s="174"/>
    </row>
    <row r="1814" spans="4:4" x14ac:dyDescent="0.2">
      <c r="D1814" s="174"/>
    </row>
    <row r="1815" spans="4:4" x14ac:dyDescent="0.2">
      <c r="D1815" s="174"/>
    </row>
    <row r="1816" spans="4:4" x14ac:dyDescent="0.2">
      <c r="D1816" s="174"/>
    </row>
    <row r="1817" spans="4:4" x14ac:dyDescent="0.2">
      <c r="D1817" s="174"/>
    </row>
    <row r="1818" spans="4:4" x14ac:dyDescent="0.2">
      <c r="D1818" s="174"/>
    </row>
    <row r="1819" spans="4:4" x14ac:dyDescent="0.2">
      <c r="D1819" s="174"/>
    </row>
    <row r="1820" spans="4:4" x14ac:dyDescent="0.2">
      <c r="D1820" s="174"/>
    </row>
    <row r="1821" spans="4:4" x14ac:dyDescent="0.2">
      <c r="D1821" s="174"/>
    </row>
    <row r="1822" spans="4:4" x14ac:dyDescent="0.2">
      <c r="D1822" s="174"/>
    </row>
    <row r="1823" spans="4:4" x14ac:dyDescent="0.2">
      <c r="D1823" s="174"/>
    </row>
    <row r="1824" spans="4:4" x14ac:dyDescent="0.2">
      <c r="D1824" s="174"/>
    </row>
    <row r="1825" spans="4:4" x14ac:dyDescent="0.2">
      <c r="D1825" s="174"/>
    </row>
    <row r="1826" spans="4:4" x14ac:dyDescent="0.2">
      <c r="D1826" s="174"/>
    </row>
    <row r="1827" spans="4:4" x14ac:dyDescent="0.2">
      <c r="D1827" s="174"/>
    </row>
    <row r="1828" spans="4:4" x14ac:dyDescent="0.2">
      <c r="D1828" s="174"/>
    </row>
    <row r="1829" spans="4:4" x14ac:dyDescent="0.2">
      <c r="D1829" s="174"/>
    </row>
    <row r="1830" spans="4:4" x14ac:dyDescent="0.2">
      <c r="D1830" s="174"/>
    </row>
    <row r="1831" spans="4:4" x14ac:dyDescent="0.2">
      <c r="D1831" s="174"/>
    </row>
    <row r="1832" spans="4:4" x14ac:dyDescent="0.2">
      <c r="D1832" s="174"/>
    </row>
    <row r="1833" spans="4:4" x14ac:dyDescent="0.2">
      <c r="D1833" s="174"/>
    </row>
    <row r="1834" spans="4:4" x14ac:dyDescent="0.2">
      <c r="D1834" s="174"/>
    </row>
    <row r="1835" spans="4:4" x14ac:dyDescent="0.2">
      <c r="D1835" s="174"/>
    </row>
    <row r="1836" spans="4:4" x14ac:dyDescent="0.2">
      <c r="D1836" s="174"/>
    </row>
    <row r="1837" spans="4:4" x14ac:dyDescent="0.2">
      <c r="D1837" s="174"/>
    </row>
    <row r="1838" spans="4:4" x14ac:dyDescent="0.2">
      <c r="D1838" s="174"/>
    </row>
    <row r="1839" spans="4:4" x14ac:dyDescent="0.2">
      <c r="D1839" s="174"/>
    </row>
    <row r="1840" spans="4:4" x14ac:dyDescent="0.2">
      <c r="D1840" s="174"/>
    </row>
    <row r="1841" spans="4:4" x14ac:dyDescent="0.2">
      <c r="D1841" s="174"/>
    </row>
    <row r="1842" spans="4:4" x14ac:dyDescent="0.2">
      <c r="D1842" s="174"/>
    </row>
    <row r="1843" spans="4:4" x14ac:dyDescent="0.2">
      <c r="D1843" s="174"/>
    </row>
    <row r="1844" spans="4:4" x14ac:dyDescent="0.2">
      <c r="D1844" s="174"/>
    </row>
    <row r="1845" spans="4:4" x14ac:dyDescent="0.2">
      <c r="D1845" s="174"/>
    </row>
    <row r="1846" spans="4:4" x14ac:dyDescent="0.2">
      <c r="D1846" s="174"/>
    </row>
    <row r="1847" spans="4:4" x14ac:dyDescent="0.2">
      <c r="D1847" s="174"/>
    </row>
    <row r="1848" spans="4:4" x14ac:dyDescent="0.2">
      <c r="D1848" s="174"/>
    </row>
    <row r="1849" spans="4:4" x14ac:dyDescent="0.2">
      <c r="D1849" s="174"/>
    </row>
    <row r="1850" spans="4:4" x14ac:dyDescent="0.2">
      <c r="D1850" s="174"/>
    </row>
    <row r="1851" spans="4:4" x14ac:dyDescent="0.2">
      <c r="D1851" s="174"/>
    </row>
    <row r="1852" spans="4:4" x14ac:dyDescent="0.2">
      <c r="D1852" s="174"/>
    </row>
    <row r="1853" spans="4:4" x14ac:dyDescent="0.2">
      <c r="D1853" s="174"/>
    </row>
    <row r="1854" spans="4:4" x14ac:dyDescent="0.2">
      <c r="D1854" s="174"/>
    </row>
    <row r="1855" spans="4:4" x14ac:dyDescent="0.2">
      <c r="D1855" s="174"/>
    </row>
    <row r="1856" spans="4:4" x14ac:dyDescent="0.2">
      <c r="D1856" s="174"/>
    </row>
    <row r="1857" spans="4:4" x14ac:dyDescent="0.2">
      <c r="D1857" s="174"/>
    </row>
    <row r="1858" spans="4:4" x14ac:dyDescent="0.2">
      <c r="D1858" s="174"/>
    </row>
    <row r="1859" spans="4:4" x14ac:dyDescent="0.2">
      <c r="D1859" s="174"/>
    </row>
    <row r="1860" spans="4:4" x14ac:dyDescent="0.2">
      <c r="D1860" s="174"/>
    </row>
    <row r="1861" spans="4:4" x14ac:dyDescent="0.2">
      <c r="D1861" s="174"/>
    </row>
    <row r="1862" spans="4:4" x14ac:dyDescent="0.2">
      <c r="D1862" s="174"/>
    </row>
    <row r="1863" spans="4:4" x14ac:dyDescent="0.2">
      <c r="D1863" s="174"/>
    </row>
    <row r="1864" spans="4:4" x14ac:dyDescent="0.2">
      <c r="D1864" s="174"/>
    </row>
    <row r="1865" spans="4:4" x14ac:dyDescent="0.2">
      <c r="D1865" s="174"/>
    </row>
    <row r="1866" spans="4:4" x14ac:dyDescent="0.2">
      <c r="D1866" s="174"/>
    </row>
    <row r="1867" spans="4:4" x14ac:dyDescent="0.2">
      <c r="D1867" s="174"/>
    </row>
    <row r="1868" spans="4:4" x14ac:dyDescent="0.2">
      <c r="D1868" s="174"/>
    </row>
    <row r="1869" spans="4:4" x14ac:dyDescent="0.2">
      <c r="D1869" s="174"/>
    </row>
    <row r="1870" spans="4:4" x14ac:dyDescent="0.2">
      <c r="D1870" s="174"/>
    </row>
    <row r="1871" spans="4:4" x14ac:dyDescent="0.2">
      <c r="D1871" s="174"/>
    </row>
    <row r="1872" spans="4:4" x14ac:dyDescent="0.2">
      <c r="D1872" s="174"/>
    </row>
    <row r="1873" spans="4:4" x14ac:dyDescent="0.2">
      <c r="D1873" s="174"/>
    </row>
    <row r="1874" spans="4:4" x14ac:dyDescent="0.2">
      <c r="D1874" s="174"/>
    </row>
    <row r="1875" spans="4:4" x14ac:dyDescent="0.2">
      <c r="D1875" s="174"/>
    </row>
    <row r="1876" spans="4:4" x14ac:dyDescent="0.2">
      <c r="D1876" s="174"/>
    </row>
    <row r="1877" spans="4:4" x14ac:dyDescent="0.2">
      <c r="D1877" s="174"/>
    </row>
    <row r="1878" spans="4:4" x14ac:dyDescent="0.2">
      <c r="D1878" s="174"/>
    </row>
    <row r="1879" spans="4:4" x14ac:dyDescent="0.2">
      <c r="D1879" s="174"/>
    </row>
    <row r="1880" spans="4:4" x14ac:dyDescent="0.2">
      <c r="D1880" s="174"/>
    </row>
    <row r="1881" spans="4:4" x14ac:dyDescent="0.2">
      <c r="D1881" s="174"/>
    </row>
    <row r="1882" spans="4:4" x14ac:dyDescent="0.2">
      <c r="D1882" s="174"/>
    </row>
    <row r="1883" spans="4:4" x14ac:dyDescent="0.2">
      <c r="D1883" s="174"/>
    </row>
    <row r="1884" spans="4:4" x14ac:dyDescent="0.2">
      <c r="D1884" s="174"/>
    </row>
    <row r="1885" spans="4:4" x14ac:dyDescent="0.2">
      <c r="D1885" s="174"/>
    </row>
    <row r="1886" spans="4:4" x14ac:dyDescent="0.2">
      <c r="D1886" s="174"/>
    </row>
    <row r="1887" spans="4:4" x14ac:dyDescent="0.2">
      <c r="D1887" s="174"/>
    </row>
    <row r="1888" spans="4:4" x14ac:dyDescent="0.2">
      <c r="D1888" s="174"/>
    </row>
    <row r="1889" spans="4:4" x14ac:dyDescent="0.2">
      <c r="D1889" s="174"/>
    </row>
    <row r="1890" spans="4:4" x14ac:dyDescent="0.2">
      <c r="D1890" s="174"/>
    </row>
    <row r="1891" spans="4:4" x14ac:dyDescent="0.2">
      <c r="D1891" s="174"/>
    </row>
    <row r="1892" spans="4:4" x14ac:dyDescent="0.2">
      <c r="D1892" s="174"/>
    </row>
    <row r="1893" spans="4:4" x14ac:dyDescent="0.2">
      <c r="D1893" s="174"/>
    </row>
    <row r="1894" spans="4:4" x14ac:dyDescent="0.2">
      <c r="D1894" s="174"/>
    </row>
    <row r="1895" spans="4:4" x14ac:dyDescent="0.2">
      <c r="D1895" s="174"/>
    </row>
    <row r="1896" spans="4:4" x14ac:dyDescent="0.2">
      <c r="D1896" s="174"/>
    </row>
    <row r="1897" spans="4:4" x14ac:dyDescent="0.2">
      <c r="D1897" s="174"/>
    </row>
    <row r="1898" spans="4:4" x14ac:dyDescent="0.2">
      <c r="D1898" s="174"/>
    </row>
    <row r="1899" spans="4:4" x14ac:dyDescent="0.2">
      <c r="D1899" s="174"/>
    </row>
    <row r="1900" spans="4:4" x14ac:dyDescent="0.2">
      <c r="D1900" s="174"/>
    </row>
    <row r="1901" spans="4:4" x14ac:dyDescent="0.2">
      <c r="D1901" s="174"/>
    </row>
    <row r="1902" spans="4:4" x14ac:dyDescent="0.2">
      <c r="D1902" s="174"/>
    </row>
    <row r="1903" spans="4:4" x14ac:dyDescent="0.2">
      <c r="D1903" s="174"/>
    </row>
    <row r="1904" spans="4:4" x14ac:dyDescent="0.2">
      <c r="D1904" s="174"/>
    </row>
    <row r="1905" spans="4:4" x14ac:dyDescent="0.2">
      <c r="D1905" s="174"/>
    </row>
    <row r="1906" spans="4:4" x14ac:dyDescent="0.2">
      <c r="D1906" s="174"/>
    </row>
    <row r="1907" spans="4:4" x14ac:dyDescent="0.2">
      <c r="D1907" s="174"/>
    </row>
    <row r="1908" spans="4:4" x14ac:dyDescent="0.2">
      <c r="D1908" s="174"/>
    </row>
    <row r="1909" spans="4:4" x14ac:dyDescent="0.2">
      <c r="D1909" s="174"/>
    </row>
    <row r="1910" spans="4:4" x14ac:dyDescent="0.2">
      <c r="D1910" s="174"/>
    </row>
    <row r="1911" spans="4:4" x14ac:dyDescent="0.2">
      <c r="D1911" s="174"/>
    </row>
    <row r="1912" spans="4:4" x14ac:dyDescent="0.2">
      <c r="D1912" s="174"/>
    </row>
    <row r="1913" spans="4:4" x14ac:dyDescent="0.2">
      <c r="D1913" s="174"/>
    </row>
    <row r="1914" spans="4:4" x14ac:dyDescent="0.2">
      <c r="D1914" s="174"/>
    </row>
    <row r="1915" spans="4:4" x14ac:dyDescent="0.2">
      <c r="D1915" s="174"/>
    </row>
    <row r="1916" spans="4:4" x14ac:dyDescent="0.2">
      <c r="D1916" s="174"/>
    </row>
    <row r="1917" spans="4:4" x14ac:dyDescent="0.2">
      <c r="D1917" s="174"/>
    </row>
    <row r="1918" spans="4:4" x14ac:dyDescent="0.2">
      <c r="D1918" s="174"/>
    </row>
    <row r="1919" spans="4:4" x14ac:dyDescent="0.2">
      <c r="D1919" s="174"/>
    </row>
    <row r="1920" spans="4:4" x14ac:dyDescent="0.2">
      <c r="D1920" s="174"/>
    </row>
    <row r="1921" spans="4:4" x14ac:dyDescent="0.2">
      <c r="D1921" s="174"/>
    </row>
    <row r="1922" spans="4:4" x14ac:dyDescent="0.2">
      <c r="D1922" s="174"/>
    </row>
    <row r="1923" spans="4:4" x14ac:dyDescent="0.2">
      <c r="D1923" s="174"/>
    </row>
    <row r="1924" spans="4:4" x14ac:dyDescent="0.2">
      <c r="D1924" s="174"/>
    </row>
    <row r="1925" spans="4:4" x14ac:dyDescent="0.2">
      <c r="D1925" s="174"/>
    </row>
    <row r="1926" spans="4:4" x14ac:dyDescent="0.2">
      <c r="D1926" s="174"/>
    </row>
    <row r="1927" spans="4:4" x14ac:dyDescent="0.2">
      <c r="D1927" s="174"/>
    </row>
    <row r="1928" spans="4:4" x14ac:dyDescent="0.2">
      <c r="D1928" s="174"/>
    </row>
    <row r="1929" spans="4:4" x14ac:dyDescent="0.2">
      <c r="D1929" s="174"/>
    </row>
    <row r="1930" spans="4:4" x14ac:dyDescent="0.2">
      <c r="D1930" s="174"/>
    </row>
    <row r="1931" spans="4:4" x14ac:dyDescent="0.2">
      <c r="D1931" s="174"/>
    </row>
    <row r="1932" spans="4:4" x14ac:dyDescent="0.2">
      <c r="D1932" s="174"/>
    </row>
    <row r="1933" spans="4:4" x14ac:dyDescent="0.2">
      <c r="D1933" s="174"/>
    </row>
    <row r="1934" spans="4:4" x14ac:dyDescent="0.2">
      <c r="D1934" s="174"/>
    </row>
    <row r="1935" spans="4:4" x14ac:dyDescent="0.2">
      <c r="D1935" s="174"/>
    </row>
    <row r="1936" spans="4:4" x14ac:dyDescent="0.2">
      <c r="D1936" s="174"/>
    </row>
    <row r="1937" spans="4:4" x14ac:dyDescent="0.2">
      <c r="D1937" s="174"/>
    </row>
    <row r="1938" spans="4:4" x14ac:dyDescent="0.2">
      <c r="D1938" s="174"/>
    </row>
    <row r="1939" spans="4:4" x14ac:dyDescent="0.2">
      <c r="D1939" s="174"/>
    </row>
    <row r="1940" spans="4:4" x14ac:dyDescent="0.2">
      <c r="D1940" s="174"/>
    </row>
    <row r="1941" spans="4:4" x14ac:dyDescent="0.2">
      <c r="D1941" s="174"/>
    </row>
    <row r="1942" spans="4:4" x14ac:dyDescent="0.2">
      <c r="D1942" s="174"/>
    </row>
    <row r="1943" spans="4:4" x14ac:dyDescent="0.2">
      <c r="D1943" s="174"/>
    </row>
    <row r="1944" spans="4:4" x14ac:dyDescent="0.2">
      <c r="D1944" s="174"/>
    </row>
    <row r="1945" spans="4:4" x14ac:dyDescent="0.2">
      <c r="D1945" s="174"/>
    </row>
    <row r="1946" spans="4:4" x14ac:dyDescent="0.2">
      <c r="D1946" s="174"/>
    </row>
    <row r="1947" spans="4:4" x14ac:dyDescent="0.2">
      <c r="D1947" s="174"/>
    </row>
    <row r="1948" spans="4:4" x14ac:dyDescent="0.2">
      <c r="D1948" s="174"/>
    </row>
    <row r="1949" spans="4:4" x14ac:dyDescent="0.2">
      <c r="D1949" s="174"/>
    </row>
    <row r="1950" spans="4:4" x14ac:dyDescent="0.2">
      <c r="D1950" s="174"/>
    </row>
    <row r="1951" spans="4:4" x14ac:dyDescent="0.2">
      <c r="D1951" s="174"/>
    </row>
    <row r="1952" spans="4:4" x14ac:dyDescent="0.2">
      <c r="D1952" s="174"/>
    </row>
    <row r="1953" spans="4:4" x14ac:dyDescent="0.2">
      <c r="D1953" s="174"/>
    </row>
    <row r="1954" spans="4:4" x14ac:dyDescent="0.2">
      <c r="D1954" s="174"/>
    </row>
    <row r="1955" spans="4:4" x14ac:dyDescent="0.2">
      <c r="D1955" s="174"/>
    </row>
    <row r="1956" spans="4:4" x14ac:dyDescent="0.2">
      <c r="D1956" s="174"/>
    </row>
    <row r="1957" spans="4:4" x14ac:dyDescent="0.2">
      <c r="D1957" s="174"/>
    </row>
    <row r="1958" spans="4:4" x14ac:dyDescent="0.2">
      <c r="D1958" s="174"/>
    </row>
    <row r="1959" spans="4:4" x14ac:dyDescent="0.2">
      <c r="D1959" s="174"/>
    </row>
    <row r="1960" spans="4:4" x14ac:dyDescent="0.2">
      <c r="D1960" s="174"/>
    </row>
    <row r="1961" spans="4:4" x14ac:dyDescent="0.2">
      <c r="D1961" s="174"/>
    </row>
    <row r="1962" spans="4:4" x14ac:dyDescent="0.2">
      <c r="D1962" s="174"/>
    </row>
    <row r="1963" spans="4:4" x14ac:dyDescent="0.2">
      <c r="D1963" s="174"/>
    </row>
    <row r="1964" spans="4:4" x14ac:dyDescent="0.2">
      <c r="D1964" s="174"/>
    </row>
    <row r="1965" spans="4:4" x14ac:dyDescent="0.2">
      <c r="D1965" s="174"/>
    </row>
    <row r="1966" spans="4:4" x14ac:dyDescent="0.2">
      <c r="D1966" s="174"/>
    </row>
    <row r="1967" spans="4:4" x14ac:dyDescent="0.2">
      <c r="D1967" s="174"/>
    </row>
    <row r="1968" spans="4:4" x14ac:dyDescent="0.2">
      <c r="D1968" s="174"/>
    </row>
    <row r="1969" spans="4:4" x14ac:dyDescent="0.2">
      <c r="D1969" s="174"/>
    </row>
    <row r="1970" spans="4:4" x14ac:dyDescent="0.2">
      <c r="D1970" s="174"/>
    </row>
    <row r="1971" spans="4:4" x14ac:dyDescent="0.2">
      <c r="D1971" s="174"/>
    </row>
    <row r="1972" spans="4:4" x14ac:dyDescent="0.2">
      <c r="D1972" s="174"/>
    </row>
    <row r="1973" spans="4:4" x14ac:dyDescent="0.2">
      <c r="D1973" s="174"/>
    </row>
    <row r="1974" spans="4:4" x14ac:dyDescent="0.2">
      <c r="D1974" s="174"/>
    </row>
    <row r="1975" spans="4:4" x14ac:dyDescent="0.2">
      <c r="D1975" s="174"/>
    </row>
    <row r="1976" spans="4:4" x14ac:dyDescent="0.2">
      <c r="D1976" s="174"/>
    </row>
    <row r="1977" spans="4:4" x14ac:dyDescent="0.2">
      <c r="D1977" s="174"/>
    </row>
    <row r="1978" spans="4:4" x14ac:dyDescent="0.2">
      <c r="D1978" s="174"/>
    </row>
    <row r="1979" spans="4:4" x14ac:dyDescent="0.2">
      <c r="D1979" s="174"/>
    </row>
    <row r="1980" spans="4:4" x14ac:dyDescent="0.2">
      <c r="D1980" s="174"/>
    </row>
    <row r="1981" spans="4:4" x14ac:dyDescent="0.2">
      <c r="D1981" s="174"/>
    </row>
    <row r="1982" spans="4:4" x14ac:dyDescent="0.2">
      <c r="D1982" s="174"/>
    </row>
    <row r="1983" spans="4:4" x14ac:dyDescent="0.2">
      <c r="D1983" s="174"/>
    </row>
    <row r="1984" spans="4:4" x14ac:dyDescent="0.2">
      <c r="D1984" s="174"/>
    </row>
    <row r="1985" spans="4:4" x14ac:dyDescent="0.2">
      <c r="D1985" s="174"/>
    </row>
    <row r="1986" spans="4:4" x14ac:dyDescent="0.2">
      <c r="D1986" s="174"/>
    </row>
    <row r="1987" spans="4:4" x14ac:dyDescent="0.2">
      <c r="D1987" s="174"/>
    </row>
    <row r="1988" spans="4:4" x14ac:dyDescent="0.2">
      <c r="D1988" s="174"/>
    </row>
    <row r="1989" spans="4:4" x14ac:dyDescent="0.2">
      <c r="D1989" s="174"/>
    </row>
    <row r="1990" spans="4:4" x14ac:dyDescent="0.2">
      <c r="D1990" s="174"/>
    </row>
    <row r="1991" spans="4:4" x14ac:dyDescent="0.2">
      <c r="D1991" s="174"/>
    </row>
    <row r="1992" spans="4:4" x14ac:dyDescent="0.2">
      <c r="D1992" s="174"/>
    </row>
    <row r="1993" spans="4:4" x14ac:dyDescent="0.2">
      <c r="D1993" s="174"/>
    </row>
    <row r="1994" spans="4:4" x14ac:dyDescent="0.2">
      <c r="D1994" s="174"/>
    </row>
    <row r="1995" spans="4:4" x14ac:dyDescent="0.2">
      <c r="D1995" s="174"/>
    </row>
    <row r="1996" spans="4:4" x14ac:dyDescent="0.2">
      <c r="D1996" s="174"/>
    </row>
    <row r="1997" spans="4:4" x14ac:dyDescent="0.2">
      <c r="D1997" s="174"/>
    </row>
    <row r="1998" spans="4:4" x14ac:dyDescent="0.2">
      <c r="D1998" s="174"/>
    </row>
    <row r="1999" spans="4:4" x14ac:dyDescent="0.2">
      <c r="D1999" s="174"/>
    </row>
    <row r="2000" spans="4:4" x14ac:dyDescent="0.2">
      <c r="D2000" s="174"/>
    </row>
    <row r="2001" spans="4:4" x14ac:dyDescent="0.2">
      <c r="D2001" s="174"/>
    </row>
    <row r="2002" spans="4:4" x14ac:dyDescent="0.2">
      <c r="D2002" s="174"/>
    </row>
    <row r="2003" spans="4:4" x14ac:dyDescent="0.2">
      <c r="D2003" s="174"/>
    </row>
    <row r="2004" spans="4:4" x14ac:dyDescent="0.2">
      <c r="D2004" s="174"/>
    </row>
    <row r="2005" spans="4:4" x14ac:dyDescent="0.2">
      <c r="D2005" s="174"/>
    </row>
    <row r="2006" spans="4:4" x14ac:dyDescent="0.2">
      <c r="D2006" s="174"/>
    </row>
    <row r="2007" spans="4:4" x14ac:dyDescent="0.2">
      <c r="D2007" s="174"/>
    </row>
    <row r="2008" spans="4:4" x14ac:dyDescent="0.2">
      <c r="D2008" s="174"/>
    </row>
    <row r="2009" spans="4:4" x14ac:dyDescent="0.2">
      <c r="D2009" s="174"/>
    </row>
    <row r="2010" spans="4:4" x14ac:dyDescent="0.2">
      <c r="D2010" s="174"/>
    </row>
    <row r="2011" spans="4:4" x14ac:dyDescent="0.2">
      <c r="D2011" s="174"/>
    </row>
    <row r="2012" spans="4:4" x14ac:dyDescent="0.2">
      <c r="D2012" s="174"/>
    </row>
    <row r="2013" spans="4:4" x14ac:dyDescent="0.2">
      <c r="D2013" s="174"/>
    </row>
    <row r="2014" spans="4:4" x14ac:dyDescent="0.2">
      <c r="D2014" s="174"/>
    </row>
    <row r="2015" spans="4:4" x14ac:dyDescent="0.2">
      <c r="D2015" s="174"/>
    </row>
    <row r="2016" spans="4:4" x14ac:dyDescent="0.2">
      <c r="D2016" s="174"/>
    </row>
    <row r="2017" spans="4:4" x14ac:dyDescent="0.2">
      <c r="D2017" s="174"/>
    </row>
    <row r="2018" spans="4:4" x14ac:dyDescent="0.2">
      <c r="D2018" s="174"/>
    </row>
    <row r="2019" spans="4:4" x14ac:dyDescent="0.2">
      <c r="D2019" s="174"/>
    </row>
    <row r="2020" spans="4:4" x14ac:dyDescent="0.2">
      <c r="D2020" s="174"/>
    </row>
    <row r="2021" spans="4:4" x14ac:dyDescent="0.2">
      <c r="D2021" s="174"/>
    </row>
    <row r="2022" spans="4:4" x14ac:dyDescent="0.2">
      <c r="D2022" s="174"/>
    </row>
    <row r="2023" spans="4:4" x14ac:dyDescent="0.2">
      <c r="D2023" s="174"/>
    </row>
    <row r="2024" spans="4:4" x14ac:dyDescent="0.2">
      <c r="D2024" s="174"/>
    </row>
    <row r="2025" spans="4:4" x14ac:dyDescent="0.2">
      <c r="D2025" s="174"/>
    </row>
    <row r="2026" spans="4:4" x14ac:dyDescent="0.2">
      <c r="D2026" s="174"/>
    </row>
    <row r="2027" spans="4:4" x14ac:dyDescent="0.2">
      <c r="D2027" s="174"/>
    </row>
    <row r="2028" spans="4:4" x14ac:dyDescent="0.2">
      <c r="D2028" s="174"/>
    </row>
    <row r="2029" spans="4:4" x14ac:dyDescent="0.2">
      <c r="D2029" s="174"/>
    </row>
    <row r="2030" spans="4:4" x14ac:dyDescent="0.2">
      <c r="D2030" s="174"/>
    </row>
    <row r="2031" spans="4:4" x14ac:dyDescent="0.2">
      <c r="D2031" s="174"/>
    </row>
    <row r="2032" spans="4:4" x14ac:dyDescent="0.2">
      <c r="D2032" s="174"/>
    </row>
    <row r="2033" spans="4:4" x14ac:dyDescent="0.2">
      <c r="D2033" s="174"/>
    </row>
    <row r="2034" spans="4:4" x14ac:dyDescent="0.2">
      <c r="D2034" s="174"/>
    </row>
    <row r="2035" spans="4:4" x14ac:dyDescent="0.2">
      <c r="D2035" s="174"/>
    </row>
    <row r="2036" spans="4:4" x14ac:dyDescent="0.2">
      <c r="D2036" s="174"/>
    </row>
    <row r="2037" spans="4:4" x14ac:dyDescent="0.2">
      <c r="D2037" s="174"/>
    </row>
    <row r="2038" spans="4:4" x14ac:dyDescent="0.2">
      <c r="D2038" s="174"/>
    </row>
    <row r="2039" spans="4:4" x14ac:dyDescent="0.2">
      <c r="D2039" s="174"/>
    </row>
    <row r="2040" spans="4:4" x14ac:dyDescent="0.2">
      <c r="D2040" s="174"/>
    </row>
    <row r="2041" spans="4:4" x14ac:dyDescent="0.2">
      <c r="D2041" s="174"/>
    </row>
    <row r="2042" spans="4:4" x14ac:dyDescent="0.2">
      <c r="D2042" s="174"/>
    </row>
    <row r="2043" spans="4:4" x14ac:dyDescent="0.2">
      <c r="D2043" s="174"/>
    </row>
    <row r="2044" spans="4:4" x14ac:dyDescent="0.2">
      <c r="D2044" s="174"/>
    </row>
    <row r="2045" spans="4:4" x14ac:dyDescent="0.2">
      <c r="D2045" s="174"/>
    </row>
    <row r="2046" spans="4:4" x14ac:dyDescent="0.2">
      <c r="D2046" s="174"/>
    </row>
    <row r="2047" spans="4:4" x14ac:dyDescent="0.2">
      <c r="D2047" s="174"/>
    </row>
    <row r="2048" spans="4:4" x14ac:dyDescent="0.2">
      <c r="D2048" s="174"/>
    </row>
    <row r="2049" spans="4:4" x14ac:dyDescent="0.2">
      <c r="D2049" s="174"/>
    </row>
    <row r="2050" spans="4:4" x14ac:dyDescent="0.2">
      <c r="D2050" s="174"/>
    </row>
    <row r="2051" spans="4:4" x14ac:dyDescent="0.2">
      <c r="D2051" s="174"/>
    </row>
    <row r="2052" spans="4:4" x14ac:dyDescent="0.2">
      <c r="D2052" s="174"/>
    </row>
    <row r="2053" spans="4:4" x14ac:dyDescent="0.2">
      <c r="D2053" s="174"/>
    </row>
    <row r="2054" spans="4:4" x14ac:dyDescent="0.2">
      <c r="D2054" s="174"/>
    </row>
    <row r="2055" spans="4:4" x14ac:dyDescent="0.2">
      <c r="D2055" s="174"/>
    </row>
    <row r="2056" spans="4:4" x14ac:dyDescent="0.2">
      <c r="D2056" s="174"/>
    </row>
    <row r="2057" spans="4:4" x14ac:dyDescent="0.2">
      <c r="D2057" s="174"/>
    </row>
    <row r="2058" spans="4:4" x14ac:dyDescent="0.2">
      <c r="D2058" s="174"/>
    </row>
    <row r="2059" spans="4:4" x14ac:dyDescent="0.2">
      <c r="D2059" s="174"/>
    </row>
    <row r="2060" spans="4:4" x14ac:dyDescent="0.2">
      <c r="D2060" s="174"/>
    </row>
    <row r="2061" spans="4:4" x14ac:dyDescent="0.2">
      <c r="D2061" s="174"/>
    </row>
    <row r="2062" spans="4:4" x14ac:dyDescent="0.2">
      <c r="D2062" s="174"/>
    </row>
    <row r="2063" spans="4:4" x14ac:dyDescent="0.2">
      <c r="D2063" s="174"/>
    </row>
    <row r="2064" spans="4:4" x14ac:dyDescent="0.2">
      <c r="D2064" s="174"/>
    </row>
    <row r="2065" spans="4:4" x14ac:dyDescent="0.2">
      <c r="D2065" s="174"/>
    </row>
    <row r="2066" spans="4:4" x14ac:dyDescent="0.2">
      <c r="D2066" s="174"/>
    </row>
    <row r="2067" spans="4:4" x14ac:dyDescent="0.2">
      <c r="D2067" s="174"/>
    </row>
    <row r="2068" spans="4:4" x14ac:dyDescent="0.2">
      <c r="D2068" s="174"/>
    </row>
    <row r="2069" spans="4:4" x14ac:dyDescent="0.2">
      <c r="D2069" s="174"/>
    </row>
    <row r="2070" spans="4:4" x14ac:dyDescent="0.2">
      <c r="D2070" s="174"/>
    </row>
    <row r="2071" spans="4:4" x14ac:dyDescent="0.2">
      <c r="D2071" s="174"/>
    </row>
    <row r="2072" spans="4:4" x14ac:dyDescent="0.2">
      <c r="D2072" s="174"/>
    </row>
    <row r="2073" spans="4:4" x14ac:dyDescent="0.2">
      <c r="D2073" s="174"/>
    </row>
    <row r="2074" spans="4:4" x14ac:dyDescent="0.2">
      <c r="D2074" s="174"/>
    </row>
    <row r="2075" spans="4:4" x14ac:dyDescent="0.2">
      <c r="D2075" s="174"/>
    </row>
    <row r="2076" spans="4:4" x14ac:dyDescent="0.2">
      <c r="D2076" s="174"/>
    </row>
    <row r="2077" spans="4:4" x14ac:dyDescent="0.2">
      <c r="D2077" s="174"/>
    </row>
    <row r="2078" spans="4:4" x14ac:dyDescent="0.2">
      <c r="D2078" s="174"/>
    </row>
    <row r="2079" spans="4:4" x14ac:dyDescent="0.2">
      <c r="D2079" s="174"/>
    </row>
    <row r="2080" spans="4:4" x14ac:dyDescent="0.2">
      <c r="D2080" s="174"/>
    </row>
    <row r="2081" spans="4:4" x14ac:dyDescent="0.2">
      <c r="D2081" s="174"/>
    </row>
    <row r="2082" spans="4:4" x14ac:dyDescent="0.2">
      <c r="D2082" s="174"/>
    </row>
    <row r="2083" spans="4:4" x14ac:dyDescent="0.2">
      <c r="D2083" s="174"/>
    </row>
    <row r="2084" spans="4:4" x14ac:dyDescent="0.2">
      <c r="D2084" s="174"/>
    </row>
    <row r="2085" spans="4:4" x14ac:dyDescent="0.2">
      <c r="D2085" s="174"/>
    </row>
    <row r="2086" spans="4:4" x14ac:dyDescent="0.2">
      <c r="D2086" s="174"/>
    </row>
    <row r="2087" spans="4:4" x14ac:dyDescent="0.2">
      <c r="D2087" s="174"/>
    </row>
    <row r="2088" spans="4:4" x14ac:dyDescent="0.2">
      <c r="D2088" s="174"/>
    </row>
    <row r="2089" spans="4:4" x14ac:dyDescent="0.2">
      <c r="D2089" s="174"/>
    </row>
    <row r="2090" spans="4:4" x14ac:dyDescent="0.2">
      <c r="D2090" s="174"/>
    </row>
    <row r="2091" spans="4:4" x14ac:dyDescent="0.2">
      <c r="D2091" s="174"/>
    </row>
    <row r="2092" spans="4:4" x14ac:dyDescent="0.2">
      <c r="D2092" s="174"/>
    </row>
    <row r="2093" spans="4:4" x14ac:dyDescent="0.2">
      <c r="D2093" s="174"/>
    </row>
    <row r="2094" spans="4:4" x14ac:dyDescent="0.2">
      <c r="D2094" s="174"/>
    </row>
    <row r="2095" spans="4:4" x14ac:dyDescent="0.2">
      <c r="D2095" s="174"/>
    </row>
    <row r="2096" spans="4:4" x14ac:dyDescent="0.2">
      <c r="D2096" s="174"/>
    </row>
    <row r="2097" spans="4:4" x14ac:dyDescent="0.2">
      <c r="D2097" s="174"/>
    </row>
    <row r="2098" spans="4:4" x14ac:dyDescent="0.2">
      <c r="D2098" s="174"/>
    </row>
    <row r="2099" spans="4:4" x14ac:dyDescent="0.2">
      <c r="D2099" s="174"/>
    </row>
    <row r="2100" spans="4:4" x14ac:dyDescent="0.2">
      <c r="D2100" s="174"/>
    </row>
    <row r="2101" spans="4:4" x14ac:dyDescent="0.2">
      <c r="D2101" s="174"/>
    </row>
    <row r="2102" spans="4:4" x14ac:dyDescent="0.2">
      <c r="D2102" s="174"/>
    </row>
    <row r="2103" spans="4:4" x14ac:dyDescent="0.2">
      <c r="D2103" s="174"/>
    </row>
    <row r="2104" spans="4:4" x14ac:dyDescent="0.2">
      <c r="D2104" s="174"/>
    </row>
    <row r="2105" spans="4:4" x14ac:dyDescent="0.2">
      <c r="D2105" s="174"/>
    </row>
    <row r="2106" spans="4:4" x14ac:dyDescent="0.2">
      <c r="D2106" s="174"/>
    </row>
    <row r="2107" spans="4:4" x14ac:dyDescent="0.2">
      <c r="D2107" s="174"/>
    </row>
    <row r="2108" spans="4:4" x14ac:dyDescent="0.2">
      <c r="D2108" s="174"/>
    </row>
    <row r="2109" spans="4:4" x14ac:dyDescent="0.2">
      <c r="D2109" s="174"/>
    </row>
    <row r="2110" spans="4:4" x14ac:dyDescent="0.2">
      <c r="D2110" s="174"/>
    </row>
    <row r="2111" spans="4:4" x14ac:dyDescent="0.2">
      <c r="D2111" s="174"/>
    </row>
    <row r="2112" spans="4:4" x14ac:dyDescent="0.2">
      <c r="D2112" s="174"/>
    </row>
    <row r="2113" spans="4:4" x14ac:dyDescent="0.2">
      <c r="D2113" s="174"/>
    </row>
    <row r="2114" spans="4:4" x14ac:dyDescent="0.2">
      <c r="D2114" s="174"/>
    </row>
    <row r="2115" spans="4:4" x14ac:dyDescent="0.2">
      <c r="D2115" s="174"/>
    </row>
    <row r="2116" spans="4:4" x14ac:dyDescent="0.2">
      <c r="D2116" s="174"/>
    </row>
    <row r="2117" spans="4:4" x14ac:dyDescent="0.2">
      <c r="D2117" s="174"/>
    </row>
    <row r="2118" spans="4:4" x14ac:dyDescent="0.2">
      <c r="D2118" s="174"/>
    </row>
    <row r="2119" spans="4:4" x14ac:dyDescent="0.2">
      <c r="D2119" s="174"/>
    </row>
    <row r="2120" spans="4:4" x14ac:dyDescent="0.2">
      <c r="D2120" s="174"/>
    </row>
    <row r="2121" spans="4:4" x14ac:dyDescent="0.2">
      <c r="D2121" s="174"/>
    </row>
    <row r="2122" spans="4:4" x14ac:dyDescent="0.2">
      <c r="D2122" s="174"/>
    </row>
    <row r="2123" spans="4:4" x14ac:dyDescent="0.2">
      <c r="D2123" s="174"/>
    </row>
    <row r="2124" spans="4:4" x14ac:dyDescent="0.2">
      <c r="D2124" s="174"/>
    </row>
    <row r="2125" spans="4:4" x14ac:dyDescent="0.2">
      <c r="D2125" s="174"/>
    </row>
    <row r="2126" spans="4:4" x14ac:dyDescent="0.2">
      <c r="D2126" s="174"/>
    </row>
    <row r="2127" spans="4:4" x14ac:dyDescent="0.2">
      <c r="D2127" s="174"/>
    </row>
    <row r="2128" spans="4:4" x14ac:dyDescent="0.2">
      <c r="D2128" s="174"/>
    </row>
    <row r="2129" spans="4:4" x14ac:dyDescent="0.2">
      <c r="D2129" s="174"/>
    </row>
    <row r="2130" spans="4:4" x14ac:dyDescent="0.2">
      <c r="D2130" s="174"/>
    </row>
    <row r="2131" spans="4:4" x14ac:dyDescent="0.2">
      <c r="D2131" s="174"/>
    </row>
    <row r="2132" spans="4:4" x14ac:dyDescent="0.2">
      <c r="D2132" s="174"/>
    </row>
    <row r="2133" spans="4:4" x14ac:dyDescent="0.2">
      <c r="D2133" s="174"/>
    </row>
    <row r="2134" spans="4:4" x14ac:dyDescent="0.2">
      <c r="D2134" s="174"/>
    </row>
    <row r="2135" spans="4:4" x14ac:dyDescent="0.2">
      <c r="D2135" s="174"/>
    </row>
    <row r="2136" spans="4:4" x14ac:dyDescent="0.2">
      <c r="D2136" s="174"/>
    </row>
    <row r="2137" spans="4:4" x14ac:dyDescent="0.2">
      <c r="D2137" s="174"/>
    </row>
    <row r="2138" spans="4:4" x14ac:dyDescent="0.2">
      <c r="D2138" s="174"/>
    </row>
    <row r="2139" spans="4:4" x14ac:dyDescent="0.2">
      <c r="D2139" s="174"/>
    </row>
    <row r="2140" spans="4:4" x14ac:dyDescent="0.2">
      <c r="D2140" s="174"/>
    </row>
    <row r="2141" spans="4:4" x14ac:dyDescent="0.2">
      <c r="D2141" s="174"/>
    </row>
    <row r="2142" spans="4:4" x14ac:dyDescent="0.2">
      <c r="D2142" s="174"/>
    </row>
    <row r="2143" spans="4:4" x14ac:dyDescent="0.2">
      <c r="D2143" s="174"/>
    </row>
    <row r="2144" spans="4:4" x14ac:dyDescent="0.2">
      <c r="D2144" s="174"/>
    </row>
    <row r="2145" spans="4:4" x14ac:dyDescent="0.2">
      <c r="D2145" s="174"/>
    </row>
    <row r="2146" spans="4:4" x14ac:dyDescent="0.2">
      <c r="D2146" s="174"/>
    </row>
    <row r="2147" spans="4:4" x14ac:dyDescent="0.2">
      <c r="D2147" s="174"/>
    </row>
    <row r="2148" spans="4:4" x14ac:dyDescent="0.2">
      <c r="D2148" s="174"/>
    </row>
    <row r="2149" spans="4:4" x14ac:dyDescent="0.2">
      <c r="D2149" s="174"/>
    </row>
    <row r="2150" spans="4:4" x14ac:dyDescent="0.2">
      <c r="D2150" s="174"/>
    </row>
    <row r="2151" spans="4:4" x14ac:dyDescent="0.2">
      <c r="D2151" s="174"/>
    </row>
    <row r="2152" spans="4:4" x14ac:dyDescent="0.2">
      <c r="D2152" s="174"/>
    </row>
    <row r="2153" spans="4:4" x14ac:dyDescent="0.2">
      <c r="D2153" s="174"/>
    </row>
    <row r="2154" spans="4:4" x14ac:dyDescent="0.2">
      <c r="D2154" s="174"/>
    </row>
    <row r="2155" spans="4:4" x14ac:dyDescent="0.2">
      <c r="D2155" s="174"/>
    </row>
    <row r="2156" spans="4:4" x14ac:dyDescent="0.2">
      <c r="D2156" s="174"/>
    </row>
    <row r="2157" spans="4:4" x14ac:dyDescent="0.2">
      <c r="D2157" s="174"/>
    </row>
    <row r="2158" spans="4:4" x14ac:dyDescent="0.2">
      <c r="D2158" s="174"/>
    </row>
    <row r="2159" spans="4:4" x14ac:dyDescent="0.2">
      <c r="D2159" s="174"/>
    </row>
    <row r="2160" spans="4:4" x14ac:dyDescent="0.2">
      <c r="D2160" s="174"/>
    </row>
    <row r="2161" spans="4:4" x14ac:dyDescent="0.2">
      <c r="D2161" s="174"/>
    </row>
    <row r="2162" spans="4:4" x14ac:dyDescent="0.2">
      <c r="D2162" s="174"/>
    </row>
    <row r="2163" spans="4:4" x14ac:dyDescent="0.2">
      <c r="D2163" s="174"/>
    </row>
    <row r="2164" spans="4:4" x14ac:dyDescent="0.2">
      <c r="D2164" s="174"/>
    </row>
    <row r="2165" spans="4:4" x14ac:dyDescent="0.2">
      <c r="D2165" s="174"/>
    </row>
    <row r="2166" spans="4:4" x14ac:dyDescent="0.2">
      <c r="D2166" s="174"/>
    </row>
    <row r="2167" spans="4:4" x14ac:dyDescent="0.2">
      <c r="D2167" s="174"/>
    </row>
    <row r="2168" spans="4:4" x14ac:dyDescent="0.2">
      <c r="D2168" s="174"/>
    </row>
    <row r="2169" spans="4:4" x14ac:dyDescent="0.2">
      <c r="D2169" s="174"/>
    </row>
    <row r="2170" spans="4:4" x14ac:dyDescent="0.2">
      <c r="D2170" s="174"/>
    </row>
    <row r="2171" spans="4:4" x14ac:dyDescent="0.2">
      <c r="D2171" s="174"/>
    </row>
    <row r="2172" spans="4:4" x14ac:dyDescent="0.2">
      <c r="D2172" s="174"/>
    </row>
    <row r="2173" spans="4:4" x14ac:dyDescent="0.2">
      <c r="D2173" s="174"/>
    </row>
    <row r="2174" spans="4:4" x14ac:dyDescent="0.2">
      <c r="D2174" s="174"/>
    </row>
    <row r="2175" spans="4:4" x14ac:dyDescent="0.2">
      <c r="D2175" s="174"/>
    </row>
    <row r="2176" spans="4:4" x14ac:dyDescent="0.2">
      <c r="D2176" s="174"/>
    </row>
    <row r="2177" spans="4:4" x14ac:dyDescent="0.2">
      <c r="D2177" s="174"/>
    </row>
    <row r="2178" spans="4:4" x14ac:dyDescent="0.2">
      <c r="D2178" s="174"/>
    </row>
    <row r="2179" spans="4:4" x14ac:dyDescent="0.2">
      <c r="D2179" s="174"/>
    </row>
    <row r="2180" spans="4:4" x14ac:dyDescent="0.2">
      <c r="D2180" s="174"/>
    </row>
    <row r="2181" spans="4:4" x14ac:dyDescent="0.2">
      <c r="D2181" s="174"/>
    </row>
    <row r="2182" spans="4:4" x14ac:dyDescent="0.2">
      <c r="D2182" s="174"/>
    </row>
    <row r="2183" spans="4:4" x14ac:dyDescent="0.2">
      <c r="D2183" s="174"/>
    </row>
    <row r="2184" spans="4:4" x14ac:dyDescent="0.2">
      <c r="D2184" s="174"/>
    </row>
    <row r="2185" spans="4:4" x14ac:dyDescent="0.2">
      <c r="D2185" s="174"/>
    </row>
    <row r="2186" spans="4:4" x14ac:dyDescent="0.2">
      <c r="D2186" s="174"/>
    </row>
    <row r="2187" spans="4:4" x14ac:dyDescent="0.2">
      <c r="D2187" s="174"/>
    </row>
    <row r="2188" spans="4:4" x14ac:dyDescent="0.2">
      <c r="D2188" s="174"/>
    </row>
    <row r="2189" spans="4:4" x14ac:dyDescent="0.2">
      <c r="D2189" s="174"/>
    </row>
    <row r="2190" spans="4:4" x14ac:dyDescent="0.2">
      <c r="D2190" s="174"/>
    </row>
    <row r="2191" spans="4:4" x14ac:dyDescent="0.2">
      <c r="D2191" s="174"/>
    </row>
    <row r="2192" spans="4:4" x14ac:dyDescent="0.2">
      <c r="D2192" s="174"/>
    </row>
    <row r="2193" spans="4:4" x14ac:dyDescent="0.2">
      <c r="D2193" s="174"/>
    </row>
    <row r="2194" spans="4:4" x14ac:dyDescent="0.2">
      <c r="D2194" s="174"/>
    </row>
    <row r="2195" spans="4:4" x14ac:dyDescent="0.2">
      <c r="D2195" s="174"/>
    </row>
    <row r="2196" spans="4:4" x14ac:dyDescent="0.2">
      <c r="D2196" s="174"/>
    </row>
    <row r="2197" spans="4:4" x14ac:dyDescent="0.2">
      <c r="D2197" s="174"/>
    </row>
    <row r="2198" spans="4:4" x14ac:dyDescent="0.2">
      <c r="D2198" s="174"/>
    </row>
    <row r="2199" spans="4:4" x14ac:dyDescent="0.2">
      <c r="D2199" s="174"/>
    </row>
    <row r="2200" spans="4:4" x14ac:dyDescent="0.2">
      <c r="D2200" s="174"/>
    </row>
    <row r="2201" spans="4:4" x14ac:dyDescent="0.2">
      <c r="D2201" s="174"/>
    </row>
    <row r="2202" spans="4:4" x14ac:dyDescent="0.2">
      <c r="D2202" s="174"/>
    </row>
    <row r="2203" spans="4:4" x14ac:dyDescent="0.2">
      <c r="D2203" s="174"/>
    </row>
    <row r="2204" spans="4:4" x14ac:dyDescent="0.2">
      <c r="D2204" s="174"/>
    </row>
    <row r="2205" spans="4:4" x14ac:dyDescent="0.2">
      <c r="D2205" s="174"/>
    </row>
    <row r="2206" spans="4:4" x14ac:dyDescent="0.2">
      <c r="D2206" s="174"/>
    </row>
    <row r="2207" spans="4:4" x14ac:dyDescent="0.2">
      <c r="D2207" s="174"/>
    </row>
    <row r="2208" spans="4:4" x14ac:dyDescent="0.2">
      <c r="D2208" s="174"/>
    </row>
    <row r="2209" spans="4:4" x14ac:dyDescent="0.2">
      <c r="D2209" s="174"/>
    </row>
    <row r="2210" spans="4:4" x14ac:dyDescent="0.2">
      <c r="D2210" s="174"/>
    </row>
    <row r="2211" spans="4:4" x14ac:dyDescent="0.2">
      <c r="D2211" s="174"/>
    </row>
    <row r="2212" spans="4:4" x14ac:dyDescent="0.2">
      <c r="D2212" s="174"/>
    </row>
    <row r="2213" spans="4:4" x14ac:dyDescent="0.2">
      <c r="D2213" s="174"/>
    </row>
    <row r="2214" spans="4:4" x14ac:dyDescent="0.2">
      <c r="D2214" s="174"/>
    </row>
    <row r="2215" spans="4:4" x14ac:dyDescent="0.2">
      <c r="D2215" s="174"/>
    </row>
    <row r="2216" spans="4:4" x14ac:dyDescent="0.2">
      <c r="D2216" s="174"/>
    </row>
    <row r="2217" spans="4:4" x14ac:dyDescent="0.2">
      <c r="D2217" s="174"/>
    </row>
    <row r="2218" spans="4:4" x14ac:dyDescent="0.2">
      <c r="D2218" s="174"/>
    </row>
    <row r="2219" spans="4:4" x14ac:dyDescent="0.2">
      <c r="D2219" s="174"/>
    </row>
    <row r="2220" spans="4:4" x14ac:dyDescent="0.2">
      <c r="D2220" s="174"/>
    </row>
    <row r="2221" spans="4:4" x14ac:dyDescent="0.2">
      <c r="D2221" s="174"/>
    </row>
    <row r="2222" spans="4:4" x14ac:dyDescent="0.2">
      <c r="D2222" s="174"/>
    </row>
    <row r="2223" spans="4:4" x14ac:dyDescent="0.2">
      <c r="D2223" s="174"/>
    </row>
    <row r="2224" spans="4:4" x14ac:dyDescent="0.2">
      <c r="D2224" s="174"/>
    </row>
    <row r="2225" spans="4:4" x14ac:dyDescent="0.2">
      <c r="D2225" s="174"/>
    </row>
    <row r="2226" spans="4:4" x14ac:dyDescent="0.2">
      <c r="D2226" s="174"/>
    </row>
    <row r="2227" spans="4:4" x14ac:dyDescent="0.2">
      <c r="D2227" s="174"/>
    </row>
    <row r="2228" spans="4:4" x14ac:dyDescent="0.2">
      <c r="D2228" s="174"/>
    </row>
    <row r="2229" spans="4:4" x14ac:dyDescent="0.2">
      <c r="D2229" s="174"/>
    </row>
    <row r="2230" spans="4:4" x14ac:dyDescent="0.2">
      <c r="D2230" s="174"/>
    </row>
    <row r="2231" spans="4:4" x14ac:dyDescent="0.2">
      <c r="D2231" s="174"/>
    </row>
    <row r="2232" spans="4:4" x14ac:dyDescent="0.2">
      <c r="D2232" s="174"/>
    </row>
    <row r="2233" spans="4:4" x14ac:dyDescent="0.2">
      <c r="D2233" s="174"/>
    </row>
    <row r="2234" spans="4:4" x14ac:dyDescent="0.2">
      <c r="D2234" s="174"/>
    </row>
    <row r="2235" spans="4:4" x14ac:dyDescent="0.2">
      <c r="D2235" s="174"/>
    </row>
    <row r="2236" spans="4:4" x14ac:dyDescent="0.2">
      <c r="D2236" s="174"/>
    </row>
    <row r="2237" spans="4:4" x14ac:dyDescent="0.2">
      <c r="D2237" s="174"/>
    </row>
    <row r="2238" spans="4:4" x14ac:dyDescent="0.2">
      <c r="D2238" s="174"/>
    </row>
    <row r="2239" spans="4:4" x14ac:dyDescent="0.2">
      <c r="D2239" s="174"/>
    </row>
    <row r="2240" spans="4:4" x14ac:dyDescent="0.2">
      <c r="D2240" s="174"/>
    </row>
    <row r="2241" spans="4:4" x14ac:dyDescent="0.2">
      <c r="D2241" s="174"/>
    </row>
    <row r="2242" spans="4:4" x14ac:dyDescent="0.2">
      <c r="D2242" s="174"/>
    </row>
    <row r="2243" spans="4:4" x14ac:dyDescent="0.2">
      <c r="D2243" s="174"/>
    </row>
    <row r="2244" spans="4:4" x14ac:dyDescent="0.2">
      <c r="D2244" s="174"/>
    </row>
    <row r="2245" spans="4:4" x14ac:dyDescent="0.2">
      <c r="D2245" s="174"/>
    </row>
    <row r="2246" spans="4:4" x14ac:dyDescent="0.2">
      <c r="D2246" s="174"/>
    </row>
    <row r="2247" spans="4:4" x14ac:dyDescent="0.2">
      <c r="D2247" s="174"/>
    </row>
    <row r="2248" spans="4:4" x14ac:dyDescent="0.2">
      <c r="D2248" s="174"/>
    </row>
    <row r="2249" spans="4:4" x14ac:dyDescent="0.2">
      <c r="D2249" s="174"/>
    </row>
    <row r="2250" spans="4:4" x14ac:dyDescent="0.2">
      <c r="D2250" s="174"/>
    </row>
    <row r="2251" spans="4:4" x14ac:dyDescent="0.2">
      <c r="D2251" s="174"/>
    </row>
    <row r="2252" spans="4:4" x14ac:dyDescent="0.2">
      <c r="D2252" s="174"/>
    </row>
    <row r="2253" spans="4:4" x14ac:dyDescent="0.2">
      <c r="D2253" s="174"/>
    </row>
    <row r="2254" spans="4:4" x14ac:dyDescent="0.2">
      <c r="D2254" s="174"/>
    </row>
    <row r="2255" spans="4:4" x14ac:dyDescent="0.2">
      <c r="D2255" s="174"/>
    </row>
    <row r="2256" spans="4:4" x14ac:dyDescent="0.2">
      <c r="D2256" s="174"/>
    </row>
    <row r="2257" spans="4:4" x14ac:dyDescent="0.2">
      <c r="D2257" s="174"/>
    </row>
    <row r="2258" spans="4:4" x14ac:dyDescent="0.2">
      <c r="D2258" s="174"/>
    </row>
    <row r="2259" spans="4:4" x14ac:dyDescent="0.2">
      <c r="D2259" s="174"/>
    </row>
    <row r="2260" spans="4:4" x14ac:dyDescent="0.2">
      <c r="D2260" s="174"/>
    </row>
    <row r="2261" spans="4:4" x14ac:dyDescent="0.2">
      <c r="D2261" s="174"/>
    </row>
    <row r="2262" spans="4:4" x14ac:dyDescent="0.2">
      <c r="D2262" s="174"/>
    </row>
    <row r="2263" spans="4:4" x14ac:dyDescent="0.2">
      <c r="D2263" s="174"/>
    </row>
    <row r="2264" spans="4:4" x14ac:dyDescent="0.2">
      <c r="D2264" s="174"/>
    </row>
    <row r="2265" spans="4:4" x14ac:dyDescent="0.2">
      <c r="D2265" s="174"/>
    </row>
    <row r="2266" spans="4:4" x14ac:dyDescent="0.2">
      <c r="D2266" s="174"/>
    </row>
    <row r="2267" spans="4:4" x14ac:dyDescent="0.2">
      <c r="D2267" s="174"/>
    </row>
    <row r="2268" spans="4:4" x14ac:dyDescent="0.2">
      <c r="D2268" s="174"/>
    </row>
    <row r="2269" spans="4:4" x14ac:dyDescent="0.2">
      <c r="D2269" s="174"/>
    </row>
    <row r="2270" spans="4:4" x14ac:dyDescent="0.2">
      <c r="D2270" s="174"/>
    </row>
    <row r="2271" spans="4:4" x14ac:dyDescent="0.2">
      <c r="D2271" s="174"/>
    </row>
    <row r="2272" spans="4:4" x14ac:dyDescent="0.2">
      <c r="D2272" s="174"/>
    </row>
    <row r="2273" spans="4:4" x14ac:dyDescent="0.2">
      <c r="D2273" s="174"/>
    </row>
    <row r="2274" spans="4:4" x14ac:dyDescent="0.2">
      <c r="D2274" s="174"/>
    </row>
    <row r="2275" spans="4:4" x14ac:dyDescent="0.2">
      <c r="D2275" s="174"/>
    </row>
    <row r="2276" spans="4:4" x14ac:dyDescent="0.2">
      <c r="D2276" s="174"/>
    </row>
    <row r="2277" spans="4:4" x14ac:dyDescent="0.2">
      <c r="D2277" s="174"/>
    </row>
    <row r="2278" spans="4:4" x14ac:dyDescent="0.2">
      <c r="D2278" s="174"/>
    </row>
    <row r="2279" spans="4:4" x14ac:dyDescent="0.2">
      <c r="D2279" s="174"/>
    </row>
    <row r="2280" spans="4:4" x14ac:dyDescent="0.2">
      <c r="D2280" s="174"/>
    </row>
    <row r="2281" spans="4:4" x14ac:dyDescent="0.2">
      <c r="D2281" s="174"/>
    </row>
    <row r="2282" spans="4:4" x14ac:dyDescent="0.2">
      <c r="D2282" s="174"/>
    </row>
    <row r="2283" spans="4:4" x14ac:dyDescent="0.2">
      <c r="D2283" s="174"/>
    </row>
    <row r="2284" spans="4:4" x14ac:dyDescent="0.2">
      <c r="D2284" s="174"/>
    </row>
    <row r="2285" spans="4:4" x14ac:dyDescent="0.2">
      <c r="D2285" s="174"/>
    </row>
    <row r="2286" spans="4:4" x14ac:dyDescent="0.2">
      <c r="D2286" s="174"/>
    </row>
    <row r="2287" spans="4:4" x14ac:dyDescent="0.2">
      <c r="D2287" s="174"/>
    </row>
    <row r="2288" spans="4:4" x14ac:dyDescent="0.2">
      <c r="D2288" s="174"/>
    </row>
    <row r="2289" spans="4:4" x14ac:dyDescent="0.2">
      <c r="D2289" s="174"/>
    </row>
    <row r="2290" spans="4:4" x14ac:dyDescent="0.2">
      <c r="D2290" s="174"/>
    </row>
    <row r="2291" spans="4:4" x14ac:dyDescent="0.2">
      <c r="D2291" s="174"/>
    </row>
    <row r="2292" spans="4:4" x14ac:dyDescent="0.2">
      <c r="D2292" s="174"/>
    </row>
    <row r="2293" spans="4:4" x14ac:dyDescent="0.2">
      <c r="D2293" s="174"/>
    </row>
    <row r="2294" spans="4:4" x14ac:dyDescent="0.2">
      <c r="D2294" s="174"/>
    </row>
    <row r="2295" spans="4:4" x14ac:dyDescent="0.2">
      <c r="D2295" s="174"/>
    </row>
    <row r="2296" spans="4:4" x14ac:dyDescent="0.2">
      <c r="D2296" s="174"/>
    </row>
    <row r="2297" spans="4:4" x14ac:dyDescent="0.2">
      <c r="D2297" s="174"/>
    </row>
    <row r="2298" spans="4:4" x14ac:dyDescent="0.2">
      <c r="D2298" s="174"/>
    </row>
    <row r="2299" spans="4:4" x14ac:dyDescent="0.2">
      <c r="D2299" s="174"/>
    </row>
    <row r="2300" spans="4:4" x14ac:dyDescent="0.2">
      <c r="D2300" s="174"/>
    </row>
    <row r="2301" spans="4:4" x14ac:dyDescent="0.2">
      <c r="D2301" s="174"/>
    </row>
    <row r="2302" spans="4:4" x14ac:dyDescent="0.2">
      <c r="D2302" s="174"/>
    </row>
    <row r="2303" spans="4:4" x14ac:dyDescent="0.2">
      <c r="D2303" s="174"/>
    </row>
    <row r="2304" spans="4:4" x14ac:dyDescent="0.2">
      <c r="D2304" s="174"/>
    </row>
    <row r="2305" spans="4:4" x14ac:dyDescent="0.2">
      <c r="D2305" s="174"/>
    </row>
    <row r="2306" spans="4:4" x14ac:dyDescent="0.2">
      <c r="D2306" s="174"/>
    </row>
    <row r="2307" spans="4:4" x14ac:dyDescent="0.2">
      <c r="D2307" s="174"/>
    </row>
    <row r="2308" spans="4:4" x14ac:dyDescent="0.2">
      <c r="D2308" s="174"/>
    </row>
    <row r="2309" spans="4:4" x14ac:dyDescent="0.2">
      <c r="D2309" s="174"/>
    </row>
    <row r="2310" spans="4:4" x14ac:dyDescent="0.2">
      <c r="D2310" s="174"/>
    </row>
    <row r="2311" spans="4:4" x14ac:dyDescent="0.2">
      <c r="D2311" s="174"/>
    </row>
    <row r="2312" spans="4:4" x14ac:dyDescent="0.2">
      <c r="D2312" s="174"/>
    </row>
    <row r="2313" spans="4:4" x14ac:dyDescent="0.2">
      <c r="D2313" s="174"/>
    </row>
    <row r="2314" spans="4:4" x14ac:dyDescent="0.2">
      <c r="D2314" s="174"/>
    </row>
    <row r="2315" spans="4:4" x14ac:dyDescent="0.2">
      <c r="D2315" s="174"/>
    </row>
    <row r="2316" spans="4:4" x14ac:dyDescent="0.2">
      <c r="D2316" s="174"/>
    </row>
    <row r="2317" spans="4:4" x14ac:dyDescent="0.2">
      <c r="D2317" s="174"/>
    </row>
    <row r="2318" spans="4:4" x14ac:dyDescent="0.2">
      <c r="D2318" s="174"/>
    </row>
    <row r="2319" spans="4:4" x14ac:dyDescent="0.2">
      <c r="D2319" s="174"/>
    </row>
    <row r="2320" spans="4:4" x14ac:dyDescent="0.2">
      <c r="D2320" s="174"/>
    </row>
    <row r="2321" spans="4:4" x14ac:dyDescent="0.2">
      <c r="D2321" s="174"/>
    </row>
    <row r="2322" spans="4:4" x14ac:dyDescent="0.2">
      <c r="D2322" s="174"/>
    </row>
    <row r="2323" spans="4:4" x14ac:dyDescent="0.2">
      <c r="D2323" s="174"/>
    </row>
    <row r="2324" spans="4:4" x14ac:dyDescent="0.2">
      <c r="D2324" s="174"/>
    </row>
    <row r="2325" spans="4:4" x14ac:dyDescent="0.2">
      <c r="D2325" s="174"/>
    </row>
    <row r="2326" spans="4:4" x14ac:dyDescent="0.2">
      <c r="D2326" s="174"/>
    </row>
    <row r="2327" spans="4:4" x14ac:dyDescent="0.2">
      <c r="D2327" s="174"/>
    </row>
    <row r="2328" spans="4:4" x14ac:dyDescent="0.2">
      <c r="D2328" s="174"/>
    </row>
    <row r="2329" spans="4:4" x14ac:dyDescent="0.2">
      <c r="D2329" s="174"/>
    </row>
    <row r="2330" spans="4:4" x14ac:dyDescent="0.2">
      <c r="D2330" s="174"/>
    </row>
    <row r="2331" spans="4:4" x14ac:dyDescent="0.2">
      <c r="D2331" s="174"/>
    </row>
    <row r="2332" spans="4:4" x14ac:dyDescent="0.2">
      <c r="D2332" s="174"/>
    </row>
    <row r="2333" spans="4:4" x14ac:dyDescent="0.2">
      <c r="D2333" s="174"/>
    </row>
    <row r="2334" spans="4:4" x14ac:dyDescent="0.2">
      <c r="D2334" s="174"/>
    </row>
    <row r="2335" spans="4:4" x14ac:dyDescent="0.2">
      <c r="D2335" s="174"/>
    </row>
    <row r="2336" spans="4:4" x14ac:dyDescent="0.2">
      <c r="D2336" s="174"/>
    </row>
    <row r="2337" spans="4:4" x14ac:dyDescent="0.2">
      <c r="D2337" s="174"/>
    </row>
    <row r="2338" spans="4:4" x14ac:dyDescent="0.2">
      <c r="D2338" s="174"/>
    </row>
    <row r="2339" spans="4:4" x14ac:dyDescent="0.2">
      <c r="D2339" s="174"/>
    </row>
    <row r="2340" spans="4:4" x14ac:dyDescent="0.2">
      <c r="D2340" s="174"/>
    </row>
    <row r="2341" spans="4:4" x14ac:dyDescent="0.2">
      <c r="D2341" s="174"/>
    </row>
    <row r="2342" spans="4:4" x14ac:dyDescent="0.2">
      <c r="D2342" s="174"/>
    </row>
    <row r="2343" spans="4:4" x14ac:dyDescent="0.2">
      <c r="D2343" s="174"/>
    </row>
    <row r="2344" spans="4:4" x14ac:dyDescent="0.2">
      <c r="D2344" s="174"/>
    </row>
    <row r="2345" spans="4:4" x14ac:dyDescent="0.2">
      <c r="D2345" s="174"/>
    </row>
    <row r="2346" spans="4:4" x14ac:dyDescent="0.2">
      <c r="D2346" s="174"/>
    </row>
    <row r="2347" spans="4:4" x14ac:dyDescent="0.2">
      <c r="D2347" s="174"/>
    </row>
    <row r="2348" spans="4:4" x14ac:dyDescent="0.2">
      <c r="D2348" s="174"/>
    </row>
    <row r="2349" spans="4:4" x14ac:dyDescent="0.2">
      <c r="D2349" s="174"/>
    </row>
    <row r="2350" spans="4:4" x14ac:dyDescent="0.2">
      <c r="D2350" s="174"/>
    </row>
    <row r="2351" spans="4:4" x14ac:dyDescent="0.2">
      <c r="D2351" s="174"/>
    </row>
    <row r="2352" spans="4:4" x14ac:dyDescent="0.2">
      <c r="D2352" s="174"/>
    </row>
    <row r="2353" spans="4:4" x14ac:dyDescent="0.2">
      <c r="D2353" s="174"/>
    </row>
    <row r="2354" spans="4:4" x14ac:dyDescent="0.2">
      <c r="D2354" s="174"/>
    </row>
    <row r="2355" spans="4:4" x14ac:dyDescent="0.2">
      <c r="D2355" s="174"/>
    </row>
    <row r="2356" spans="4:4" x14ac:dyDescent="0.2">
      <c r="D2356" s="174"/>
    </row>
    <row r="2357" spans="4:4" x14ac:dyDescent="0.2">
      <c r="D2357" s="174"/>
    </row>
    <row r="2358" spans="4:4" x14ac:dyDescent="0.2">
      <c r="D2358" s="174"/>
    </row>
    <row r="2359" spans="4:4" x14ac:dyDescent="0.2">
      <c r="D2359" s="174"/>
    </row>
    <row r="2360" spans="4:4" x14ac:dyDescent="0.2">
      <c r="D2360" s="174"/>
    </row>
    <row r="2361" spans="4:4" x14ac:dyDescent="0.2">
      <c r="D2361" s="174"/>
    </row>
    <row r="2362" spans="4:4" x14ac:dyDescent="0.2">
      <c r="D2362" s="174"/>
    </row>
    <row r="2363" spans="4:4" x14ac:dyDescent="0.2">
      <c r="D2363" s="174"/>
    </row>
    <row r="2364" spans="4:4" x14ac:dyDescent="0.2">
      <c r="D2364" s="174"/>
    </row>
    <row r="2365" spans="4:4" x14ac:dyDescent="0.2">
      <c r="D2365" s="174"/>
    </row>
    <row r="2366" spans="4:4" x14ac:dyDescent="0.2">
      <c r="D2366" s="174"/>
    </row>
    <row r="2367" spans="4:4" x14ac:dyDescent="0.2">
      <c r="D2367" s="174"/>
    </row>
    <row r="2368" spans="4:4" x14ac:dyDescent="0.2">
      <c r="D2368" s="174"/>
    </row>
    <row r="2369" spans="4:4" x14ac:dyDescent="0.2">
      <c r="D2369" s="174"/>
    </row>
    <row r="2370" spans="4:4" x14ac:dyDescent="0.2">
      <c r="D2370" s="174"/>
    </row>
    <row r="2371" spans="4:4" x14ac:dyDescent="0.2">
      <c r="D2371" s="174"/>
    </row>
    <row r="2372" spans="4:4" x14ac:dyDescent="0.2">
      <c r="D2372" s="174"/>
    </row>
    <row r="2373" spans="4:4" x14ac:dyDescent="0.2">
      <c r="D2373" s="174"/>
    </row>
    <row r="2374" spans="4:4" x14ac:dyDescent="0.2">
      <c r="D2374" s="174"/>
    </row>
    <row r="2375" spans="4:4" x14ac:dyDescent="0.2">
      <c r="D2375" s="174"/>
    </row>
    <row r="2376" spans="4:4" x14ac:dyDescent="0.2">
      <c r="D2376" s="174"/>
    </row>
    <row r="2377" spans="4:4" x14ac:dyDescent="0.2">
      <c r="D2377" s="174"/>
    </row>
    <row r="2378" spans="4:4" x14ac:dyDescent="0.2">
      <c r="D2378" s="174"/>
    </row>
    <row r="2379" spans="4:4" x14ac:dyDescent="0.2">
      <c r="D2379" s="174"/>
    </row>
    <row r="2380" spans="4:4" x14ac:dyDescent="0.2">
      <c r="D2380" s="174"/>
    </row>
    <row r="2381" spans="4:4" x14ac:dyDescent="0.2">
      <c r="D2381" s="174"/>
    </row>
    <row r="2382" spans="4:4" x14ac:dyDescent="0.2">
      <c r="D2382" s="174"/>
    </row>
    <row r="2383" spans="4:4" x14ac:dyDescent="0.2">
      <c r="D2383" s="174"/>
    </row>
    <row r="2384" spans="4:4" x14ac:dyDescent="0.2">
      <c r="D2384" s="174"/>
    </row>
    <row r="2385" spans="4:4" x14ac:dyDescent="0.2">
      <c r="D2385" s="174"/>
    </row>
    <row r="2386" spans="4:4" x14ac:dyDescent="0.2">
      <c r="D2386" s="174"/>
    </row>
    <row r="2387" spans="4:4" x14ac:dyDescent="0.2">
      <c r="D2387" s="174"/>
    </row>
    <row r="2388" spans="4:4" x14ac:dyDescent="0.2">
      <c r="D2388" s="174"/>
    </row>
    <row r="2389" spans="4:4" x14ac:dyDescent="0.2">
      <c r="D2389" s="174"/>
    </row>
    <row r="2390" spans="4:4" x14ac:dyDescent="0.2">
      <c r="D2390" s="174"/>
    </row>
    <row r="2391" spans="4:4" x14ac:dyDescent="0.2">
      <c r="D2391" s="174"/>
    </row>
    <row r="2392" spans="4:4" x14ac:dyDescent="0.2">
      <c r="D2392" s="174"/>
    </row>
    <row r="2393" spans="4:4" x14ac:dyDescent="0.2">
      <c r="D2393" s="174"/>
    </row>
    <row r="2394" spans="4:4" x14ac:dyDescent="0.2">
      <c r="D2394" s="174"/>
    </row>
    <row r="2395" spans="4:4" x14ac:dyDescent="0.2">
      <c r="D2395" s="174"/>
    </row>
    <row r="2396" spans="4:4" x14ac:dyDescent="0.2">
      <c r="D2396" s="174"/>
    </row>
    <row r="2397" spans="4:4" x14ac:dyDescent="0.2">
      <c r="D2397" s="174"/>
    </row>
    <row r="2398" spans="4:4" x14ac:dyDescent="0.2">
      <c r="D2398" s="174"/>
    </row>
    <row r="2399" spans="4:4" x14ac:dyDescent="0.2">
      <c r="D2399" s="174"/>
    </row>
    <row r="2400" spans="4:4" x14ac:dyDescent="0.2">
      <c r="D2400" s="174"/>
    </row>
    <row r="2401" spans="4:4" x14ac:dyDescent="0.2">
      <c r="D2401" s="174"/>
    </row>
    <row r="2402" spans="4:4" x14ac:dyDescent="0.2">
      <c r="D2402" s="174"/>
    </row>
    <row r="2403" spans="4:4" x14ac:dyDescent="0.2">
      <c r="D2403" s="174"/>
    </row>
    <row r="2404" spans="4:4" x14ac:dyDescent="0.2">
      <c r="D2404" s="174"/>
    </row>
    <row r="2405" spans="4:4" x14ac:dyDescent="0.2">
      <c r="D2405" s="174"/>
    </row>
    <row r="2406" spans="4:4" x14ac:dyDescent="0.2">
      <c r="D2406" s="174"/>
    </row>
    <row r="2407" spans="4:4" x14ac:dyDescent="0.2">
      <c r="D2407" s="174"/>
    </row>
    <row r="2408" spans="4:4" x14ac:dyDescent="0.2">
      <c r="D2408" s="174"/>
    </row>
    <row r="2409" spans="4:4" x14ac:dyDescent="0.2">
      <c r="D2409" s="174"/>
    </row>
    <row r="2410" spans="4:4" x14ac:dyDescent="0.2">
      <c r="D2410" s="174"/>
    </row>
    <row r="2411" spans="4:4" x14ac:dyDescent="0.2">
      <c r="D2411" s="174"/>
    </row>
    <row r="2412" spans="4:4" x14ac:dyDescent="0.2">
      <c r="D2412" s="174"/>
    </row>
    <row r="2413" spans="4:4" x14ac:dyDescent="0.2">
      <c r="D2413" s="174"/>
    </row>
    <row r="2414" spans="4:4" x14ac:dyDescent="0.2">
      <c r="D2414" s="174"/>
    </row>
    <row r="2415" spans="4:4" x14ac:dyDescent="0.2">
      <c r="D2415" s="174"/>
    </row>
    <row r="2416" spans="4:4" x14ac:dyDescent="0.2">
      <c r="D2416" s="174"/>
    </row>
    <row r="2417" spans="4:4" x14ac:dyDescent="0.2">
      <c r="D2417" s="174"/>
    </row>
    <row r="2418" spans="4:4" x14ac:dyDescent="0.2">
      <c r="D2418" s="174"/>
    </row>
    <row r="2419" spans="4:4" x14ac:dyDescent="0.2">
      <c r="D2419" s="174"/>
    </row>
    <row r="2420" spans="4:4" x14ac:dyDescent="0.2">
      <c r="D2420" s="174"/>
    </row>
    <row r="2421" spans="4:4" x14ac:dyDescent="0.2">
      <c r="D2421" s="174"/>
    </row>
    <row r="2422" spans="4:4" x14ac:dyDescent="0.2">
      <c r="D2422" s="174"/>
    </row>
    <row r="2423" spans="4:4" x14ac:dyDescent="0.2">
      <c r="D2423" s="174"/>
    </row>
    <row r="2424" spans="4:4" x14ac:dyDescent="0.2">
      <c r="D2424" s="174"/>
    </row>
    <row r="2425" spans="4:4" x14ac:dyDescent="0.2">
      <c r="D2425" s="174"/>
    </row>
    <row r="2426" spans="4:4" x14ac:dyDescent="0.2">
      <c r="D2426" s="174"/>
    </row>
    <row r="2427" spans="4:4" x14ac:dyDescent="0.2">
      <c r="D2427" s="174"/>
    </row>
    <row r="2428" spans="4:4" x14ac:dyDescent="0.2">
      <c r="D2428" s="174"/>
    </row>
    <row r="2429" spans="4:4" x14ac:dyDescent="0.2">
      <c r="D2429" s="174"/>
    </row>
    <row r="2430" spans="4:4" x14ac:dyDescent="0.2">
      <c r="D2430" s="174"/>
    </row>
    <row r="2431" spans="4:4" x14ac:dyDescent="0.2">
      <c r="D2431" s="174"/>
    </row>
    <row r="2432" spans="4:4" x14ac:dyDescent="0.2">
      <c r="D2432" s="174"/>
    </row>
    <row r="2433" spans="4:4" x14ac:dyDescent="0.2">
      <c r="D2433" s="174"/>
    </row>
    <row r="2434" spans="4:4" x14ac:dyDescent="0.2">
      <c r="D2434" s="174"/>
    </row>
    <row r="2435" spans="4:4" x14ac:dyDescent="0.2">
      <c r="D2435" s="174"/>
    </row>
    <row r="2436" spans="4:4" x14ac:dyDescent="0.2">
      <c r="D2436" s="174"/>
    </row>
    <row r="2437" spans="4:4" x14ac:dyDescent="0.2">
      <c r="D2437" s="174"/>
    </row>
    <row r="2438" spans="4:4" x14ac:dyDescent="0.2">
      <c r="D2438" s="174"/>
    </row>
    <row r="2439" spans="4:4" x14ac:dyDescent="0.2">
      <c r="D2439" s="174"/>
    </row>
    <row r="2440" spans="4:4" x14ac:dyDescent="0.2">
      <c r="D2440" s="174"/>
    </row>
    <row r="2441" spans="4:4" x14ac:dyDescent="0.2">
      <c r="D2441" s="174"/>
    </row>
    <row r="2442" spans="4:4" x14ac:dyDescent="0.2">
      <c r="D2442" s="174"/>
    </row>
    <row r="2443" spans="4:4" x14ac:dyDescent="0.2">
      <c r="D2443" s="174"/>
    </row>
    <row r="2444" spans="4:4" x14ac:dyDescent="0.2">
      <c r="D2444" s="174"/>
    </row>
    <row r="2445" spans="4:4" x14ac:dyDescent="0.2">
      <c r="D2445" s="174"/>
    </row>
    <row r="2446" spans="4:4" x14ac:dyDescent="0.2">
      <c r="D2446" s="174"/>
    </row>
    <row r="2447" spans="4:4" x14ac:dyDescent="0.2">
      <c r="D2447" s="174"/>
    </row>
    <row r="2448" spans="4:4" x14ac:dyDescent="0.2">
      <c r="D2448" s="174"/>
    </row>
    <row r="2449" spans="4:4" x14ac:dyDescent="0.2">
      <c r="D2449" s="174"/>
    </row>
    <row r="2450" spans="4:4" x14ac:dyDescent="0.2">
      <c r="D2450" s="174"/>
    </row>
    <row r="2451" spans="4:4" x14ac:dyDescent="0.2">
      <c r="D2451" s="174"/>
    </row>
    <row r="2452" spans="4:4" x14ac:dyDescent="0.2">
      <c r="D2452" s="174"/>
    </row>
    <row r="2453" spans="4:4" x14ac:dyDescent="0.2">
      <c r="D2453" s="174"/>
    </row>
    <row r="2454" spans="4:4" x14ac:dyDescent="0.2">
      <c r="D2454" s="174"/>
    </row>
    <row r="2455" spans="4:4" x14ac:dyDescent="0.2">
      <c r="D2455" s="174"/>
    </row>
    <row r="2456" spans="4:4" x14ac:dyDescent="0.2">
      <c r="D2456" s="174"/>
    </row>
    <row r="2457" spans="4:4" x14ac:dyDescent="0.2">
      <c r="D2457" s="174"/>
    </row>
    <row r="2458" spans="4:4" x14ac:dyDescent="0.2">
      <c r="D2458" s="174"/>
    </row>
    <row r="2459" spans="4:4" x14ac:dyDescent="0.2">
      <c r="D2459" s="174"/>
    </row>
    <row r="2460" spans="4:4" x14ac:dyDescent="0.2">
      <c r="D2460" s="174"/>
    </row>
    <row r="2461" spans="4:4" x14ac:dyDescent="0.2">
      <c r="D2461" s="174"/>
    </row>
    <row r="2462" spans="4:4" x14ac:dyDescent="0.2">
      <c r="D2462" s="174"/>
    </row>
    <row r="2463" spans="4:4" x14ac:dyDescent="0.2">
      <c r="D2463" s="174"/>
    </row>
    <row r="2464" spans="4:4" x14ac:dyDescent="0.2">
      <c r="D2464" s="174"/>
    </row>
    <row r="2465" spans="4:4" x14ac:dyDescent="0.2">
      <c r="D2465" s="174"/>
    </row>
    <row r="2466" spans="4:4" x14ac:dyDescent="0.2">
      <c r="D2466" s="174"/>
    </row>
    <row r="2467" spans="4:4" x14ac:dyDescent="0.2">
      <c r="D2467" s="174"/>
    </row>
    <row r="2468" spans="4:4" x14ac:dyDescent="0.2">
      <c r="D2468" s="174"/>
    </row>
    <row r="2469" spans="4:4" x14ac:dyDescent="0.2">
      <c r="D2469" s="174"/>
    </row>
    <row r="2470" spans="4:4" x14ac:dyDescent="0.2">
      <c r="D2470" s="174"/>
    </row>
    <row r="2471" spans="4:4" x14ac:dyDescent="0.2">
      <c r="D2471" s="174"/>
    </row>
    <row r="2472" spans="4:4" x14ac:dyDescent="0.2">
      <c r="D2472" s="174"/>
    </row>
    <row r="2473" spans="4:4" x14ac:dyDescent="0.2">
      <c r="D2473" s="174"/>
    </row>
    <row r="2474" spans="4:4" x14ac:dyDescent="0.2">
      <c r="D2474" s="174"/>
    </row>
    <row r="2475" spans="4:4" x14ac:dyDescent="0.2">
      <c r="D2475" s="174"/>
    </row>
    <row r="2476" spans="4:4" x14ac:dyDescent="0.2">
      <c r="D2476" s="174"/>
    </row>
    <row r="2477" spans="4:4" x14ac:dyDescent="0.2">
      <c r="D2477" s="174"/>
    </row>
    <row r="2478" spans="4:4" x14ac:dyDescent="0.2">
      <c r="D2478" s="174"/>
    </row>
    <row r="2479" spans="4:4" x14ac:dyDescent="0.2">
      <c r="D2479" s="174"/>
    </row>
    <row r="2480" spans="4:4" x14ac:dyDescent="0.2">
      <c r="D2480" s="174"/>
    </row>
    <row r="2481" spans="4:4" x14ac:dyDescent="0.2">
      <c r="D2481" s="174"/>
    </row>
    <row r="2482" spans="4:4" x14ac:dyDescent="0.2">
      <c r="D2482" s="174"/>
    </row>
    <row r="2483" spans="4:4" x14ac:dyDescent="0.2">
      <c r="D2483" s="174"/>
    </row>
    <row r="2484" spans="4:4" x14ac:dyDescent="0.2">
      <c r="D2484" s="174"/>
    </row>
    <row r="2485" spans="4:4" x14ac:dyDescent="0.2">
      <c r="D2485" s="174"/>
    </row>
    <row r="2486" spans="4:4" x14ac:dyDescent="0.2">
      <c r="D2486" s="174"/>
    </row>
    <row r="2487" spans="4:4" x14ac:dyDescent="0.2">
      <c r="D2487" s="174"/>
    </row>
    <row r="2488" spans="4:4" x14ac:dyDescent="0.2">
      <c r="D2488" s="174"/>
    </row>
    <row r="2489" spans="4:4" x14ac:dyDescent="0.2">
      <c r="D2489" s="174"/>
    </row>
    <row r="2490" spans="4:4" x14ac:dyDescent="0.2">
      <c r="D2490" s="174"/>
    </row>
    <row r="2491" spans="4:4" x14ac:dyDescent="0.2">
      <c r="D2491" s="174"/>
    </row>
    <row r="2492" spans="4:4" x14ac:dyDescent="0.2">
      <c r="D2492" s="174"/>
    </row>
    <row r="2493" spans="4:4" x14ac:dyDescent="0.2">
      <c r="D2493" s="174"/>
    </row>
    <row r="2494" spans="4:4" x14ac:dyDescent="0.2">
      <c r="D2494" s="174"/>
    </row>
    <row r="2495" spans="4:4" x14ac:dyDescent="0.2">
      <c r="D2495" s="174"/>
    </row>
    <row r="2496" spans="4:4" x14ac:dyDescent="0.2">
      <c r="D2496" s="174"/>
    </row>
    <row r="2497" spans="4:4" x14ac:dyDescent="0.2">
      <c r="D2497" s="174"/>
    </row>
    <row r="2498" spans="4:4" x14ac:dyDescent="0.2">
      <c r="D2498" s="174"/>
    </row>
    <row r="2499" spans="4:4" x14ac:dyDescent="0.2">
      <c r="D2499" s="174"/>
    </row>
    <row r="2500" spans="4:4" x14ac:dyDescent="0.2">
      <c r="D2500" s="174"/>
    </row>
    <row r="2501" spans="4:4" x14ac:dyDescent="0.2">
      <c r="D2501" s="174"/>
    </row>
    <row r="2502" spans="4:4" x14ac:dyDescent="0.2">
      <c r="D2502" s="174"/>
    </row>
    <row r="2503" spans="4:4" x14ac:dyDescent="0.2">
      <c r="D2503" s="174"/>
    </row>
    <row r="2504" spans="4:4" x14ac:dyDescent="0.2">
      <c r="D2504" s="174"/>
    </row>
    <row r="2505" spans="4:4" x14ac:dyDescent="0.2">
      <c r="D2505" s="174"/>
    </row>
    <row r="2506" spans="4:4" x14ac:dyDescent="0.2">
      <c r="D2506" s="174"/>
    </row>
    <row r="2507" spans="4:4" x14ac:dyDescent="0.2">
      <c r="D2507" s="174"/>
    </row>
    <row r="2508" spans="4:4" x14ac:dyDescent="0.2">
      <c r="D2508" s="174"/>
    </row>
    <row r="2509" spans="4:4" x14ac:dyDescent="0.2">
      <c r="D2509" s="174"/>
    </row>
    <row r="2510" spans="4:4" x14ac:dyDescent="0.2">
      <c r="D2510" s="174"/>
    </row>
    <row r="2511" spans="4:4" x14ac:dyDescent="0.2">
      <c r="D2511" s="174"/>
    </row>
    <row r="2512" spans="4:4" x14ac:dyDescent="0.2">
      <c r="D2512" s="174"/>
    </row>
    <row r="2513" spans="4:4" x14ac:dyDescent="0.2">
      <c r="D2513" s="174"/>
    </row>
    <row r="2514" spans="4:4" x14ac:dyDescent="0.2">
      <c r="D2514" s="174"/>
    </row>
    <row r="2515" spans="4:4" x14ac:dyDescent="0.2">
      <c r="D2515" s="174"/>
    </row>
    <row r="2516" spans="4:4" x14ac:dyDescent="0.2">
      <c r="D2516" s="174"/>
    </row>
    <row r="2517" spans="4:4" x14ac:dyDescent="0.2">
      <c r="D2517" s="174"/>
    </row>
    <row r="2518" spans="4:4" x14ac:dyDescent="0.2">
      <c r="D2518" s="174"/>
    </row>
    <row r="2519" spans="4:4" x14ac:dyDescent="0.2">
      <c r="D2519" s="174"/>
    </row>
    <row r="2520" spans="4:4" x14ac:dyDescent="0.2">
      <c r="D2520" s="174"/>
    </row>
    <row r="2521" spans="4:4" x14ac:dyDescent="0.2">
      <c r="D2521" s="174"/>
    </row>
    <row r="2522" spans="4:4" x14ac:dyDescent="0.2">
      <c r="D2522" s="174"/>
    </row>
    <row r="2523" spans="4:4" x14ac:dyDescent="0.2">
      <c r="D2523" s="174"/>
    </row>
    <row r="2524" spans="4:4" x14ac:dyDescent="0.2">
      <c r="D2524" s="174"/>
    </row>
    <row r="2525" spans="4:4" x14ac:dyDescent="0.2">
      <c r="D2525" s="174"/>
    </row>
    <row r="2526" spans="4:4" x14ac:dyDescent="0.2">
      <c r="D2526" s="174"/>
    </row>
    <row r="2527" spans="4:4" x14ac:dyDescent="0.2">
      <c r="D2527" s="174"/>
    </row>
    <row r="2528" spans="4:4" x14ac:dyDescent="0.2">
      <c r="D2528" s="174"/>
    </row>
    <row r="2529" spans="4:4" x14ac:dyDescent="0.2">
      <c r="D2529" s="174"/>
    </row>
    <row r="2530" spans="4:4" x14ac:dyDescent="0.2">
      <c r="D2530" s="174"/>
    </row>
    <row r="2531" spans="4:4" x14ac:dyDescent="0.2">
      <c r="D2531" s="174"/>
    </row>
    <row r="2532" spans="4:4" x14ac:dyDescent="0.2">
      <c r="D2532" s="174"/>
    </row>
    <row r="2533" spans="4:4" x14ac:dyDescent="0.2">
      <c r="D2533" s="174"/>
    </row>
    <row r="2534" spans="4:4" x14ac:dyDescent="0.2">
      <c r="D2534" s="174"/>
    </row>
    <row r="2535" spans="4:4" x14ac:dyDescent="0.2">
      <c r="D2535" s="174"/>
    </row>
    <row r="2536" spans="4:4" x14ac:dyDescent="0.2">
      <c r="D2536" s="174"/>
    </row>
    <row r="2537" spans="4:4" x14ac:dyDescent="0.2">
      <c r="D2537" s="174"/>
    </row>
    <row r="2538" spans="4:4" x14ac:dyDescent="0.2">
      <c r="D2538" s="174"/>
    </row>
    <row r="2539" spans="4:4" x14ac:dyDescent="0.2">
      <c r="D2539" s="174"/>
    </row>
    <row r="2540" spans="4:4" x14ac:dyDescent="0.2">
      <c r="D2540" s="174"/>
    </row>
    <row r="2541" spans="4:4" x14ac:dyDescent="0.2">
      <c r="D2541" s="174"/>
    </row>
    <row r="2542" spans="4:4" x14ac:dyDescent="0.2">
      <c r="D2542" s="174"/>
    </row>
    <row r="2543" spans="4:4" x14ac:dyDescent="0.2">
      <c r="D2543" s="174"/>
    </row>
    <row r="2544" spans="4:4" x14ac:dyDescent="0.2">
      <c r="D2544" s="174"/>
    </row>
    <row r="2545" spans="4:4" x14ac:dyDescent="0.2">
      <c r="D2545" s="174"/>
    </row>
    <row r="2546" spans="4:4" x14ac:dyDescent="0.2">
      <c r="D2546" s="174"/>
    </row>
    <row r="2547" spans="4:4" x14ac:dyDescent="0.2">
      <c r="D2547" s="174"/>
    </row>
    <row r="2548" spans="4:4" x14ac:dyDescent="0.2">
      <c r="D2548" s="174"/>
    </row>
    <row r="2549" spans="4:4" x14ac:dyDescent="0.2">
      <c r="D2549" s="174"/>
    </row>
    <row r="2550" spans="4:4" x14ac:dyDescent="0.2">
      <c r="D2550" s="174"/>
    </row>
    <row r="2551" spans="4:4" x14ac:dyDescent="0.2">
      <c r="D2551" s="174"/>
    </row>
    <row r="2552" spans="4:4" x14ac:dyDescent="0.2">
      <c r="D2552" s="174"/>
    </row>
    <row r="2553" spans="4:4" x14ac:dyDescent="0.2">
      <c r="D2553" s="174"/>
    </row>
    <row r="2554" spans="4:4" x14ac:dyDescent="0.2">
      <c r="D2554" s="174"/>
    </row>
    <row r="2555" spans="4:4" x14ac:dyDescent="0.2">
      <c r="D2555" s="174"/>
    </row>
    <row r="2556" spans="4:4" x14ac:dyDescent="0.2">
      <c r="D2556" s="174"/>
    </row>
    <row r="2557" spans="4:4" x14ac:dyDescent="0.2">
      <c r="D2557" s="174"/>
    </row>
    <row r="2558" spans="4:4" x14ac:dyDescent="0.2">
      <c r="D2558" s="174"/>
    </row>
    <row r="2559" spans="4:4" x14ac:dyDescent="0.2">
      <c r="D2559" s="174"/>
    </row>
    <row r="2560" spans="4:4" x14ac:dyDescent="0.2">
      <c r="D2560" s="174"/>
    </row>
    <row r="2561" spans="4:4" x14ac:dyDescent="0.2">
      <c r="D2561" s="174"/>
    </row>
    <row r="2562" spans="4:4" x14ac:dyDescent="0.2">
      <c r="D2562" s="174"/>
    </row>
    <row r="2563" spans="4:4" x14ac:dyDescent="0.2">
      <c r="D2563" s="174"/>
    </row>
    <row r="2564" spans="4:4" x14ac:dyDescent="0.2">
      <c r="D2564" s="174"/>
    </row>
    <row r="2565" spans="4:4" x14ac:dyDescent="0.2">
      <c r="D2565" s="174"/>
    </row>
    <row r="2566" spans="4:4" x14ac:dyDescent="0.2">
      <c r="D2566" s="174"/>
    </row>
    <row r="2567" spans="4:4" x14ac:dyDescent="0.2">
      <c r="D2567" s="174"/>
    </row>
    <row r="2568" spans="4:4" x14ac:dyDescent="0.2">
      <c r="D2568" s="174"/>
    </row>
    <row r="2569" spans="4:4" x14ac:dyDescent="0.2">
      <c r="D2569" s="174"/>
    </row>
    <row r="2570" spans="4:4" x14ac:dyDescent="0.2">
      <c r="D2570" s="174"/>
    </row>
    <row r="2571" spans="4:4" x14ac:dyDescent="0.2">
      <c r="D2571" s="174"/>
    </row>
    <row r="2572" spans="4:4" x14ac:dyDescent="0.2">
      <c r="D2572" s="174"/>
    </row>
    <row r="2573" spans="4:4" x14ac:dyDescent="0.2">
      <c r="D2573" s="174"/>
    </row>
    <row r="2574" spans="4:4" x14ac:dyDescent="0.2">
      <c r="D2574" s="174"/>
    </row>
    <row r="2575" spans="4:4" x14ac:dyDescent="0.2">
      <c r="D2575" s="174"/>
    </row>
    <row r="2576" spans="4:4" x14ac:dyDescent="0.2">
      <c r="D2576" s="174"/>
    </row>
    <row r="2577" spans="4:4" x14ac:dyDescent="0.2">
      <c r="D2577" s="174"/>
    </row>
    <row r="2578" spans="4:4" x14ac:dyDescent="0.2">
      <c r="D2578" s="174"/>
    </row>
    <row r="2579" spans="4:4" x14ac:dyDescent="0.2">
      <c r="D2579" s="174"/>
    </row>
    <row r="2580" spans="4:4" x14ac:dyDescent="0.2">
      <c r="D2580" s="174"/>
    </row>
    <row r="2581" spans="4:4" x14ac:dyDescent="0.2">
      <c r="D2581" s="174"/>
    </row>
    <row r="2582" spans="4:4" x14ac:dyDescent="0.2">
      <c r="D2582" s="174"/>
    </row>
    <row r="2583" spans="4:4" x14ac:dyDescent="0.2">
      <c r="D2583" s="174"/>
    </row>
    <row r="2584" spans="4:4" x14ac:dyDescent="0.2">
      <c r="D2584" s="174"/>
    </row>
    <row r="2585" spans="4:4" x14ac:dyDescent="0.2">
      <c r="D2585" s="174"/>
    </row>
    <row r="2586" spans="4:4" x14ac:dyDescent="0.2">
      <c r="D2586" s="174"/>
    </row>
    <row r="2587" spans="4:4" x14ac:dyDescent="0.2">
      <c r="D2587" s="174"/>
    </row>
    <row r="2588" spans="4:4" x14ac:dyDescent="0.2">
      <c r="D2588" s="174"/>
    </row>
    <row r="2589" spans="4:4" x14ac:dyDescent="0.2">
      <c r="D2589" s="174"/>
    </row>
    <row r="2590" spans="4:4" x14ac:dyDescent="0.2">
      <c r="D2590" s="174"/>
    </row>
    <row r="2591" spans="4:4" x14ac:dyDescent="0.2">
      <c r="D2591" s="174"/>
    </row>
    <row r="2592" spans="4:4" x14ac:dyDescent="0.2">
      <c r="D2592" s="174"/>
    </row>
    <row r="2593" spans="4:4" x14ac:dyDescent="0.2">
      <c r="D2593" s="174"/>
    </row>
    <row r="2594" spans="4:4" x14ac:dyDescent="0.2">
      <c r="D2594" s="174"/>
    </row>
    <row r="2595" spans="4:4" x14ac:dyDescent="0.2">
      <c r="D2595" s="174"/>
    </row>
    <row r="2596" spans="4:4" x14ac:dyDescent="0.2">
      <c r="D2596" s="174"/>
    </row>
    <row r="2597" spans="4:4" x14ac:dyDescent="0.2">
      <c r="D2597" s="174"/>
    </row>
    <row r="2598" spans="4:4" x14ac:dyDescent="0.2">
      <c r="D2598" s="174"/>
    </row>
    <row r="2599" spans="4:4" x14ac:dyDescent="0.2">
      <c r="D2599" s="174"/>
    </row>
    <row r="2600" spans="4:4" x14ac:dyDescent="0.2">
      <c r="D2600" s="174"/>
    </row>
    <row r="2601" spans="4:4" x14ac:dyDescent="0.2">
      <c r="D2601" s="174"/>
    </row>
    <row r="2602" spans="4:4" x14ac:dyDescent="0.2">
      <c r="D2602" s="174"/>
    </row>
    <row r="2603" spans="4:4" x14ac:dyDescent="0.2">
      <c r="D2603" s="174"/>
    </row>
    <row r="2604" spans="4:4" x14ac:dyDescent="0.2">
      <c r="D2604" s="174"/>
    </row>
    <row r="2605" spans="4:4" x14ac:dyDescent="0.2">
      <c r="D2605" s="174"/>
    </row>
    <row r="2606" spans="4:4" x14ac:dyDescent="0.2">
      <c r="D2606" s="174"/>
    </row>
    <row r="2607" spans="4:4" x14ac:dyDescent="0.2">
      <c r="D2607" s="174"/>
    </row>
    <row r="2608" spans="4:4" x14ac:dyDescent="0.2">
      <c r="D2608" s="174"/>
    </row>
    <row r="2609" spans="4:4" x14ac:dyDescent="0.2">
      <c r="D2609" s="174"/>
    </row>
    <row r="2610" spans="4:4" x14ac:dyDescent="0.2">
      <c r="D2610" s="174"/>
    </row>
    <row r="2611" spans="4:4" x14ac:dyDescent="0.2">
      <c r="D2611" s="174"/>
    </row>
    <row r="2612" spans="4:4" x14ac:dyDescent="0.2">
      <c r="D2612" s="174"/>
    </row>
    <row r="2613" spans="4:4" x14ac:dyDescent="0.2">
      <c r="D2613" s="174"/>
    </row>
    <row r="2614" spans="4:4" x14ac:dyDescent="0.2">
      <c r="D2614" s="174"/>
    </row>
    <row r="2615" spans="4:4" x14ac:dyDescent="0.2">
      <c r="D2615" s="174"/>
    </row>
    <row r="2616" spans="4:4" x14ac:dyDescent="0.2">
      <c r="D2616" s="174"/>
    </row>
    <row r="2617" spans="4:4" x14ac:dyDescent="0.2">
      <c r="D2617" s="174"/>
    </row>
    <row r="2618" spans="4:4" x14ac:dyDescent="0.2">
      <c r="D2618" s="174"/>
    </row>
    <row r="2619" spans="4:4" x14ac:dyDescent="0.2">
      <c r="D2619" s="174"/>
    </row>
    <row r="2620" spans="4:4" x14ac:dyDescent="0.2">
      <c r="D2620" s="174"/>
    </row>
    <row r="2621" spans="4:4" x14ac:dyDescent="0.2">
      <c r="D2621" s="174"/>
    </row>
    <row r="2622" spans="4:4" x14ac:dyDescent="0.2">
      <c r="D2622" s="174"/>
    </row>
    <row r="2623" spans="4:4" x14ac:dyDescent="0.2">
      <c r="D2623" s="174"/>
    </row>
    <row r="2624" spans="4:4" x14ac:dyDescent="0.2">
      <c r="D2624" s="174"/>
    </row>
    <row r="2625" spans="4:4" x14ac:dyDescent="0.2">
      <c r="D2625" s="174"/>
    </row>
    <row r="2626" spans="4:4" x14ac:dyDescent="0.2">
      <c r="D2626" s="174"/>
    </row>
    <row r="2627" spans="4:4" x14ac:dyDescent="0.2">
      <c r="D2627" s="174"/>
    </row>
    <row r="2628" spans="4:4" x14ac:dyDescent="0.2">
      <c r="D2628" s="174"/>
    </row>
    <row r="2629" spans="4:4" x14ac:dyDescent="0.2">
      <c r="D2629" s="174"/>
    </row>
    <row r="2630" spans="4:4" x14ac:dyDescent="0.2">
      <c r="D2630" s="174"/>
    </row>
    <row r="2631" spans="4:4" x14ac:dyDescent="0.2">
      <c r="D2631" s="174"/>
    </row>
    <row r="2632" spans="4:4" x14ac:dyDescent="0.2">
      <c r="D2632" s="174"/>
    </row>
    <row r="2633" spans="4:4" x14ac:dyDescent="0.2">
      <c r="D2633" s="174"/>
    </row>
    <row r="2634" spans="4:4" x14ac:dyDescent="0.2">
      <c r="D2634" s="174"/>
    </row>
    <row r="2635" spans="4:4" x14ac:dyDescent="0.2">
      <c r="D2635" s="174"/>
    </row>
    <row r="2636" spans="4:4" x14ac:dyDescent="0.2">
      <c r="D2636" s="174"/>
    </row>
    <row r="2637" spans="4:4" x14ac:dyDescent="0.2">
      <c r="D2637" s="174"/>
    </row>
    <row r="2638" spans="4:4" x14ac:dyDescent="0.2">
      <c r="D2638" s="174"/>
    </row>
    <row r="2639" spans="4:4" x14ac:dyDescent="0.2">
      <c r="D2639" s="174"/>
    </row>
    <row r="2640" spans="4:4" x14ac:dyDescent="0.2">
      <c r="D2640" s="174"/>
    </row>
    <row r="2641" spans="4:4" x14ac:dyDescent="0.2">
      <c r="D2641" s="174"/>
    </row>
    <row r="2642" spans="4:4" x14ac:dyDescent="0.2">
      <c r="D2642" s="174"/>
    </row>
    <row r="2643" spans="4:4" x14ac:dyDescent="0.2">
      <c r="D2643" s="174"/>
    </row>
    <row r="2644" spans="4:4" x14ac:dyDescent="0.2">
      <c r="D2644" s="174"/>
    </row>
    <row r="2645" spans="4:4" x14ac:dyDescent="0.2">
      <c r="D2645" s="174"/>
    </row>
    <row r="2646" spans="4:4" x14ac:dyDescent="0.2">
      <c r="D2646" s="174"/>
    </row>
    <row r="2647" spans="4:4" x14ac:dyDescent="0.2">
      <c r="D2647" s="174"/>
    </row>
    <row r="2648" spans="4:4" x14ac:dyDescent="0.2">
      <c r="D2648" s="174"/>
    </row>
    <row r="2649" spans="4:4" x14ac:dyDescent="0.2">
      <c r="D2649" s="174"/>
    </row>
    <row r="2650" spans="4:4" x14ac:dyDescent="0.2">
      <c r="D2650" s="174"/>
    </row>
    <row r="2651" spans="4:4" x14ac:dyDescent="0.2">
      <c r="D2651" s="174"/>
    </row>
    <row r="2652" spans="4:4" x14ac:dyDescent="0.2">
      <c r="D2652" s="174"/>
    </row>
    <row r="2653" spans="4:4" x14ac:dyDescent="0.2">
      <c r="D2653" s="174"/>
    </row>
    <row r="2654" spans="4:4" x14ac:dyDescent="0.2">
      <c r="D2654" s="174"/>
    </row>
    <row r="2655" spans="4:4" x14ac:dyDescent="0.2">
      <c r="D2655" s="174"/>
    </row>
    <row r="2656" spans="4:4" x14ac:dyDescent="0.2">
      <c r="D2656" s="174"/>
    </row>
    <row r="2657" spans="4:4" x14ac:dyDescent="0.2">
      <c r="D2657" s="174"/>
    </row>
    <row r="2658" spans="4:4" x14ac:dyDescent="0.2">
      <c r="D2658" s="174"/>
    </row>
    <row r="2659" spans="4:4" x14ac:dyDescent="0.2">
      <c r="D2659" s="174"/>
    </row>
    <row r="2660" spans="4:4" x14ac:dyDescent="0.2">
      <c r="D2660" s="174"/>
    </row>
    <row r="2661" spans="4:4" x14ac:dyDescent="0.2">
      <c r="D2661" s="174"/>
    </row>
    <row r="2662" spans="4:4" x14ac:dyDescent="0.2">
      <c r="D2662" s="174"/>
    </row>
    <row r="2663" spans="4:4" x14ac:dyDescent="0.2">
      <c r="D2663" s="174"/>
    </row>
    <row r="2664" spans="4:4" x14ac:dyDescent="0.2">
      <c r="D2664" s="174"/>
    </row>
    <row r="2665" spans="4:4" x14ac:dyDescent="0.2">
      <c r="D2665" s="174"/>
    </row>
    <row r="2666" spans="4:4" x14ac:dyDescent="0.2">
      <c r="D2666" s="174"/>
    </row>
    <row r="2667" spans="4:4" x14ac:dyDescent="0.2">
      <c r="D2667" s="174"/>
    </row>
    <row r="2668" spans="4:4" x14ac:dyDescent="0.2">
      <c r="D2668" s="174"/>
    </row>
    <row r="2669" spans="4:4" x14ac:dyDescent="0.2">
      <c r="D2669" s="174"/>
    </row>
    <row r="2670" spans="4:4" x14ac:dyDescent="0.2">
      <c r="D2670" s="174"/>
    </row>
    <row r="2671" spans="4:4" x14ac:dyDescent="0.2">
      <c r="D2671" s="174"/>
    </row>
    <row r="2672" spans="4:4" x14ac:dyDescent="0.2">
      <c r="D2672" s="174"/>
    </row>
    <row r="2673" spans="4:4" x14ac:dyDescent="0.2">
      <c r="D2673" s="174"/>
    </row>
    <row r="2674" spans="4:4" x14ac:dyDescent="0.2">
      <c r="D2674" s="174"/>
    </row>
    <row r="2675" spans="4:4" x14ac:dyDescent="0.2">
      <c r="D2675" s="174"/>
    </row>
    <row r="2676" spans="4:4" x14ac:dyDescent="0.2">
      <c r="D2676" s="174"/>
    </row>
    <row r="2677" spans="4:4" x14ac:dyDescent="0.2">
      <c r="D2677" s="174"/>
    </row>
    <row r="2678" spans="4:4" x14ac:dyDescent="0.2">
      <c r="D2678" s="174"/>
    </row>
    <row r="2679" spans="4:4" x14ac:dyDescent="0.2">
      <c r="D2679" s="174"/>
    </row>
    <row r="2680" spans="4:4" x14ac:dyDescent="0.2">
      <c r="D2680" s="174"/>
    </row>
    <row r="2681" spans="4:4" x14ac:dyDescent="0.2">
      <c r="D2681" s="174"/>
    </row>
    <row r="2682" spans="4:4" x14ac:dyDescent="0.2">
      <c r="D2682" s="174"/>
    </row>
    <row r="2683" spans="4:4" x14ac:dyDescent="0.2">
      <c r="D2683" s="174"/>
    </row>
    <row r="2684" spans="4:4" x14ac:dyDescent="0.2">
      <c r="D2684" s="174"/>
    </row>
    <row r="2685" spans="4:4" x14ac:dyDescent="0.2">
      <c r="D2685" s="174"/>
    </row>
    <row r="2686" spans="4:4" x14ac:dyDescent="0.2">
      <c r="D2686" s="174"/>
    </row>
    <row r="2687" spans="4:4" x14ac:dyDescent="0.2">
      <c r="D2687" s="174"/>
    </row>
    <row r="2688" spans="4:4" x14ac:dyDescent="0.2">
      <c r="D2688" s="174"/>
    </row>
    <row r="2689" spans="4:4" x14ac:dyDescent="0.2">
      <c r="D2689" s="174"/>
    </row>
    <row r="2690" spans="4:4" x14ac:dyDescent="0.2">
      <c r="D2690" s="174"/>
    </row>
    <row r="2691" spans="4:4" x14ac:dyDescent="0.2">
      <c r="D2691" s="174"/>
    </row>
    <row r="2692" spans="4:4" x14ac:dyDescent="0.2">
      <c r="D2692" s="174"/>
    </row>
    <row r="2693" spans="4:4" x14ac:dyDescent="0.2">
      <c r="D2693" s="174"/>
    </row>
    <row r="2694" spans="4:4" x14ac:dyDescent="0.2">
      <c r="D2694" s="174"/>
    </row>
    <row r="2695" spans="4:4" x14ac:dyDescent="0.2">
      <c r="D2695" s="174"/>
    </row>
    <row r="2696" spans="4:4" x14ac:dyDescent="0.2">
      <c r="D2696" s="174"/>
    </row>
    <row r="2697" spans="4:4" x14ac:dyDescent="0.2">
      <c r="D2697" s="174"/>
    </row>
    <row r="2698" spans="4:4" x14ac:dyDescent="0.2">
      <c r="D2698" s="174"/>
    </row>
    <row r="2699" spans="4:4" x14ac:dyDescent="0.2">
      <c r="D2699" s="174"/>
    </row>
    <row r="2700" spans="4:4" x14ac:dyDescent="0.2">
      <c r="D2700" s="174"/>
    </row>
    <row r="2701" spans="4:4" x14ac:dyDescent="0.2">
      <c r="D2701" s="174"/>
    </row>
    <row r="2702" spans="4:4" x14ac:dyDescent="0.2">
      <c r="D2702" s="174"/>
    </row>
    <row r="2703" spans="4:4" x14ac:dyDescent="0.2">
      <c r="D2703" s="174"/>
    </row>
    <row r="2704" spans="4:4" x14ac:dyDescent="0.2">
      <c r="D2704" s="174"/>
    </row>
    <row r="2705" spans="4:4" x14ac:dyDescent="0.2">
      <c r="D2705" s="174"/>
    </row>
    <row r="2706" spans="4:4" x14ac:dyDescent="0.2">
      <c r="D2706" s="174"/>
    </row>
    <row r="2707" spans="4:4" x14ac:dyDescent="0.2">
      <c r="D2707" s="174"/>
    </row>
    <row r="2708" spans="4:4" x14ac:dyDescent="0.2">
      <c r="D2708" s="174"/>
    </row>
    <row r="2709" spans="4:4" x14ac:dyDescent="0.2">
      <c r="D2709" s="174"/>
    </row>
    <row r="2710" spans="4:4" x14ac:dyDescent="0.2">
      <c r="D2710" s="174"/>
    </row>
    <row r="2711" spans="4:4" x14ac:dyDescent="0.2">
      <c r="D2711" s="174"/>
    </row>
    <row r="2712" spans="4:4" x14ac:dyDescent="0.2">
      <c r="D2712" s="174"/>
    </row>
    <row r="2713" spans="4:4" x14ac:dyDescent="0.2">
      <c r="D2713" s="174"/>
    </row>
    <row r="2714" spans="4:4" x14ac:dyDescent="0.2">
      <c r="D2714" s="174"/>
    </row>
    <row r="2715" spans="4:4" x14ac:dyDescent="0.2">
      <c r="D2715" s="174"/>
    </row>
    <row r="2716" spans="4:4" x14ac:dyDescent="0.2">
      <c r="D2716" s="174"/>
    </row>
    <row r="2717" spans="4:4" x14ac:dyDescent="0.2">
      <c r="D2717" s="174"/>
    </row>
    <row r="2718" spans="4:4" x14ac:dyDescent="0.2">
      <c r="D2718" s="174"/>
    </row>
    <row r="2719" spans="4:4" x14ac:dyDescent="0.2">
      <c r="D2719" s="174"/>
    </row>
    <row r="2720" spans="4:4" x14ac:dyDescent="0.2">
      <c r="D2720" s="174"/>
    </row>
    <row r="2721" spans="4:4" x14ac:dyDescent="0.2">
      <c r="D2721" s="174"/>
    </row>
    <row r="2722" spans="4:4" x14ac:dyDescent="0.2">
      <c r="D2722" s="174"/>
    </row>
    <row r="2723" spans="4:4" x14ac:dyDescent="0.2">
      <c r="D2723" s="174"/>
    </row>
    <row r="2724" spans="4:4" x14ac:dyDescent="0.2">
      <c r="D2724" s="174"/>
    </row>
    <row r="2725" spans="4:4" x14ac:dyDescent="0.2">
      <c r="D2725" s="174"/>
    </row>
    <row r="2726" spans="4:4" x14ac:dyDescent="0.2">
      <c r="D2726" s="174"/>
    </row>
    <row r="2727" spans="4:4" x14ac:dyDescent="0.2">
      <c r="D2727" s="174"/>
    </row>
    <row r="2728" spans="4:4" x14ac:dyDescent="0.2">
      <c r="D2728" s="174"/>
    </row>
    <row r="2729" spans="4:4" x14ac:dyDescent="0.2">
      <c r="D2729" s="174"/>
    </row>
    <row r="2730" spans="4:4" x14ac:dyDescent="0.2">
      <c r="D2730" s="174"/>
    </row>
    <row r="2731" spans="4:4" x14ac:dyDescent="0.2">
      <c r="D2731" s="174"/>
    </row>
    <row r="2732" spans="4:4" x14ac:dyDescent="0.2">
      <c r="D2732" s="174"/>
    </row>
    <row r="2733" spans="4:4" x14ac:dyDescent="0.2">
      <c r="D2733" s="174"/>
    </row>
    <row r="2734" spans="4:4" x14ac:dyDescent="0.2">
      <c r="D2734" s="174"/>
    </row>
    <row r="2735" spans="4:4" x14ac:dyDescent="0.2">
      <c r="D2735" s="174"/>
    </row>
    <row r="2736" spans="4:4" x14ac:dyDescent="0.2">
      <c r="D2736" s="174"/>
    </row>
    <row r="2737" spans="4:4" x14ac:dyDescent="0.2">
      <c r="D2737" s="174"/>
    </row>
    <row r="2738" spans="4:4" x14ac:dyDescent="0.2">
      <c r="D2738" s="174"/>
    </row>
    <row r="2739" spans="4:4" x14ac:dyDescent="0.2">
      <c r="D2739" s="174"/>
    </row>
    <row r="2740" spans="4:4" x14ac:dyDescent="0.2">
      <c r="D2740" s="174"/>
    </row>
    <row r="2741" spans="4:4" x14ac:dyDescent="0.2">
      <c r="D2741" s="174"/>
    </row>
    <row r="2742" spans="4:4" x14ac:dyDescent="0.2">
      <c r="D2742" s="174"/>
    </row>
    <row r="2743" spans="4:4" x14ac:dyDescent="0.2">
      <c r="D2743" s="174"/>
    </row>
    <row r="2744" spans="4:4" x14ac:dyDescent="0.2">
      <c r="D2744" s="174"/>
    </row>
    <row r="2745" spans="4:4" x14ac:dyDescent="0.2">
      <c r="D2745" s="174"/>
    </row>
    <row r="2746" spans="4:4" x14ac:dyDescent="0.2">
      <c r="D2746" s="174"/>
    </row>
    <row r="2747" spans="4:4" x14ac:dyDescent="0.2">
      <c r="D2747" s="174"/>
    </row>
    <row r="2748" spans="4:4" x14ac:dyDescent="0.2">
      <c r="D2748" s="174"/>
    </row>
    <row r="2749" spans="4:4" x14ac:dyDescent="0.2">
      <c r="D2749" s="174"/>
    </row>
    <row r="2750" spans="4:4" x14ac:dyDescent="0.2">
      <c r="D2750" s="174"/>
    </row>
    <row r="2751" spans="4:4" x14ac:dyDescent="0.2">
      <c r="D2751" s="174"/>
    </row>
    <row r="2752" spans="4:4" x14ac:dyDescent="0.2">
      <c r="D2752" s="174"/>
    </row>
    <row r="2753" spans="4:4" x14ac:dyDescent="0.2">
      <c r="D2753" s="174"/>
    </row>
    <row r="2754" spans="4:4" x14ac:dyDescent="0.2">
      <c r="D2754" s="174"/>
    </row>
    <row r="2755" spans="4:4" x14ac:dyDescent="0.2">
      <c r="D2755" s="174"/>
    </row>
    <row r="2756" spans="4:4" x14ac:dyDescent="0.2">
      <c r="D2756" s="174"/>
    </row>
    <row r="2757" spans="4:4" x14ac:dyDescent="0.2">
      <c r="D2757" s="174"/>
    </row>
    <row r="2758" spans="4:4" x14ac:dyDescent="0.2">
      <c r="D2758" s="174"/>
    </row>
    <row r="2759" spans="4:4" x14ac:dyDescent="0.2">
      <c r="D2759" s="174"/>
    </row>
    <row r="2760" spans="4:4" x14ac:dyDescent="0.2">
      <c r="D2760" s="174"/>
    </row>
    <row r="2761" spans="4:4" x14ac:dyDescent="0.2">
      <c r="D2761" s="174"/>
    </row>
    <row r="2762" spans="4:4" x14ac:dyDescent="0.2">
      <c r="D2762" s="174"/>
    </row>
    <row r="2763" spans="4:4" x14ac:dyDescent="0.2">
      <c r="D2763" s="174"/>
    </row>
    <row r="2764" spans="4:4" x14ac:dyDescent="0.2">
      <c r="D2764" s="174"/>
    </row>
    <row r="2765" spans="4:4" x14ac:dyDescent="0.2">
      <c r="D2765" s="174"/>
    </row>
    <row r="2766" spans="4:4" x14ac:dyDescent="0.2">
      <c r="D2766" s="174"/>
    </row>
    <row r="2767" spans="4:4" x14ac:dyDescent="0.2">
      <c r="D2767" s="174"/>
    </row>
    <row r="2768" spans="4:4" x14ac:dyDescent="0.2">
      <c r="D2768" s="174"/>
    </row>
    <row r="2769" spans="4:4" x14ac:dyDescent="0.2">
      <c r="D2769" s="174"/>
    </row>
    <row r="2770" spans="4:4" x14ac:dyDescent="0.2">
      <c r="D2770" s="174"/>
    </row>
    <row r="2771" spans="4:4" x14ac:dyDescent="0.2">
      <c r="D2771" s="174"/>
    </row>
    <row r="2772" spans="4:4" x14ac:dyDescent="0.2">
      <c r="D2772" s="174"/>
    </row>
    <row r="2773" spans="4:4" x14ac:dyDescent="0.2">
      <c r="D2773" s="174"/>
    </row>
    <row r="2774" spans="4:4" x14ac:dyDescent="0.2">
      <c r="D2774" s="174"/>
    </row>
    <row r="2775" spans="4:4" x14ac:dyDescent="0.2">
      <c r="D2775" s="174"/>
    </row>
    <row r="2776" spans="4:4" x14ac:dyDescent="0.2">
      <c r="D2776" s="174"/>
    </row>
    <row r="2777" spans="4:4" x14ac:dyDescent="0.2">
      <c r="D2777" s="174"/>
    </row>
    <row r="2778" spans="4:4" x14ac:dyDescent="0.2">
      <c r="D2778" s="174"/>
    </row>
    <row r="2779" spans="4:4" x14ac:dyDescent="0.2">
      <c r="D2779" s="174"/>
    </row>
    <row r="2780" spans="4:4" x14ac:dyDescent="0.2">
      <c r="D2780" s="174"/>
    </row>
    <row r="2781" spans="4:4" x14ac:dyDescent="0.2">
      <c r="D2781" s="174"/>
    </row>
    <row r="2782" spans="4:4" x14ac:dyDescent="0.2">
      <c r="D2782" s="174"/>
    </row>
    <row r="2783" spans="4:4" x14ac:dyDescent="0.2">
      <c r="D2783" s="174"/>
    </row>
    <row r="2784" spans="4:4" x14ac:dyDescent="0.2">
      <c r="D2784" s="174"/>
    </row>
    <row r="2785" spans="4:4" x14ac:dyDescent="0.2">
      <c r="D2785" s="174"/>
    </row>
    <row r="2786" spans="4:4" x14ac:dyDescent="0.2">
      <c r="D2786" s="174"/>
    </row>
    <row r="2787" spans="4:4" x14ac:dyDescent="0.2">
      <c r="D2787" s="174"/>
    </row>
    <row r="2788" spans="4:4" x14ac:dyDescent="0.2">
      <c r="D2788" s="174"/>
    </row>
    <row r="2789" spans="4:4" x14ac:dyDescent="0.2">
      <c r="D2789" s="174"/>
    </row>
    <row r="2790" spans="4:4" x14ac:dyDescent="0.2">
      <c r="D2790" s="174"/>
    </row>
    <row r="2791" spans="4:4" x14ac:dyDescent="0.2">
      <c r="D2791" s="174"/>
    </row>
    <row r="2792" spans="4:4" x14ac:dyDescent="0.2">
      <c r="D2792" s="174"/>
    </row>
    <row r="2793" spans="4:4" x14ac:dyDescent="0.2">
      <c r="D2793" s="174"/>
    </row>
    <row r="2794" spans="4:4" x14ac:dyDescent="0.2">
      <c r="D2794" s="174"/>
    </row>
    <row r="2795" spans="4:4" x14ac:dyDescent="0.2">
      <c r="D2795" s="174"/>
    </row>
    <row r="2796" spans="4:4" x14ac:dyDescent="0.2">
      <c r="D2796" s="174"/>
    </row>
    <row r="2797" spans="4:4" x14ac:dyDescent="0.2">
      <c r="D2797" s="174"/>
    </row>
    <row r="2798" spans="4:4" x14ac:dyDescent="0.2">
      <c r="D2798" s="174"/>
    </row>
    <row r="2799" spans="4:4" x14ac:dyDescent="0.2">
      <c r="D2799" s="174"/>
    </row>
    <row r="2800" spans="4:4" x14ac:dyDescent="0.2">
      <c r="D2800" s="174"/>
    </row>
    <row r="2801" spans="4:4" x14ac:dyDescent="0.2">
      <c r="D2801" s="174"/>
    </row>
    <row r="2802" spans="4:4" x14ac:dyDescent="0.2">
      <c r="D2802" s="174"/>
    </row>
    <row r="2803" spans="4:4" x14ac:dyDescent="0.2">
      <c r="D2803" s="174"/>
    </row>
    <row r="2804" spans="4:4" x14ac:dyDescent="0.2">
      <c r="D2804" s="174"/>
    </row>
    <row r="2805" spans="4:4" x14ac:dyDescent="0.2">
      <c r="D2805" s="174"/>
    </row>
    <row r="2806" spans="4:4" x14ac:dyDescent="0.2">
      <c r="D2806" s="174"/>
    </row>
    <row r="2807" spans="4:4" x14ac:dyDescent="0.2">
      <c r="D2807" s="174"/>
    </row>
    <row r="2808" spans="4:4" x14ac:dyDescent="0.2">
      <c r="D2808" s="174"/>
    </row>
    <row r="2809" spans="4:4" x14ac:dyDescent="0.2">
      <c r="D2809" s="174"/>
    </row>
    <row r="2810" spans="4:4" x14ac:dyDescent="0.2">
      <c r="D2810" s="174"/>
    </row>
    <row r="2811" spans="4:4" x14ac:dyDescent="0.2">
      <c r="D2811" s="174"/>
    </row>
    <row r="2812" spans="4:4" x14ac:dyDescent="0.2">
      <c r="D2812" s="174"/>
    </row>
    <row r="2813" spans="4:4" x14ac:dyDescent="0.2">
      <c r="D2813" s="174"/>
    </row>
    <row r="2814" spans="4:4" x14ac:dyDescent="0.2">
      <c r="D2814" s="174"/>
    </row>
    <row r="2815" spans="4:4" x14ac:dyDescent="0.2">
      <c r="D2815" s="174"/>
    </row>
    <row r="2816" spans="4:4" x14ac:dyDescent="0.2">
      <c r="D2816" s="174"/>
    </row>
    <row r="2817" spans="4:4" x14ac:dyDescent="0.2">
      <c r="D2817" s="174"/>
    </row>
    <row r="2818" spans="4:4" x14ac:dyDescent="0.2">
      <c r="D2818" s="174"/>
    </row>
    <row r="2819" spans="4:4" x14ac:dyDescent="0.2">
      <c r="D2819" s="174"/>
    </row>
    <row r="2820" spans="4:4" x14ac:dyDescent="0.2">
      <c r="D2820" s="174"/>
    </row>
    <row r="2821" spans="4:4" x14ac:dyDescent="0.2">
      <c r="D2821" s="174"/>
    </row>
    <row r="2822" spans="4:4" x14ac:dyDescent="0.2">
      <c r="D2822" s="174"/>
    </row>
    <row r="2823" spans="4:4" x14ac:dyDescent="0.2">
      <c r="D2823" s="174"/>
    </row>
    <row r="2824" spans="4:4" x14ac:dyDescent="0.2">
      <c r="D2824" s="174"/>
    </row>
    <row r="2825" spans="4:4" x14ac:dyDescent="0.2">
      <c r="D2825" s="174"/>
    </row>
    <row r="2826" spans="4:4" x14ac:dyDescent="0.2">
      <c r="D2826" s="174"/>
    </row>
    <row r="2827" spans="4:4" x14ac:dyDescent="0.2">
      <c r="D2827" s="174"/>
    </row>
    <row r="2828" spans="4:4" x14ac:dyDescent="0.2">
      <c r="D2828" s="174"/>
    </row>
    <row r="2829" spans="4:4" x14ac:dyDescent="0.2">
      <c r="D2829" s="174"/>
    </row>
    <row r="2830" spans="4:4" x14ac:dyDescent="0.2">
      <c r="D2830" s="174"/>
    </row>
    <row r="2831" spans="4:4" x14ac:dyDescent="0.2">
      <c r="D2831" s="174"/>
    </row>
    <row r="2832" spans="4:4" x14ac:dyDescent="0.2">
      <c r="D2832" s="174"/>
    </row>
    <row r="2833" spans="4:4" x14ac:dyDescent="0.2">
      <c r="D2833" s="174"/>
    </row>
    <row r="2834" spans="4:4" x14ac:dyDescent="0.2">
      <c r="D2834" s="174"/>
    </row>
    <row r="2835" spans="4:4" x14ac:dyDescent="0.2">
      <c r="D2835" s="174"/>
    </row>
    <row r="2836" spans="4:4" x14ac:dyDescent="0.2">
      <c r="D2836" s="174"/>
    </row>
    <row r="2837" spans="4:4" x14ac:dyDescent="0.2">
      <c r="D2837" s="174"/>
    </row>
    <row r="2838" spans="4:4" x14ac:dyDescent="0.2">
      <c r="D2838" s="174"/>
    </row>
    <row r="2839" spans="4:4" x14ac:dyDescent="0.2">
      <c r="D2839" s="174"/>
    </row>
    <row r="2840" spans="4:4" x14ac:dyDescent="0.2">
      <c r="D2840" s="174"/>
    </row>
    <row r="2841" spans="4:4" x14ac:dyDescent="0.2">
      <c r="D2841" s="174"/>
    </row>
    <row r="2842" spans="4:4" x14ac:dyDescent="0.2">
      <c r="D2842" s="174"/>
    </row>
    <row r="2843" spans="4:4" x14ac:dyDescent="0.2">
      <c r="D2843" s="174"/>
    </row>
    <row r="2844" spans="4:4" x14ac:dyDescent="0.2">
      <c r="D2844" s="174"/>
    </row>
    <row r="2845" spans="4:4" x14ac:dyDescent="0.2">
      <c r="D2845" s="174"/>
    </row>
    <row r="2846" spans="4:4" x14ac:dyDescent="0.2">
      <c r="D2846" s="174"/>
    </row>
    <row r="2847" spans="4:4" x14ac:dyDescent="0.2">
      <c r="D2847" s="174"/>
    </row>
    <row r="2848" spans="4:4" x14ac:dyDescent="0.2">
      <c r="D2848" s="174"/>
    </row>
    <row r="2849" spans="4:4" x14ac:dyDescent="0.2">
      <c r="D2849" s="174"/>
    </row>
    <row r="2850" spans="4:4" x14ac:dyDescent="0.2">
      <c r="D2850" s="174"/>
    </row>
    <row r="2851" spans="4:4" x14ac:dyDescent="0.2">
      <c r="D2851" s="174"/>
    </row>
    <row r="2852" spans="4:4" x14ac:dyDescent="0.2">
      <c r="D2852" s="174"/>
    </row>
    <row r="2853" spans="4:4" x14ac:dyDescent="0.2">
      <c r="D2853" s="174"/>
    </row>
    <row r="2854" spans="4:4" x14ac:dyDescent="0.2">
      <c r="D2854" s="174"/>
    </row>
    <row r="2855" spans="4:4" x14ac:dyDescent="0.2">
      <c r="D2855" s="174"/>
    </row>
    <row r="2856" spans="4:4" x14ac:dyDescent="0.2">
      <c r="D2856" s="174"/>
    </row>
    <row r="2857" spans="4:4" x14ac:dyDescent="0.2">
      <c r="D2857" s="174"/>
    </row>
    <row r="2858" spans="4:4" x14ac:dyDescent="0.2">
      <c r="D2858" s="174"/>
    </row>
    <row r="2859" spans="4:4" x14ac:dyDescent="0.2">
      <c r="D2859" s="174"/>
    </row>
    <row r="2860" spans="4:4" x14ac:dyDescent="0.2">
      <c r="D2860" s="174"/>
    </row>
    <row r="2861" spans="4:4" x14ac:dyDescent="0.2">
      <c r="D2861" s="174"/>
    </row>
    <row r="2862" spans="4:4" x14ac:dyDescent="0.2">
      <c r="D2862" s="174"/>
    </row>
    <row r="2863" spans="4:4" x14ac:dyDescent="0.2">
      <c r="D2863" s="174"/>
    </row>
    <row r="2864" spans="4:4" x14ac:dyDescent="0.2">
      <c r="D2864" s="174"/>
    </row>
    <row r="2865" spans="4:4" x14ac:dyDescent="0.2">
      <c r="D2865" s="174"/>
    </row>
    <row r="2866" spans="4:4" x14ac:dyDescent="0.2">
      <c r="D2866" s="174"/>
    </row>
    <row r="2867" spans="4:4" x14ac:dyDescent="0.2">
      <c r="D2867" s="174"/>
    </row>
    <row r="2868" spans="4:4" x14ac:dyDescent="0.2">
      <c r="D2868" s="174"/>
    </row>
    <row r="2869" spans="4:4" x14ac:dyDescent="0.2">
      <c r="D2869" s="174"/>
    </row>
    <row r="2870" spans="4:4" x14ac:dyDescent="0.2">
      <c r="D2870" s="174"/>
    </row>
    <row r="2871" spans="4:4" x14ac:dyDescent="0.2">
      <c r="D2871" s="174"/>
    </row>
    <row r="2872" spans="4:4" x14ac:dyDescent="0.2">
      <c r="D2872" s="174"/>
    </row>
    <row r="2873" spans="4:4" x14ac:dyDescent="0.2">
      <c r="D2873" s="174"/>
    </row>
    <row r="2874" spans="4:4" x14ac:dyDescent="0.2">
      <c r="D2874" s="174"/>
    </row>
    <row r="2875" spans="4:4" x14ac:dyDescent="0.2">
      <c r="D2875" s="174"/>
    </row>
    <row r="2876" spans="4:4" x14ac:dyDescent="0.2">
      <c r="D2876" s="174"/>
    </row>
    <row r="2877" spans="4:4" x14ac:dyDescent="0.2">
      <c r="D2877" s="174"/>
    </row>
    <row r="2878" spans="4:4" x14ac:dyDescent="0.2">
      <c r="D2878" s="174"/>
    </row>
    <row r="2879" spans="4:4" x14ac:dyDescent="0.2">
      <c r="D2879" s="174"/>
    </row>
    <row r="2880" spans="4:4" x14ac:dyDescent="0.2">
      <c r="D2880" s="174"/>
    </row>
    <row r="2881" spans="4:4" x14ac:dyDescent="0.2">
      <c r="D2881" s="174"/>
    </row>
    <row r="2882" spans="4:4" x14ac:dyDescent="0.2">
      <c r="D2882" s="174"/>
    </row>
    <row r="2883" spans="4:4" x14ac:dyDescent="0.2">
      <c r="D2883" s="174"/>
    </row>
    <row r="2884" spans="4:4" x14ac:dyDescent="0.2">
      <c r="D2884" s="174"/>
    </row>
    <row r="2885" spans="4:4" x14ac:dyDescent="0.2">
      <c r="D2885" s="174"/>
    </row>
    <row r="2886" spans="4:4" x14ac:dyDescent="0.2">
      <c r="D2886" s="174"/>
    </row>
    <row r="2887" spans="4:4" x14ac:dyDescent="0.2">
      <c r="D2887" s="174"/>
    </row>
    <row r="2888" spans="4:4" x14ac:dyDescent="0.2">
      <c r="D2888" s="174"/>
    </row>
    <row r="2889" spans="4:4" x14ac:dyDescent="0.2">
      <c r="D2889" s="174"/>
    </row>
    <row r="2890" spans="4:4" x14ac:dyDescent="0.2">
      <c r="D2890" s="174"/>
    </row>
    <row r="2891" spans="4:4" x14ac:dyDescent="0.2">
      <c r="D2891" s="174"/>
    </row>
    <row r="2892" spans="4:4" x14ac:dyDescent="0.2">
      <c r="D2892" s="174"/>
    </row>
    <row r="2893" spans="4:4" x14ac:dyDescent="0.2">
      <c r="D2893" s="174"/>
    </row>
    <row r="2894" spans="4:4" x14ac:dyDescent="0.2">
      <c r="D2894" s="174"/>
    </row>
    <row r="2895" spans="4:4" x14ac:dyDescent="0.2">
      <c r="D2895" s="174"/>
    </row>
    <row r="2896" spans="4:4" x14ac:dyDescent="0.2">
      <c r="D2896" s="174"/>
    </row>
    <row r="2897" spans="4:4" x14ac:dyDescent="0.2">
      <c r="D2897" s="174"/>
    </row>
    <row r="2898" spans="4:4" x14ac:dyDescent="0.2">
      <c r="D2898" s="174"/>
    </row>
    <row r="2899" spans="4:4" x14ac:dyDescent="0.2">
      <c r="D2899" s="174"/>
    </row>
    <row r="2900" spans="4:4" x14ac:dyDescent="0.2">
      <c r="D2900" s="174"/>
    </row>
    <row r="2901" spans="4:4" x14ac:dyDescent="0.2">
      <c r="D2901" s="174"/>
    </row>
    <row r="2902" spans="4:4" x14ac:dyDescent="0.2">
      <c r="D2902" s="174"/>
    </row>
    <row r="2903" spans="4:4" x14ac:dyDescent="0.2">
      <c r="D2903" s="174"/>
    </row>
    <row r="2904" spans="4:4" x14ac:dyDescent="0.2">
      <c r="D2904" s="174"/>
    </row>
    <row r="2905" spans="4:4" x14ac:dyDescent="0.2">
      <c r="D2905" s="174"/>
    </row>
    <row r="2906" spans="4:4" x14ac:dyDescent="0.2">
      <c r="D2906" s="174"/>
    </row>
    <row r="2907" spans="4:4" x14ac:dyDescent="0.2">
      <c r="D2907" s="174"/>
    </row>
    <row r="2908" spans="4:4" x14ac:dyDescent="0.2">
      <c r="D2908" s="174"/>
    </row>
    <row r="2909" spans="4:4" x14ac:dyDescent="0.2">
      <c r="D2909" s="174"/>
    </row>
    <row r="2910" spans="4:4" x14ac:dyDescent="0.2">
      <c r="D2910" s="174"/>
    </row>
    <row r="2911" spans="4:4" x14ac:dyDescent="0.2">
      <c r="D2911" s="174"/>
    </row>
    <row r="2912" spans="4:4" x14ac:dyDescent="0.2">
      <c r="D2912" s="174"/>
    </row>
    <row r="2913" spans="4:4" x14ac:dyDescent="0.2">
      <c r="D2913" s="174"/>
    </row>
    <row r="2914" spans="4:4" x14ac:dyDescent="0.2">
      <c r="D2914" s="174"/>
    </row>
    <row r="2915" spans="4:4" x14ac:dyDescent="0.2">
      <c r="D2915" s="174"/>
    </row>
    <row r="2916" spans="4:4" x14ac:dyDescent="0.2">
      <c r="D2916" s="174"/>
    </row>
    <row r="2917" spans="4:4" x14ac:dyDescent="0.2">
      <c r="D2917" s="174"/>
    </row>
    <row r="2918" spans="4:4" x14ac:dyDescent="0.2">
      <c r="D2918" s="174"/>
    </row>
    <row r="2919" spans="4:4" x14ac:dyDescent="0.2">
      <c r="D2919" s="174"/>
    </row>
    <row r="2920" spans="4:4" x14ac:dyDescent="0.2">
      <c r="D2920" s="174"/>
    </row>
    <row r="2921" spans="4:4" x14ac:dyDescent="0.2">
      <c r="D2921" s="174"/>
    </row>
    <row r="2922" spans="4:4" x14ac:dyDescent="0.2">
      <c r="D2922" s="174"/>
    </row>
    <row r="2923" spans="4:4" x14ac:dyDescent="0.2">
      <c r="D2923" s="174"/>
    </row>
    <row r="2924" spans="4:4" x14ac:dyDescent="0.2">
      <c r="D2924" s="174"/>
    </row>
    <row r="2925" spans="4:4" x14ac:dyDescent="0.2">
      <c r="D2925" s="174"/>
    </row>
    <row r="2926" spans="4:4" x14ac:dyDescent="0.2">
      <c r="D2926" s="174"/>
    </row>
    <row r="2927" spans="4:4" x14ac:dyDescent="0.2">
      <c r="D2927" s="174"/>
    </row>
    <row r="2928" spans="4:4" x14ac:dyDescent="0.2">
      <c r="D2928" s="174"/>
    </row>
    <row r="2929" spans="4:4" x14ac:dyDescent="0.2">
      <c r="D2929" s="174"/>
    </row>
    <row r="2930" spans="4:4" x14ac:dyDescent="0.2">
      <c r="D2930" s="174"/>
    </row>
    <row r="2931" spans="4:4" x14ac:dyDescent="0.2">
      <c r="D2931" s="174"/>
    </row>
    <row r="2932" spans="4:4" x14ac:dyDescent="0.2">
      <c r="D2932" s="174"/>
    </row>
    <row r="2933" spans="4:4" x14ac:dyDescent="0.2">
      <c r="D2933" s="174"/>
    </row>
    <row r="2934" spans="4:4" x14ac:dyDescent="0.2">
      <c r="D2934" s="174"/>
    </row>
    <row r="2935" spans="4:4" x14ac:dyDescent="0.2">
      <c r="D2935" s="174"/>
    </row>
    <row r="2936" spans="4:4" x14ac:dyDescent="0.2">
      <c r="D2936" s="174"/>
    </row>
    <row r="2937" spans="4:4" x14ac:dyDescent="0.2">
      <c r="D2937" s="174"/>
    </row>
    <row r="2938" spans="4:4" x14ac:dyDescent="0.2">
      <c r="D2938" s="174"/>
    </row>
    <row r="2939" spans="4:4" x14ac:dyDescent="0.2">
      <c r="D2939" s="174"/>
    </row>
    <row r="2940" spans="4:4" x14ac:dyDescent="0.2">
      <c r="D2940" s="174"/>
    </row>
    <row r="2941" spans="4:4" x14ac:dyDescent="0.2">
      <c r="D2941" s="174"/>
    </row>
    <row r="2942" spans="4:4" x14ac:dyDescent="0.2">
      <c r="D2942" s="174"/>
    </row>
    <row r="2943" spans="4:4" x14ac:dyDescent="0.2">
      <c r="D2943" s="174"/>
    </row>
    <row r="2944" spans="4:4" x14ac:dyDescent="0.2">
      <c r="D2944" s="174"/>
    </row>
    <row r="2945" spans="4:4" x14ac:dyDescent="0.2">
      <c r="D2945" s="174"/>
    </row>
    <row r="2946" spans="4:4" x14ac:dyDescent="0.2">
      <c r="D2946" s="174"/>
    </row>
    <row r="2947" spans="4:4" x14ac:dyDescent="0.2">
      <c r="D2947" s="174"/>
    </row>
    <row r="2948" spans="4:4" x14ac:dyDescent="0.2">
      <c r="D2948" s="174"/>
    </row>
    <row r="2949" spans="4:4" x14ac:dyDescent="0.2">
      <c r="D2949" s="174"/>
    </row>
    <row r="2950" spans="4:4" x14ac:dyDescent="0.2">
      <c r="D2950" s="174"/>
    </row>
    <row r="2951" spans="4:4" x14ac:dyDescent="0.2">
      <c r="D2951" s="174"/>
    </row>
    <row r="2952" spans="4:4" x14ac:dyDescent="0.2">
      <c r="D2952" s="174"/>
    </row>
    <row r="2953" spans="4:4" x14ac:dyDescent="0.2">
      <c r="D2953" s="174"/>
    </row>
    <row r="2954" spans="4:4" x14ac:dyDescent="0.2">
      <c r="D2954" s="174"/>
    </row>
    <row r="2955" spans="4:4" x14ac:dyDescent="0.2">
      <c r="D2955" s="174"/>
    </row>
    <row r="2956" spans="4:4" x14ac:dyDescent="0.2">
      <c r="D2956" s="174"/>
    </row>
    <row r="2957" spans="4:4" x14ac:dyDescent="0.2">
      <c r="D2957" s="174"/>
    </row>
    <row r="2958" spans="4:4" x14ac:dyDescent="0.2">
      <c r="D2958" s="174"/>
    </row>
    <row r="2959" spans="4:4" x14ac:dyDescent="0.2">
      <c r="D2959" s="174"/>
    </row>
    <row r="2960" spans="4:4" x14ac:dyDescent="0.2">
      <c r="D2960" s="174"/>
    </row>
    <row r="2961" spans="4:4" x14ac:dyDescent="0.2">
      <c r="D2961" s="174"/>
    </row>
    <row r="2962" spans="4:4" x14ac:dyDescent="0.2">
      <c r="D2962" s="174"/>
    </row>
    <row r="2963" spans="4:4" x14ac:dyDescent="0.2">
      <c r="D2963" s="174"/>
    </row>
    <row r="2964" spans="4:4" x14ac:dyDescent="0.2">
      <c r="D2964" s="174"/>
    </row>
    <row r="2965" spans="4:4" x14ac:dyDescent="0.2">
      <c r="D2965" s="174"/>
    </row>
    <row r="2966" spans="4:4" x14ac:dyDescent="0.2">
      <c r="D2966" s="174"/>
    </row>
    <row r="2967" spans="4:4" x14ac:dyDescent="0.2">
      <c r="D2967" s="174"/>
    </row>
    <row r="2968" spans="4:4" x14ac:dyDescent="0.2">
      <c r="D2968" s="174"/>
    </row>
    <row r="2969" spans="4:4" x14ac:dyDescent="0.2">
      <c r="D2969" s="174"/>
    </row>
    <row r="2970" spans="4:4" x14ac:dyDescent="0.2">
      <c r="D2970" s="174"/>
    </row>
    <row r="2971" spans="4:4" x14ac:dyDescent="0.2">
      <c r="D2971" s="174"/>
    </row>
    <row r="2972" spans="4:4" x14ac:dyDescent="0.2">
      <c r="D2972" s="174"/>
    </row>
    <row r="2973" spans="4:4" x14ac:dyDescent="0.2">
      <c r="D2973" s="174"/>
    </row>
    <row r="2974" spans="4:4" x14ac:dyDescent="0.2">
      <c r="D2974" s="174"/>
    </row>
    <row r="2975" spans="4:4" x14ac:dyDescent="0.2">
      <c r="D2975" s="174"/>
    </row>
    <row r="2976" spans="4:4" x14ac:dyDescent="0.2">
      <c r="D2976" s="174"/>
    </row>
    <row r="2977" spans="4:4" x14ac:dyDescent="0.2">
      <c r="D2977" s="174"/>
    </row>
    <row r="2978" spans="4:4" x14ac:dyDescent="0.2">
      <c r="D2978" s="174"/>
    </row>
    <row r="2979" spans="4:4" x14ac:dyDescent="0.2">
      <c r="D2979" s="174"/>
    </row>
    <row r="2980" spans="4:4" x14ac:dyDescent="0.2">
      <c r="D2980" s="174"/>
    </row>
    <row r="2981" spans="4:4" x14ac:dyDescent="0.2">
      <c r="D2981" s="174"/>
    </row>
    <row r="2982" spans="4:4" x14ac:dyDescent="0.2">
      <c r="D2982" s="174"/>
    </row>
    <row r="2983" spans="4:4" x14ac:dyDescent="0.2">
      <c r="D2983" s="174"/>
    </row>
    <row r="2984" spans="4:4" x14ac:dyDescent="0.2">
      <c r="D2984" s="174"/>
    </row>
    <row r="2985" spans="4:4" x14ac:dyDescent="0.2">
      <c r="D2985" s="174"/>
    </row>
    <row r="2986" spans="4:4" x14ac:dyDescent="0.2">
      <c r="D2986" s="174"/>
    </row>
    <row r="2987" spans="4:4" x14ac:dyDescent="0.2">
      <c r="D2987" s="174"/>
    </row>
    <row r="2988" spans="4:4" x14ac:dyDescent="0.2">
      <c r="D2988" s="174"/>
    </row>
    <row r="2989" spans="4:4" x14ac:dyDescent="0.2">
      <c r="D2989" s="174"/>
    </row>
    <row r="2990" spans="4:4" x14ac:dyDescent="0.2">
      <c r="D2990" s="174"/>
    </row>
    <row r="2991" spans="4:4" x14ac:dyDescent="0.2">
      <c r="D2991" s="174"/>
    </row>
    <row r="2992" spans="4:4" x14ac:dyDescent="0.2">
      <c r="D2992" s="174"/>
    </row>
    <row r="2993" spans="4:4" x14ac:dyDescent="0.2">
      <c r="D2993" s="174"/>
    </row>
    <row r="2994" spans="4:4" x14ac:dyDescent="0.2">
      <c r="D2994" s="174"/>
    </row>
    <row r="2995" spans="4:4" x14ac:dyDescent="0.2">
      <c r="D2995" s="174"/>
    </row>
    <row r="2996" spans="4:4" x14ac:dyDescent="0.2">
      <c r="D2996" s="174"/>
    </row>
    <row r="2997" spans="4:4" x14ac:dyDescent="0.2">
      <c r="D2997" s="174"/>
    </row>
    <row r="2998" spans="4:4" x14ac:dyDescent="0.2">
      <c r="D2998" s="174"/>
    </row>
    <row r="2999" spans="4:4" x14ac:dyDescent="0.2">
      <c r="D2999" s="174"/>
    </row>
    <row r="3000" spans="4:4" x14ac:dyDescent="0.2">
      <c r="D3000" s="174"/>
    </row>
    <row r="3001" spans="4:4" x14ac:dyDescent="0.2">
      <c r="D3001" s="174"/>
    </row>
    <row r="3002" spans="4:4" x14ac:dyDescent="0.2">
      <c r="D3002" s="174"/>
    </row>
    <row r="3003" spans="4:4" x14ac:dyDescent="0.2">
      <c r="D3003" s="174"/>
    </row>
    <row r="3004" spans="4:4" x14ac:dyDescent="0.2">
      <c r="D3004" s="174"/>
    </row>
    <row r="3005" spans="4:4" x14ac:dyDescent="0.2">
      <c r="D3005" s="174"/>
    </row>
    <row r="3006" spans="4:4" x14ac:dyDescent="0.2">
      <c r="D3006" s="174"/>
    </row>
    <row r="3007" spans="4:4" x14ac:dyDescent="0.2">
      <c r="D3007" s="174"/>
    </row>
    <row r="3008" spans="4:4" x14ac:dyDescent="0.2">
      <c r="D3008" s="174"/>
    </row>
    <row r="3009" spans="4:4" x14ac:dyDescent="0.2">
      <c r="D3009" s="174"/>
    </row>
    <row r="3010" spans="4:4" x14ac:dyDescent="0.2">
      <c r="D3010" s="174"/>
    </row>
    <row r="3011" spans="4:4" x14ac:dyDescent="0.2">
      <c r="D3011" s="174"/>
    </row>
    <row r="3012" spans="4:4" x14ac:dyDescent="0.2">
      <c r="D3012" s="174"/>
    </row>
    <row r="3013" spans="4:4" x14ac:dyDescent="0.2">
      <c r="D3013" s="174"/>
    </row>
    <row r="3014" spans="4:4" x14ac:dyDescent="0.2">
      <c r="D3014" s="174"/>
    </row>
    <row r="3015" spans="4:4" x14ac:dyDescent="0.2">
      <c r="D3015" s="174"/>
    </row>
    <row r="3016" spans="4:4" x14ac:dyDescent="0.2">
      <c r="D3016" s="174"/>
    </row>
    <row r="3017" spans="4:4" x14ac:dyDescent="0.2">
      <c r="D3017" s="174"/>
    </row>
    <row r="3018" spans="4:4" x14ac:dyDescent="0.2">
      <c r="D3018" s="174"/>
    </row>
    <row r="3019" spans="4:4" x14ac:dyDescent="0.2">
      <c r="D3019" s="174"/>
    </row>
    <row r="3020" spans="4:4" x14ac:dyDescent="0.2">
      <c r="D3020" s="174"/>
    </row>
    <row r="3021" spans="4:4" x14ac:dyDescent="0.2">
      <c r="D3021" s="174"/>
    </row>
    <row r="3022" spans="4:4" x14ac:dyDescent="0.2">
      <c r="D3022" s="174"/>
    </row>
    <row r="3023" spans="4:4" x14ac:dyDescent="0.2">
      <c r="D3023" s="174"/>
    </row>
    <row r="3024" spans="4:4" x14ac:dyDescent="0.2">
      <c r="D3024" s="174"/>
    </row>
    <row r="3025" spans="4:4" x14ac:dyDescent="0.2">
      <c r="D3025" s="174"/>
    </row>
    <row r="3026" spans="4:4" x14ac:dyDescent="0.2">
      <c r="D3026" s="174"/>
    </row>
    <row r="3027" spans="4:4" x14ac:dyDescent="0.2">
      <c r="D3027" s="174"/>
    </row>
    <row r="3028" spans="4:4" x14ac:dyDescent="0.2">
      <c r="D3028" s="174"/>
    </row>
    <row r="3029" spans="4:4" x14ac:dyDescent="0.2">
      <c r="D3029" s="174"/>
    </row>
    <row r="3030" spans="4:4" x14ac:dyDescent="0.2">
      <c r="D3030" s="174"/>
    </row>
    <row r="3031" spans="4:4" x14ac:dyDescent="0.2">
      <c r="D3031" s="174"/>
    </row>
    <row r="3032" spans="4:4" x14ac:dyDescent="0.2">
      <c r="D3032" s="174"/>
    </row>
    <row r="3033" spans="4:4" x14ac:dyDescent="0.2">
      <c r="D3033" s="174"/>
    </row>
    <row r="3034" spans="4:4" x14ac:dyDescent="0.2">
      <c r="D3034" s="174"/>
    </row>
    <row r="3035" spans="4:4" x14ac:dyDescent="0.2">
      <c r="D3035" s="174"/>
    </row>
    <row r="3036" spans="4:4" x14ac:dyDescent="0.2">
      <c r="D3036" s="174"/>
    </row>
    <row r="3037" spans="4:4" x14ac:dyDescent="0.2">
      <c r="D3037" s="174"/>
    </row>
    <row r="3038" spans="4:4" x14ac:dyDescent="0.2">
      <c r="D3038" s="174"/>
    </row>
    <row r="3039" spans="4:4" x14ac:dyDescent="0.2">
      <c r="D3039" s="174"/>
    </row>
    <row r="3040" spans="4:4" x14ac:dyDescent="0.2">
      <c r="D3040" s="174"/>
    </row>
    <row r="3041" spans="4:4" x14ac:dyDescent="0.2">
      <c r="D3041" s="174"/>
    </row>
    <row r="3042" spans="4:4" x14ac:dyDescent="0.2">
      <c r="D3042" s="174"/>
    </row>
    <row r="3043" spans="4:4" x14ac:dyDescent="0.2">
      <c r="D3043" s="174"/>
    </row>
    <row r="3044" spans="4:4" x14ac:dyDescent="0.2">
      <c r="D3044" s="174"/>
    </row>
    <row r="3045" spans="4:4" x14ac:dyDescent="0.2">
      <c r="D3045" s="174"/>
    </row>
    <row r="3046" spans="4:4" x14ac:dyDescent="0.2">
      <c r="D3046" s="174"/>
    </row>
    <row r="3047" spans="4:4" x14ac:dyDescent="0.2">
      <c r="D3047" s="174"/>
    </row>
    <row r="3048" spans="4:4" x14ac:dyDescent="0.2">
      <c r="D3048" s="174"/>
    </row>
    <row r="3049" spans="4:4" x14ac:dyDescent="0.2">
      <c r="D3049" s="174"/>
    </row>
    <row r="3050" spans="4:4" x14ac:dyDescent="0.2">
      <c r="D3050" s="174"/>
    </row>
    <row r="3051" spans="4:4" x14ac:dyDescent="0.2">
      <c r="D3051" s="174"/>
    </row>
    <row r="3052" spans="4:4" x14ac:dyDescent="0.2">
      <c r="D3052" s="174"/>
    </row>
    <row r="3053" spans="4:4" x14ac:dyDescent="0.2">
      <c r="D3053" s="174"/>
    </row>
    <row r="3054" spans="4:4" x14ac:dyDescent="0.2">
      <c r="D3054" s="174"/>
    </row>
    <row r="3055" spans="4:4" x14ac:dyDescent="0.2">
      <c r="D3055" s="174"/>
    </row>
    <row r="3056" spans="4:4" x14ac:dyDescent="0.2">
      <c r="D3056" s="174"/>
    </row>
    <row r="3057" spans="4:4" x14ac:dyDescent="0.2">
      <c r="D3057" s="174"/>
    </row>
    <row r="3058" spans="4:4" x14ac:dyDescent="0.2">
      <c r="D3058" s="174"/>
    </row>
    <row r="3059" spans="4:4" x14ac:dyDescent="0.2">
      <c r="D3059" s="174"/>
    </row>
    <row r="3060" spans="4:4" x14ac:dyDescent="0.2">
      <c r="D3060" s="174"/>
    </row>
    <row r="3061" spans="4:4" x14ac:dyDescent="0.2">
      <c r="D3061" s="174"/>
    </row>
    <row r="3062" spans="4:4" x14ac:dyDescent="0.2">
      <c r="D3062" s="174"/>
    </row>
    <row r="3063" spans="4:4" x14ac:dyDescent="0.2">
      <c r="D3063" s="174"/>
    </row>
    <row r="3064" spans="4:4" x14ac:dyDescent="0.2">
      <c r="D3064" s="174"/>
    </row>
    <row r="3065" spans="4:4" x14ac:dyDescent="0.2">
      <c r="D3065" s="174"/>
    </row>
    <row r="3066" spans="4:4" x14ac:dyDescent="0.2">
      <c r="D3066" s="174"/>
    </row>
    <row r="3067" spans="4:4" x14ac:dyDescent="0.2">
      <c r="D3067" s="174"/>
    </row>
    <row r="3068" spans="4:4" x14ac:dyDescent="0.2">
      <c r="D3068" s="174"/>
    </row>
    <row r="3069" spans="4:4" x14ac:dyDescent="0.2">
      <c r="D3069" s="174"/>
    </row>
    <row r="3070" spans="4:4" x14ac:dyDescent="0.2">
      <c r="D3070" s="174"/>
    </row>
    <row r="3071" spans="4:4" x14ac:dyDescent="0.2">
      <c r="D3071" s="174"/>
    </row>
    <row r="3072" spans="4:4" x14ac:dyDescent="0.2">
      <c r="D3072" s="174"/>
    </row>
    <row r="3073" spans="4:4" x14ac:dyDescent="0.2">
      <c r="D3073" s="174"/>
    </row>
    <row r="3074" spans="4:4" x14ac:dyDescent="0.2">
      <c r="D3074" s="174"/>
    </row>
    <row r="3075" spans="4:4" x14ac:dyDescent="0.2">
      <c r="D3075" s="174"/>
    </row>
    <row r="3076" spans="4:4" x14ac:dyDescent="0.2">
      <c r="D3076" s="174"/>
    </row>
    <row r="3077" spans="4:4" x14ac:dyDescent="0.2">
      <c r="D3077" s="174"/>
    </row>
    <row r="3078" spans="4:4" x14ac:dyDescent="0.2">
      <c r="D3078" s="174"/>
    </row>
    <row r="3079" spans="4:4" x14ac:dyDescent="0.2">
      <c r="D3079" s="174"/>
    </row>
    <row r="3080" spans="4:4" x14ac:dyDescent="0.2">
      <c r="D3080" s="174"/>
    </row>
    <row r="3081" spans="4:4" x14ac:dyDescent="0.2">
      <c r="D3081" s="174"/>
    </row>
    <row r="3082" spans="4:4" x14ac:dyDescent="0.2">
      <c r="D3082" s="174"/>
    </row>
    <row r="3083" spans="4:4" x14ac:dyDescent="0.2">
      <c r="D3083" s="174"/>
    </row>
    <row r="3084" spans="4:4" x14ac:dyDescent="0.2">
      <c r="D3084" s="174"/>
    </row>
    <row r="3085" spans="4:4" x14ac:dyDescent="0.2">
      <c r="D3085" s="174"/>
    </row>
    <row r="3086" spans="4:4" x14ac:dyDescent="0.2">
      <c r="D3086" s="174"/>
    </row>
    <row r="3087" spans="4:4" x14ac:dyDescent="0.2">
      <c r="D3087" s="174"/>
    </row>
    <row r="3088" spans="4:4" x14ac:dyDescent="0.2">
      <c r="D3088" s="174"/>
    </row>
    <row r="3089" spans="4:4" x14ac:dyDescent="0.2">
      <c r="D3089" s="174"/>
    </row>
    <row r="3090" spans="4:4" x14ac:dyDescent="0.2">
      <c r="D3090" s="174"/>
    </row>
    <row r="3091" spans="4:4" x14ac:dyDescent="0.2">
      <c r="D3091" s="174"/>
    </row>
    <row r="3092" spans="4:4" x14ac:dyDescent="0.2">
      <c r="D3092" s="174"/>
    </row>
    <row r="3093" spans="4:4" x14ac:dyDescent="0.2">
      <c r="D3093" s="174"/>
    </row>
    <row r="3094" spans="4:4" x14ac:dyDescent="0.2">
      <c r="D3094" s="174"/>
    </row>
    <row r="3095" spans="4:4" x14ac:dyDescent="0.2">
      <c r="D3095" s="174"/>
    </row>
    <row r="3096" spans="4:4" x14ac:dyDescent="0.2">
      <c r="D3096" s="174"/>
    </row>
    <row r="3097" spans="4:4" x14ac:dyDescent="0.2">
      <c r="D3097" s="174"/>
    </row>
    <row r="3098" spans="4:4" x14ac:dyDescent="0.2">
      <c r="D3098" s="174"/>
    </row>
    <row r="3099" spans="4:4" x14ac:dyDescent="0.2">
      <c r="D3099" s="174"/>
    </row>
    <row r="3100" spans="4:4" x14ac:dyDescent="0.2">
      <c r="D3100" s="174"/>
    </row>
    <row r="3101" spans="4:4" x14ac:dyDescent="0.2">
      <c r="D3101" s="174"/>
    </row>
    <row r="3102" spans="4:4" x14ac:dyDescent="0.2">
      <c r="D3102" s="174"/>
    </row>
    <row r="3103" spans="4:4" x14ac:dyDescent="0.2">
      <c r="D3103" s="174"/>
    </row>
    <row r="3104" spans="4:4" x14ac:dyDescent="0.2">
      <c r="D3104" s="174"/>
    </row>
    <row r="3105" spans="4:4" x14ac:dyDescent="0.2">
      <c r="D3105" s="174"/>
    </row>
    <row r="3106" spans="4:4" x14ac:dyDescent="0.2">
      <c r="D3106" s="174"/>
    </row>
    <row r="3107" spans="4:4" x14ac:dyDescent="0.2">
      <c r="D3107" s="174"/>
    </row>
    <row r="3108" spans="4:4" x14ac:dyDescent="0.2">
      <c r="D3108" s="174"/>
    </row>
    <row r="3109" spans="4:4" x14ac:dyDescent="0.2">
      <c r="D3109" s="174"/>
    </row>
    <row r="3110" spans="4:4" x14ac:dyDescent="0.2">
      <c r="D3110" s="174"/>
    </row>
    <row r="3111" spans="4:4" x14ac:dyDescent="0.2">
      <c r="D3111" s="174"/>
    </row>
    <row r="3112" spans="4:4" x14ac:dyDescent="0.2">
      <c r="D3112" s="174"/>
    </row>
    <row r="3113" spans="4:4" x14ac:dyDescent="0.2">
      <c r="D3113" s="174"/>
    </row>
    <row r="3114" spans="4:4" x14ac:dyDescent="0.2">
      <c r="D3114" s="174"/>
    </row>
    <row r="3115" spans="4:4" x14ac:dyDescent="0.2">
      <c r="D3115" s="174"/>
    </row>
    <row r="3116" spans="4:4" x14ac:dyDescent="0.2">
      <c r="D3116" s="174"/>
    </row>
    <row r="3117" spans="4:4" x14ac:dyDescent="0.2">
      <c r="D3117" s="174"/>
    </row>
    <row r="3118" spans="4:4" x14ac:dyDescent="0.2">
      <c r="D3118" s="174"/>
    </row>
    <row r="3119" spans="4:4" x14ac:dyDescent="0.2">
      <c r="D3119" s="174"/>
    </row>
    <row r="3120" spans="4:4" x14ac:dyDescent="0.2">
      <c r="D3120" s="174"/>
    </row>
    <row r="3121" spans="4:4" x14ac:dyDescent="0.2">
      <c r="D3121" s="174"/>
    </row>
    <row r="3122" spans="4:4" x14ac:dyDescent="0.2">
      <c r="D3122" s="174"/>
    </row>
    <row r="3123" spans="4:4" x14ac:dyDescent="0.2">
      <c r="D3123" s="174"/>
    </row>
    <row r="3124" spans="4:4" x14ac:dyDescent="0.2">
      <c r="D3124" s="174"/>
    </row>
    <row r="3125" spans="4:4" x14ac:dyDescent="0.2">
      <c r="D3125" s="174"/>
    </row>
    <row r="3126" spans="4:4" x14ac:dyDescent="0.2">
      <c r="D3126" s="174"/>
    </row>
    <row r="3127" spans="4:4" x14ac:dyDescent="0.2">
      <c r="D3127" s="174"/>
    </row>
    <row r="3128" spans="4:4" x14ac:dyDescent="0.2">
      <c r="D3128" s="174"/>
    </row>
    <row r="3129" spans="4:4" x14ac:dyDescent="0.2">
      <c r="D3129" s="174"/>
    </row>
    <row r="3130" spans="4:4" x14ac:dyDescent="0.2">
      <c r="D3130" s="174"/>
    </row>
    <row r="3131" spans="4:4" x14ac:dyDescent="0.2">
      <c r="D3131" s="174"/>
    </row>
    <row r="3132" spans="4:4" x14ac:dyDescent="0.2">
      <c r="D3132" s="174"/>
    </row>
    <row r="3133" spans="4:4" x14ac:dyDescent="0.2">
      <c r="D3133" s="174"/>
    </row>
    <row r="3134" spans="4:4" x14ac:dyDescent="0.2">
      <c r="D3134" s="174"/>
    </row>
    <row r="3135" spans="4:4" x14ac:dyDescent="0.2">
      <c r="D3135" s="174"/>
    </row>
    <row r="3136" spans="4:4" x14ac:dyDescent="0.2">
      <c r="D3136" s="174"/>
    </row>
    <row r="3137" spans="4:4" x14ac:dyDescent="0.2">
      <c r="D3137" s="174"/>
    </row>
    <row r="3138" spans="4:4" x14ac:dyDescent="0.2">
      <c r="D3138" s="174"/>
    </row>
    <row r="3139" spans="4:4" x14ac:dyDescent="0.2">
      <c r="D3139" s="174"/>
    </row>
    <row r="3140" spans="4:4" x14ac:dyDescent="0.2">
      <c r="D3140" s="174"/>
    </row>
    <row r="3141" spans="4:4" x14ac:dyDescent="0.2">
      <c r="D3141" s="174"/>
    </row>
    <row r="3142" spans="4:4" x14ac:dyDescent="0.2">
      <c r="D3142" s="174"/>
    </row>
    <row r="3143" spans="4:4" x14ac:dyDescent="0.2">
      <c r="D3143" s="174"/>
    </row>
    <row r="3144" spans="4:4" x14ac:dyDescent="0.2">
      <c r="D3144" s="174"/>
    </row>
    <row r="3145" spans="4:4" x14ac:dyDescent="0.2">
      <c r="D3145" s="174"/>
    </row>
    <row r="3146" spans="4:4" x14ac:dyDescent="0.2">
      <c r="D3146" s="174"/>
    </row>
    <row r="3147" spans="4:4" x14ac:dyDescent="0.2">
      <c r="D3147" s="174"/>
    </row>
    <row r="3148" spans="4:4" x14ac:dyDescent="0.2">
      <c r="D3148" s="174"/>
    </row>
    <row r="3149" spans="4:4" x14ac:dyDescent="0.2">
      <c r="D3149" s="174"/>
    </row>
    <row r="3150" spans="4:4" x14ac:dyDescent="0.2">
      <c r="D3150" s="174"/>
    </row>
    <row r="3151" spans="4:4" x14ac:dyDescent="0.2">
      <c r="D3151" s="174"/>
    </row>
    <row r="3152" spans="4:4" x14ac:dyDescent="0.2">
      <c r="D3152" s="174"/>
    </row>
    <row r="3153" spans="4:4" x14ac:dyDescent="0.2">
      <c r="D3153" s="174"/>
    </row>
    <row r="3154" spans="4:4" x14ac:dyDescent="0.2">
      <c r="D3154" s="174"/>
    </row>
    <row r="3155" spans="4:4" x14ac:dyDescent="0.2">
      <c r="D3155" s="174"/>
    </row>
    <row r="3156" spans="4:4" x14ac:dyDescent="0.2">
      <c r="D3156" s="174"/>
    </row>
    <row r="3157" spans="4:4" x14ac:dyDescent="0.2">
      <c r="D3157" s="174"/>
    </row>
    <row r="3158" spans="4:4" x14ac:dyDescent="0.2">
      <c r="D3158" s="174"/>
    </row>
    <row r="3159" spans="4:4" x14ac:dyDescent="0.2">
      <c r="D3159" s="174"/>
    </row>
    <row r="3160" spans="4:4" x14ac:dyDescent="0.2">
      <c r="D3160" s="174"/>
    </row>
    <row r="3161" spans="4:4" x14ac:dyDescent="0.2">
      <c r="D3161" s="174"/>
    </row>
    <row r="3162" spans="4:4" x14ac:dyDescent="0.2">
      <c r="D3162" s="174"/>
    </row>
    <row r="3163" spans="4:4" x14ac:dyDescent="0.2">
      <c r="D3163" s="174"/>
    </row>
    <row r="3164" spans="4:4" x14ac:dyDescent="0.2">
      <c r="D3164" s="174"/>
    </row>
    <row r="3165" spans="4:4" x14ac:dyDescent="0.2">
      <c r="D3165" s="174"/>
    </row>
    <row r="3166" spans="4:4" x14ac:dyDescent="0.2">
      <c r="D3166" s="174"/>
    </row>
    <row r="3167" spans="4:4" x14ac:dyDescent="0.2">
      <c r="D3167" s="174"/>
    </row>
    <row r="3168" spans="4:4" x14ac:dyDescent="0.2">
      <c r="D3168" s="174"/>
    </row>
    <row r="3169" spans="4:4" x14ac:dyDescent="0.2">
      <c r="D3169" s="174"/>
    </row>
    <row r="3170" spans="4:4" x14ac:dyDescent="0.2">
      <c r="D3170" s="174"/>
    </row>
    <row r="3171" spans="4:4" x14ac:dyDescent="0.2">
      <c r="D3171" s="174"/>
    </row>
    <row r="3172" spans="4:4" x14ac:dyDescent="0.2">
      <c r="D3172" s="174"/>
    </row>
    <row r="3173" spans="4:4" x14ac:dyDescent="0.2">
      <c r="D3173" s="174"/>
    </row>
    <row r="3174" spans="4:4" x14ac:dyDescent="0.2">
      <c r="D3174" s="174"/>
    </row>
    <row r="3175" spans="4:4" x14ac:dyDescent="0.2">
      <c r="D3175" s="174"/>
    </row>
    <row r="3176" spans="4:4" x14ac:dyDescent="0.2">
      <c r="D3176" s="174"/>
    </row>
    <row r="3177" spans="4:4" x14ac:dyDescent="0.2">
      <c r="D3177" s="174"/>
    </row>
    <row r="3178" spans="4:4" x14ac:dyDescent="0.2">
      <c r="D3178" s="174"/>
    </row>
    <row r="3179" spans="4:4" x14ac:dyDescent="0.2">
      <c r="D3179" s="174"/>
    </row>
    <row r="3180" spans="4:4" x14ac:dyDescent="0.2">
      <c r="D3180" s="174"/>
    </row>
    <row r="3181" spans="4:4" x14ac:dyDescent="0.2">
      <c r="D3181" s="174"/>
    </row>
    <row r="3182" spans="4:4" x14ac:dyDescent="0.2">
      <c r="D3182" s="174"/>
    </row>
    <row r="3183" spans="4:4" x14ac:dyDescent="0.2">
      <c r="D3183" s="174"/>
    </row>
    <row r="3184" spans="4:4" x14ac:dyDescent="0.2">
      <c r="D3184" s="174"/>
    </row>
    <row r="3185" spans="4:4" x14ac:dyDescent="0.2">
      <c r="D3185" s="174"/>
    </row>
    <row r="3186" spans="4:4" x14ac:dyDescent="0.2">
      <c r="D3186" s="174"/>
    </row>
    <row r="3187" spans="4:4" x14ac:dyDescent="0.2">
      <c r="D3187" s="174"/>
    </row>
    <row r="3188" spans="4:4" x14ac:dyDescent="0.2">
      <c r="D3188" s="174"/>
    </row>
    <row r="3189" spans="4:4" x14ac:dyDescent="0.2">
      <c r="D3189" s="174"/>
    </row>
    <row r="3190" spans="4:4" x14ac:dyDescent="0.2">
      <c r="D3190" s="174"/>
    </row>
    <row r="3191" spans="4:4" x14ac:dyDescent="0.2">
      <c r="D3191" s="174"/>
    </row>
    <row r="3192" spans="4:4" x14ac:dyDescent="0.2">
      <c r="D3192" s="174"/>
    </row>
    <row r="3193" spans="4:4" x14ac:dyDescent="0.2">
      <c r="D3193" s="174"/>
    </row>
    <row r="3194" spans="4:4" x14ac:dyDescent="0.2">
      <c r="D3194" s="174"/>
    </row>
    <row r="3195" spans="4:4" x14ac:dyDescent="0.2">
      <c r="D3195" s="174"/>
    </row>
    <row r="3196" spans="4:4" x14ac:dyDescent="0.2">
      <c r="D3196" s="174"/>
    </row>
    <row r="3197" spans="4:4" x14ac:dyDescent="0.2">
      <c r="D3197" s="174"/>
    </row>
    <row r="3198" spans="4:4" x14ac:dyDescent="0.2">
      <c r="D3198" s="174"/>
    </row>
    <row r="3199" spans="4:4" x14ac:dyDescent="0.2">
      <c r="D3199" s="174"/>
    </row>
    <row r="3200" spans="4:4" x14ac:dyDescent="0.2">
      <c r="D3200" s="174"/>
    </row>
    <row r="3201" spans="4:4" x14ac:dyDescent="0.2">
      <c r="D3201" s="174"/>
    </row>
    <row r="3202" spans="4:4" x14ac:dyDescent="0.2">
      <c r="D3202" s="174"/>
    </row>
    <row r="3203" spans="4:4" x14ac:dyDescent="0.2">
      <c r="D3203" s="174"/>
    </row>
    <row r="3204" spans="4:4" x14ac:dyDescent="0.2">
      <c r="D3204" s="174"/>
    </row>
    <row r="3205" spans="4:4" x14ac:dyDescent="0.2">
      <c r="D3205" s="174"/>
    </row>
    <row r="3206" spans="4:4" x14ac:dyDescent="0.2">
      <c r="D3206" s="174"/>
    </row>
    <row r="3207" spans="4:4" x14ac:dyDescent="0.2">
      <c r="D3207" s="174"/>
    </row>
    <row r="3208" spans="4:4" x14ac:dyDescent="0.2">
      <c r="D3208" s="174"/>
    </row>
    <row r="3209" spans="4:4" x14ac:dyDescent="0.2">
      <c r="D3209" s="174"/>
    </row>
    <row r="3210" spans="4:4" x14ac:dyDescent="0.2">
      <c r="D3210" s="174"/>
    </row>
    <row r="3211" spans="4:4" x14ac:dyDescent="0.2">
      <c r="D3211" s="174"/>
    </row>
    <row r="3212" spans="4:4" x14ac:dyDescent="0.2">
      <c r="D3212" s="174"/>
    </row>
    <row r="3213" spans="4:4" x14ac:dyDescent="0.2">
      <c r="D3213" s="174"/>
    </row>
    <row r="3214" spans="4:4" x14ac:dyDescent="0.2">
      <c r="D3214" s="174"/>
    </row>
    <row r="3215" spans="4:4" x14ac:dyDescent="0.2">
      <c r="D3215" s="174"/>
    </row>
    <row r="3216" spans="4:4" x14ac:dyDescent="0.2">
      <c r="D3216" s="174"/>
    </row>
    <row r="3217" spans="4:4" x14ac:dyDescent="0.2">
      <c r="D3217" s="174"/>
    </row>
    <row r="3218" spans="4:4" x14ac:dyDescent="0.2">
      <c r="D3218" s="174"/>
    </row>
    <row r="3219" spans="4:4" x14ac:dyDescent="0.2">
      <c r="D3219" s="174"/>
    </row>
    <row r="3220" spans="4:4" x14ac:dyDescent="0.2">
      <c r="D3220" s="174"/>
    </row>
    <row r="3221" spans="4:4" x14ac:dyDescent="0.2">
      <c r="D3221" s="174"/>
    </row>
    <row r="3222" spans="4:4" x14ac:dyDescent="0.2">
      <c r="D3222" s="174"/>
    </row>
    <row r="3223" spans="4:4" x14ac:dyDescent="0.2">
      <c r="D3223" s="174"/>
    </row>
    <row r="3224" spans="4:4" x14ac:dyDescent="0.2">
      <c r="D3224" s="174"/>
    </row>
    <row r="3225" spans="4:4" x14ac:dyDescent="0.2">
      <c r="D3225" s="174"/>
    </row>
    <row r="3226" spans="4:4" x14ac:dyDescent="0.2">
      <c r="D3226" s="174"/>
    </row>
    <row r="3227" spans="4:4" x14ac:dyDescent="0.2">
      <c r="D3227" s="174"/>
    </row>
    <row r="3228" spans="4:4" x14ac:dyDescent="0.2">
      <c r="D3228" s="174"/>
    </row>
    <row r="3229" spans="4:4" x14ac:dyDescent="0.2">
      <c r="D3229" s="174"/>
    </row>
    <row r="3230" spans="4:4" x14ac:dyDescent="0.2">
      <c r="D3230" s="174"/>
    </row>
    <row r="3231" spans="4:4" x14ac:dyDescent="0.2">
      <c r="D3231" s="174"/>
    </row>
    <row r="3232" spans="4:4" x14ac:dyDescent="0.2">
      <c r="D3232" s="174"/>
    </row>
    <row r="3233" spans="4:4" x14ac:dyDescent="0.2">
      <c r="D3233" s="174"/>
    </row>
    <row r="3234" spans="4:4" x14ac:dyDescent="0.2">
      <c r="D3234" s="174"/>
    </row>
    <row r="3235" spans="4:4" x14ac:dyDescent="0.2">
      <c r="D3235" s="174"/>
    </row>
    <row r="3236" spans="4:4" x14ac:dyDescent="0.2">
      <c r="D3236" s="174"/>
    </row>
    <row r="3237" spans="4:4" x14ac:dyDescent="0.2">
      <c r="D3237" s="174"/>
    </row>
    <row r="3238" spans="4:4" x14ac:dyDescent="0.2">
      <c r="D3238" s="174"/>
    </row>
    <row r="3239" spans="4:4" x14ac:dyDescent="0.2">
      <c r="D3239" s="174"/>
    </row>
    <row r="3240" spans="4:4" x14ac:dyDescent="0.2">
      <c r="D3240" s="174"/>
    </row>
    <row r="3241" spans="4:4" x14ac:dyDescent="0.2">
      <c r="D3241" s="174"/>
    </row>
    <row r="3242" spans="4:4" x14ac:dyDescent="0.2">
      <c r="D3242" s="174"/>
    </row>
    <row r="3243" spans="4:4" x14ac:dyDescent="0.2">
      <c r="D3243" s="174"/>
    </row>
    <row r="3244" spans="4:4" x14ac:dyDescent="0.2">
      <c r="D3244" s="174"/>
    </row>
    <row r="3245" spans="4:4" x14ac:dyDescent="0.2">
      <c r="D3245" s="174"/>
    </row>
    <row r="3246" spans="4:4" x14ac:dyDescent="0.2">
      <c r="D3246" s="174"/>
    </row>
    <row r="3247" spans="4:4" x14ac:dyDescent="0.2">
      <c r="D3247" s="174"/>
    </row>
    <row r="3248" spans="4:4" x14ac:dyDescent="0.2">
      <c r="D3248" s="174"/>
    </row>
    <row r="3249" spans="4:4" x14ac:dyDescent="0.2">
      <c r="D3249" s="174"/>
    </row>
    <row r="3250" spans="4:4" x14ac:dyDescent="0.2">
      <c r="D3250" s="174"/>
    </row>
    <row r="3251" spans="4:4" x14ac:dyDescent="0.2">
      <c r="D3251" s="174"/>
    </row>
    <row r="3252" spans="4:4" x14ac:dyDescent="0.2">
      <c r="D3252" s="174"/>
    </row>
    <row r="3253" spans="4:4" x14ac:dyDescent="0.2">
      <c r="D3253" s="174"/>
    </row>
    <row r="3254" spans="4:4" x14ac:dyDescent="0.2">
      <c r="D3254" s="174"/>
    </row>
    <row r="3255" spans="4:4" x14ac:dyDescent="0.2">
      <c r="D3255" s="174"/>
    </row>
    <row r="3256" spans="4:4" x14ac:dyDescent="0.2">
      <c r="D3256" s="174"/>
    </row>
    <row r="3257" spans="4:4" x14ac:dyDescent="0.2">
      <c r="D3257" s="174"/>
    </row>
    <row r="3258" spans="4:4" x14ac:dyDescent="0.2">
      <c r="D3258" s="174"/>
    </row>
    <row r="3259" spans="4:4" x14ac:dyDescent="0.2">
      <c r="D3259" s="174"/>
    </row>
    <row r="3260" spans="4:4" x14ac:dyDescent="0.2">
      <c r="D3260" s="174"/>
    </row>
    <row r="3261" spans="4:4" x14ac:dyDescent="0.2">
      <c r="D3261" s="174"/>
    </row>
    <row r="3262" spans="4:4" x14ac:dyDescent="0.2">
      <c r="D3262" s="174"/>
    </row>
    <row r="3263" spans="4:4" x14ac:dyDescent="0.2">
      <c r="D3263" s="174"/>
    </row>
    <row r="3264" spans="4:4" x14ac:dyDescent="0.2">
      <c r="D3264" s="174"/>
    </row>
    <row r="3265" spans="4:4" x14ac:dyDescent="0.2">
      <c r="D3265" s="174"/>
    </row>
    <row r="3266" spans="4:4" x14ac:dyDescent="0.2">
      <c r="D3266" s="174"/>
    </row>
    <row r="3267" spans="4:4" x14ac:dyDescent="0.2">
      <c r="D3267" s="174"/>
    </row>
    <row r="3268" spans="4:4" x14ac:dyDescent="0.2">
      <c r="D3268" s="174"/>
    </row>
    <row r="3269" spans="4:4" x14ac:dyDescent="0.2">
      <c r="D3269" s="174"/>
    </row>
    <row r="3270" spans="4:4" x14ac:dyDescent="0.2">
      <c r="D3270" s="174"/>
    </row>
    <row r="3271" spans="4:4" x14ac:dyDescent="0.2">
      <c r="D3271" s="174"/>
    </row>
    <row r="3272" spans="4:4" x14ac:dyDescent="0.2">
      <c r="D3272" s="174"/>
    </row>
    <row r="3273" spans="4:4" x14ac:dyDescent="0.2">
      <c r="D3273" s="174"/>
    </row>
    <row r="3274" spans="4:4" x14ac:dyDescent="0.2">
      <c r="D3274" s="174"/>
    </row>
    <row r="3275" spans="4:4" x14ac:dyDescent="0.2">
      <c r="D3275" s="174"/>
    </row>
    <row r="3276" spans="4:4" x14ac:dyDescent="0.2">
      <c r="D3276" s="174"/>
    </row>
    <row r="3277" spans="4:4" x14ac:dyDescent="0.2">
      <c r="D3277" s="174"/>
    </row>
    <row r="3278" spans="4:4" x14ac:dyDescent="0.2">
      <c r="D3278" s="174"/>
    </row>
    <row r="3279" spans="4:4" x14ac:dyDescent="0.2">
      <c r="D3279" s="174"/>
    </row>
    <row r="3280" spans="4:4" x14ac:dyDescent="0.2">
      <c r="D3280" s="174"/>
    </row>
    <row r="3281" spans="4:4" x14ac:dyDescent="0.2">
      <c r="D3281" s="174"/>
    </row>
    <row r="3282" spans="4:4" x14ac:dyDescent="0.2">
      <c r="D3282" s="174"/>
    </row>
    <row r="3283" spans="4:4" x14ac:dyDescent="0.2">
      <c r="D3283" s="174"/>
    </row>
    <row r="3284" spans="4:4" x14ac:dyDescent="0.2">
      <c r="D3284" s="174"/>
    </row>
    <row r="3285" spans="4:4" x14ac:dyDescent="0.2">
      <c r="D3285" s="174"/>
    </row>
    <row r="3286" spans="4:4" x14ac:dyDescent="0.2">
      <c r="D3286" s="174"/>
    </row>
    <row r="3287" spans="4:4" x14ac:dyDescent="0.2">
      <c r="D3287" s="174"/>
    </row>
    <row r="3288" spans="4:4" x14ac:dyDescent="0.2">
      <c r="D3288" s="174"/>
    </row>
    <row r="3289" spans="4:4" x14ac:dyDescent="0.2">
      <c r="D3289" s="174"/>
    </row>
    <row r="3290" spans="4:4" x14ac:dyDescent="0.2">
      <c r="D3290" s="174"/>
    </row>
    <row r="3291" spans="4:4" x14ac:dyDescent="0.2">
      <c r="D3291" s="174"/>
    </row>
    <row r="3292" spans="4:4" x14ac:dyDescent="0.2">
      <c r="D3292" s="174"/>
    </row>
    <row r="3293" spans="4:4" x14ac:dyDescent="0.2">
      <c r="D3293" s="174"/>
    </row>
    <row r="3294" spans="4:4" x14ac:dyDescent="0.2">
      <c r="D3294" s="174"/>
    </row>
    <row r="3295" spans="4:4" x14ac:dyDescent="0.2">
      <c r="D3295" s="174"/>
    </row>
    <row r="3296" spans="4:4" x14ac:dyDescent="0.2">
      <c r="D3296" s="174"/>
    </row>
    <row r="3297" spans="4:4" x14ac:dyDescent="0.2">
      <c r="D3297" s="174"/>
    </row>
    <row r="3298" spans="4:4" x14ac:dyDescent="0.2">
      <c r="D3298" s="174"/>
    </row>
    <row r="3299" spans="4:4" x14ac:dyDescent="0.2">
      <c r="D3299" s="174"/>
    </row>
    <row r="3300" spans="4:4" x14ac:dyDescent="0.2">
      <c r="D3300" s="174"/>
    </row>
    <row r="3301" spans="4:4" x14ac:dyDescent="0.2">
      <c r="D3301" s="174"/>
    </row>
    <row r="3302" spans="4:4" x14ac:dyDescent="0.2">
      <c r="D3302" s="174"/>
    </row>
    <row r="3303" spans="4:4" x14ac:dyDescent="0.2">
      <c r="D3303" s="174"/>
    </row>
    <row r="3304" spans="4:4" x14ac:dyDescent="0.2">
      <c r="D3304" s="174"/>
    </row>
    <row r="3305" spans="4:4" x14ac:dyDescent="0.2">
      <c r="D3305" s="174"/>
    </row>
    <row r="3306" spans="4:4" x14ac:dyDescent="0.2">
      <c r="D3306" s="174"/>
    </row>
    <row r="3307" spans="4:4" x14ac:dyDescent="0.2">
      <c r="D3307" s="174"/>
    </row>
    <row r="3308" spans="4:4" x14ac:dyDescent="0.2">
      <c r="D3308" s="174"/>
    </row>
    <row r="3309" spans="4:4" x14ac:dyDescent="0.2">
      <c r="D3309" s="174"/>
    </row>
    <row r="3310" spans="4:4" x14ac:dyDescent="0.2">
      <c r="D3310" s="174"/>
    </row>
    <row r="3311" spans="4:4" x14ac:dyDescent="0.2">
      <c r="D3311" s="174"/>
    </row>
    <row r="3312" spans="4:4" x14ac:dyDescent="0.2">
      <c r="D3312" s="174"/>
    </row>
    <row r="3313" spans="4:4" x14ac:dyDescent="0.2">
      <c r="D3313" s="174"/>
    </row>
    <row r="3314" spans="4:4" x14ac:dyDescent="0.2">
      <c r="D3314" s="174"/>
    </row>
    <row r="3315" spans="4:4" x14ac:dyDescent="0.2">
      <c r="D3315" s="174"/>
    </row>
    <row r="3316" spans="4:4" x14ac:dyDescent="0.2">
      <c r="D3316" s="174"/>
    </row>
    <row r="3317" spans="4:4" x14ac:dyDescent="0.2">
      <c r="D3317" s="174"/>
    </row>
    <row r="3318" spans="4:4" x14ac:dyDescent="0.2">
      <c r="D3318" s="174"/>
    </row>
    <row r="3319" spans="4:4" x14ac:dyDescent="0.2">
      <c r="D3319" s="174"/>
    </row>
    <row r="3320" spans="4:4" x14ac:dyDescent="0.2">
      <c r="D3320" s="174"/>
    </row>
    <row r="3321" spans="4:4" x14ac:dyDescent="0.2">
      <c r="D3321" s="174"/>
    </row>
    <row r="3322" spans="4:4" x14ac:dyDescent="0.2">
      <c r="D3322" s="174"/>
    </row>
    <row r="3323" spans="4:4" x14ac:dyDescent="0.2">
      <c r="D3323" s="174"/>
    </row>
    <row r="3324" spans="4:4" x14ac:dyDescent="0.2">
      <c r="D3324" s="174"/>
    </row>
    <row r="3325" spans="4:4" x14ac:dyDescent="0.2">
      <c r="D3325" s="174"/>
    </row>
    <row r="3326" spans="4:4" x14ac:dyDescent="0.2">
      <c r="D3326" s="174"/>
    </row>
    <row r="3327" spans="4:4" x14ac:dyDescent="0.2">
      <c r="D3327" s="174"/>
    </row>
    <row r="3328" spans="4:4" x14ac:dyDescent="0.2">
      <c r="D3328" s="174"/>
    </row>
    <row r="3329" spans="4:4" x14ac:dyDescent="0.2">
      <c r="D3329" s="174"/>
    </row>
    <row r="3330" spans="4:4" x14ac:dyDescent="0.2">
      <c r="D3330" s="174"/>
    </row>
    <row r="3331" spans="4:4" x14ac:dyDescent="0.2">
      <c r="D3331" s="174"/>
    </row>
    <row r="3332" spans="4:4" x14ac:dyDescent="0.2">
      <c r="D3332" s="174"/>
    </row>
    <row r="3333" spans="4:4" x14ac:dyDescent="0.2">
      <c r="D3333" s="174"/>
    </row>
    <row r="3334" spans="4:4" x14ac:dyDescent="0.2">
      <c r="D3334" s="174"/>
    </row>
    <row r="3335" spans="4:4" x14ac:dyDescent="0.2">
      <c r="D3335" s="174"/>
    </row>
    <row r="3336" spans="4:4" x14ac:dyDescent="0.2">
      <c r="D3336" s="174"/>
    </row>
    <row r="3337" spans="4:4" x14ac:dyDescent="0.2">
      <c r="D3337" s="174"/>
    </row>
    <row r="3338" spans="4:4" x14ac:dyDescent="0.2">
      <c r="D3338" s="174"/>
    </row>
    <row r="3339" spans="4:4" x14ac:dyDescent="0.2">
      <c r="D3339" s="174"/>
    </row>
    <row r="3340" spans="4:4" x14ac:dyDescent="0.2">
      <c r="D3340" s="174"/>
    </row>
    <row r="3341" spans="4:4" x14ac:dyDescent="0.2">
      <c r="D3341" s="174"/>
    </row>
    <row r="3342" spans="4:4" x14ac:dyDescent="0.2">
      <c r="D3342" s="174"/>
    </row>
    <row r="3343" spans="4:4" x14ac:dyDescent="0.2">
      <c r="D3343" s="174"/>
    </row>
    <row r="3344" spans="4:4" x14ac:dyDescent="0.2">
      <c r="D3344" s="174"/>
    </row>
    <row r="3345" spans="4:4" x14ac:dyDescent="0.2">
      <c r="D3345" s="174"/>
    </row>
    <row r="3346" spans="4:4" x14ac:dyDescent="0.2">
      <c r="D3346" s="174"/>
    </row>
    <row r="3347" spans="4:4" x14ac:dyDescent="0.2">
      <c r="D3347" s="174"/>
    </row>
    <row r="3348" spans="4:4" x14ac:dyDescent="0.2">
      <c r="D3348" s="174"/>
    </row>
    <row r="3349" spans="4:4" x14ac:dyDescent="0.2">
      <c r="D3349" s="174"/>
    </row>
    <row r="3350" spans="4:4" x14ac:dyDescent="0.2">
      <c r="D3350" s="174"/>
    </row>
    <row r="3351" spans="4:4" x14ac:dyDescent="0.2">
      <c r="D3351" s="174"/>
    </row>
    <row r="3352" spans="4:4" x14ac:dyDescent="0.2">
      <c r="D3352" s="174"/>
    </row>
    <row r="3353" spans="4:4" x14ac:dyDescent="0.2">
      <c r="D3353" s="174"/>
    </row>
    <row r="3354" spans="4:4" x14ac:dyDescent="0.2">
      <c r="D3354" s="174"/>
    </row>
    <row r="3355" spans="4:4" x14ac:dyDescent="0.2">
      <c r="D3355" s="174"/>
    </row>
    <row r="3356" spans="4:4" x14ac:dyDescent="0.2">
      <c r="D3356" s="174"/>
    </row>
    <row r="3357" spans="4:4" x14ac:dyDescent="0.2">
      <c r="D3357" s="174"/>
    </row>
    <row r="3358" spans="4:4" x14ac:dyDescent="0.2">
      <c r="D3358" s="174"/>
    </row>
    <row r="3359" spans="4:4" x14ac:dyDescent="0.2">
      <c r="D3359" s="174"/>
    </row>
    <row r="3360" spans="4:4" x14ac:dyDescent="0.2">
      <c r="D3360" s="174"/>
    </row>
    <row r="3361" spans="4:4" x14ac:dyDescent="0.2">
      <c r="D3361" s="174"/>
    </row>
    <row r="3362" spans="4:4" x14ac:dyDescent="0.2">
      <c r="D3362" s="174"/>
    </row>
    <row r="3363" spans="4:4" x14ac:dyDescent="0.2">
      <c r="D3363" s="174"/>
    </row>
    <row r="3364" spans="4:4" x14ac:dyDescent="0.2">
      <c r="D3364" s="174"/>
    </row>
    <row r="3365" spans="4:4" x14ac:dyDescent="0.2">
      <c r="D3365" s="174"/>
    </row>
    <row r="3366" spans="4:4" x14ac:dyDescent="0.2">
      <c r="D3366" s="174"/>
    </row>
    <row r="3367" spans="4:4" x14ac:dyDescent="0.2">
      <c r="D3367" s="174"/>
    </row>
    <row r="3368" spans="4:4" x14ac:dyDescent="0.2">
      <c r="D3368" s="174"/>
    </row>
    <row r="3369" spans="4:4" x14ac:dyDescent="0.2">
      <c r="D3369" s="174"/>
    </row>
    <row r="3370" spans="4:4" x14ac:dyDescent="0.2">
      <c r="D3370" s="174"/>
    </row>
    <row r="3371" spans="4:4" x14ac:dyDescent="0.2">
      <c r="D3371" s="174"/>
    </row>
    <row r="3372" spans="4:4" x14ac:dyDescent="0.2">
      <c r="D3372" s="174"/>
    </row>
    <row r="3373" spans="4:4" x14ac:dyDescent="0.2">
      <c r="D3373" s="174"/>
    </row>
    <row r="3374" spans="4:4" x14ac:dyDescent="0.2">
      <c r="D3374" s="174"/>
    </row>
    <row r="3375" spans="4:4" x14ac:dyDescent="0.2">
      <c r="D3375" s="174"/>
    </row>
    <row r="3376" spans="4:4" x14ac:dyDescent="0.2">
      <c r="D3376" s="174"/>
    </row>
    <row r="3377" spans="4:4" x14ac:dyDescent="0.2">
      <c r="D3377" s="174"/>
    </row>
    <row r="3378" spans="4:4" x14ac:dyDescent="0.2">
      <c r="D3378" s="174"/>
    </row>
    <row r="3379" spans="4:4" x14ac:dyDescent="0.2">
      <c r="D3379" s="174"/>
    </row>
    <row r="3380" spans="4:4" x14ac:dyDescent="0.2">
      <c r="D3380" s="174"/>
    </row>
    <row r="3381" spans="4:4" x14ac:dyDescent="0.2">
      <c r="D3381" s="174"/>
    </row>
    <row r="3382" spans="4:4" x14ac:dyDescent="0.2">
      <c r="D3382" s="174"/>
    </row>
    <row r="3383" spans="4:4" x14ac:dyDescent="0.2">
      <c r="D3383" s="174"/>
    </row>
    <row r="3384" spans="4:4" x14ac:dyDescent="0.2">
      <c r="D3384" s="174"/>
    </row>
    <row r="3385" spans="4:4" x14ac:dyDescent="0.2">
      <c r="D3385" s="174"/>
    </row>
    <row r="3386" spans="4:4" x14ac:dyDescent="0.2">
      <c r="D3386" s="174"/>
    </row>
    <row r="3387" spans="4:4" x14ac:dyDescent="0.2">
      <c r="D3387" s="174"/>
    </row>
    <row r="3388" spans="4:4" x14ac:dyDescent="0.2">
      <c r="D3388" s="174"/>
    </row>
    <row r="3389" spans="4:4" x14ac:dyDescent="0.2">
      <c r="D3389" s="174"/>
    </row>
    <row r="3390" spans="4:4" x14ac:dyDescent="0.2">
      <c r="D3390" s="174"/>
    </row>
    <row r="3391" spans="4:4" x14ac:dyDescent="0.2">
      <c r="D3391" s="174"/>
    </row>
    <row r="3392" spans="4:4" x14ac:dyDescent="0.2">
      <c r="D3392" s="174"/>
    </row>
    <row r="3393" spans="4:4" x14ac:dyDescent="0.2">
      <c r="D3393" s="174"/>
    </row>
    <row r="3394" spans="4:4" x14ac:dyDescent="0.2">
      <c r="D3394" s="174"/>
    </row>
    <row r="3395" spans="4:4" x14ac:dyDescent="0.2">
      <c r="D3395" s="174"/>
    </row>
    <row r="3396" spans="4:4" x14ac:dyDescent="0.2">
      <c r="D3396" s="174"/>
    </row>
    <row r="3397" spans="4:4" x14ac:dyDescent="0.2">
      <c r="D3397" s="174"/>
    </row>
    <row r="3398" spans="4:4" x14ac:dyDescent="0.2">
      <c r="D3398" s="174"/>
    </row>
    <row r="3399" spans="4:4" x14ac:dyDescent="0.2">
      <c r="D3399" s="174"/>
    </row>
    <row r="3400" spans="4:4" x14ac:dyDescent="0.2">
      <c r="D3400" s="174"/>
    </row>
    <row r="3401" spans="4:4" x14ac:dyDescent="0.2">
      <c r="D3401" s="174"/>
    </row>
    <row r="3402" spans="4:4" x14ac:dyDescent="0.2">
      <c r="D3402" s="174"/>
    </row>
    <row r="3403" spans="4:4" x14ac:dyDescent="0.2">
      <c r="D3403" s="174"/>
    </row>
    <row r="3404" spans="4:4" x14ac:dyDescent="0.2">
      <c r="D3404" s="174"/>
    </row>
    <row r="3405" spans="4:4" x14ac:dyDescent="0.2">
      <c r="D3405" s="174"/>
    </row>
    <row r="3406" spans="4:4" x14ac:dyDescent="0.2">
      <c r="D3406" s="174"/>
    </row>
    <row r="3407" spans="4:4" x14ac:dyDescent="0.2">
      <c r="D3407" s="174"/>
    </row>
    <row r="3408" spans="4:4" x14ac:dyDescent="0.2">
      <c r="D3408" s="174"/>
    </row>
    <row r="3409" spans="4:4" x14ac:dyDescent="0.2">
      <c r="D3409" s="174"/>
    </row>
    <row r="3410" spans="4:4" x14ac:dyDescent="0.2">
      <c r="D3410" s="174"/>
    </row>
    <row r="3411" spans="4:4" x14ac:dyDescent="0.2">
      <c r="D3411" s="174"/>
    </row>
    <row r="3412" spans="4:4" x14ac:dyDescent="0.2">
      <c r="D3412" s="174"/>
    </row>
    <row r="3413" spans="4:4" x14ac:dyDescent="0.2">
      <c r="D3413" s="174"/>
    </row>
    <row r="3414" spans="4:4" x14ac:dyDescent="0.2">
      <c r="D3414" s="174"/>
    </row>
    <row r="3415" spans="4:4" x14ac:dyDescent="0.2">
      <c r="D3415" s="174"/>
    </row>
    <row r="3416" spans="4:4" x14ac:dyDescent="0.2">
      <c r="D3416" s="174"/>
    </row>
    <row r="3417" spans="4:4" x14ac:dyDescent="0.2">
      <c r="D3417" s="174"/>
    </row>
    <row r="3418" spans="4:4" x14ac:dyDescent="0.2">
      <c r="D3418" s="174"/>
    </row>
    <row r="3419" spans="4:4" x14ac:dyDescent="0.2">
      <c r="D3419" s="174"/>
    </row>
    <row r="3420" spans="4:4" x14ac:dyDescent="0.2">
      <c r="D3420" s="174"/>
    </row>
    <row r="3421" spans="4:4" x14ac:dyDescent="0.2">
      <c r="D3421" s="174"/>
    </row>
    <row r="3422" spans="4:4" x14ac:dyDescent="0.2">
      <c r="D3422" s="174"/>
    </row>
    <row r="3423" spans="4:4" x14ac:dyDescent="0.2">
      <c r="D3423" s="174"/>
    </row>
    <row r="3424" spans="4:4" x14ac:dyDescent="0.2">
      <c r="D3424" s="174"/>
    </row>
    <row r="3425" spans="4:4" x14ac:dyDescent="0.2">
      <c r="D3425" s="174"/>
    </row>
    <row r="3426" spans="4:4" x14ac:dyDescent="0.2">
      <c r="D3426" s="174"/>
    </row>
    <row r="3427" spans="4:4" x14ac:dyDescent="0.2">
      <c r="D3427" s="174"/>
    </row>
    <row r="3428" spans="4:4" x14ac:dyDescent="0.2">
      <c r="D3428" s="174"/>
    </row>
    <row r="3429" spans="4:4" x14ac:dyDescent="0.2">
      <c r="D3429" s="174"/>
    </row>
    <row r="3430" spans="4:4" x14ac:dyDescent="0.2">
      <c r="D3430" s="174"/>
    </row>
    <row r="3431" spans="4:4" x14ac:dyDescent="0.2">
      <c r="D3431" s="174"/>
    </row>
    <row r="3432" spans="4:4" x14ac:dyDescent="0.2">
      <c r="D3432" s="174"/>
    </row>
    <row r="3433" spans="4:4" x14ac:dyDescent="0.2">
      <c r="D3433" s="174"/>
    </row>
    <row r="3434" spans="4:4" x14ac:dyDescent="0.2">
      <c r="D3434" s="174"/>
    </row>
    <row r="3435" spans="4:4" x14ac:dyDescent="0.2">
      <c r="D3435" s="174"/>
    </row>
    <row r="3436" spans="4:4" x14ac:dyDescent="0.2">
      <c r="D3436" s="174"/>
    </row>
    <row r="3437" spans="4:4" x14ac:dyDescent="0.2">
      <c r="D3437" s="174"/>
    </row>
    <row r="3438" spans="4:4" x14ac:dyDescent="0.2">
      <c r="D3438" s="174"/>
    </row>
    <row r="3439" spans="4:4" x14ac:dyDescent="0.2">
      <c r="D3439" s="174"/>
    </row>
    <row r="3440" spans="4:4" x14ac:dyDescent="0.2">
      <c r="D3440" s="174"/>
    </row>
    <row r="3441" spans="4:4" x14ac:dyDescent="0.2">
      <c r="D3441" s="174"/>
    </row>
    <row r="3442" spans="4:4" x14ac:dyDescent="0.2">
      <c r="D3442" s="174"/>
    </row>
    <row r="3443" spans="4:4" x14ac:dyDescent="0.2">
      <c r="D3443" s="174"/>
    </row>
    <row r="3444" spans="4:4" x14ac:dyDescent="0.2">
      <c r="D3444" s="174"/>
    </row>
    <row r="3445" spans="4:4" x14ac:dyDescent="0.2">
      <c r="D3445" s="174"/>
    </row>
    <row r="3446" spans="4:4" x14ac:dyDescent="0.2">
      <c r="D3446" s="174"/>
    </row>
    <row r="3447" spans="4:4" x14ac:dyDescent="0.2">
      <c r="D3447" s="174"/>
    </row>
    <row r="3448" spans="4:4" x14ac:dyDescent="0.2">
      <c r="D3448" s="174"/>
    </row>
    <row r="3449" spans="4:4" x14ac:dyDescent="0.2">
      <c r="D3449" s="174"/>
    </row>
    <row r="3450" spans="4:4" x14ac:dyDescent="0.2">
      <c r="D3450" s="174"/>
    </row>
    <row r="3451" spans="4:4" x14ac:dyDescent="0.2">
      <c r="D3451" s="174"/>
    </row>
    <row r="3452" spans="4:4" x14ac:dyDescent="0.2">
      <c r="D3452" s="174"/>
    </row>
    <row r="3453" spans="4:4" x14ac:dyDescent="0.2">
      <c r="D3453" s="174"/>
    </row>
    <row r="3454" spans="4:4" x14ac:dyDescent="0.2">
      <c r="D3454" s="174"/>
    </row>
    <row r="3455" spans="4:4" x14ac:dyDescent="0.2">
      <c r="D3455" s="174"/>
    </row>
    <row r="3456" spans="4:4" x14ac:dyDescent="0.2">
      <c r="D3456" s="174"/>
    </row>
    <row r="3457" spans="4:4" x14ac:dyDescent="0.2">
      <c r="D3457" s="174"/>
    </row>
    <row r="3458" spans="4:4" x14ac:dyDescent="0.2">
      <c r="D3458" s="174"/>
    </row>
    <row r="3459" spans="4:4" x14ac:dyDescent="0.2">
      <c r="D3459" s="174"/>
    </row>
    <row r="3460" spans="4:4" x14ac:dyDescent="0.2">
      <c r="D3460" s="174"/>
    </row>
    <row r="3461" spans="4:4" x14ac:dyDescent="0.2">
      <c r="D3461" s="174"/>
    </row>
    <row r="3462" spans="4:4" x14ac:dyDescent="0.2">
      <c r="D3462" s="174"/>
    </row>
    <row r="3463" spans="4:4" x14ac:dyDescent="0.2">
      <c r="D3463" s="174"/>
    </row>
    <row r="3464" spans="4:4" x14ac:dyDescent="0.2">
      <c r="D3464" s="174"/>
    </row>
    <row r="3465" spans="4:4" x14ac:dyDescent="0.2">
      <c r="D3465" s="174"/>
    </row>
    <row r="3466" spans="4:4" x14ac:dyDescent="0.2">
      <c r="D3466" s="174"/>
    </row>
    <row r="3467" spans="4:4" x14ac:dyDescent="0.2">
      <c r="D3467" s="174"/>
    </row>
    <row r="3468" spans="4:4" x14ac:dyDescent="0.2">
      <c r="D3468" s="174"/>
    </row>
    <row r="3469" spans="4:4" x14ac:dyDescent="0.2">
      <c r="D3469" s="174"/>
    </row>
    <row r="3470" spans="4:4" x14ac:dyDescent="0.2">
      <c r="D3470" s="174"/>
    </row>
    <row r="3471" spans="4:4" x14ac:dyDescent="0.2">
      <c r="D3471" s="174"/>
    </row>
    <row r="3472" spans="4:4" x14ac:dyDescent="0.2">
      <c r="D3472" s="174"/>
    </row>
    <row r="3473" spans="4:4" x14ac:dyDescent="0.2">
      <c r="D3473" s="174"/>
    </row>
    <row r="3474" spans="4:4" x14ac:dyDescent="0.2">
      <c r="D3474" s="174"/>
    </row>
    <row r="3475" spans="4:4" x14ac:dyDescent="0.2">
      <c r="D3475" s="174"/>
    </row>
    <row r="3476" spans="4:4" x14ac:dyDescent="0.2">
      <c r="D3476" s="174"/>
    </row>
    <row r="3477" spans="4:4" x14ac:dyDescent="0.2">
      <c r="D3477" s="174"/>
    </row>
    <row r="3478" spans="4:4" x14ac:dyDescent="0.2">
      <c r="D3478" s="174"/>
    </row>
    <row r="3479" spans="4:4" x14ac:dyDescent="0.2">
      <c r="D3479" s="174"/>
    </row>
    <row r="3480" spans="4:4" x14ac:dyDescent="0.2">
      <c r="D3480" s="174"/>
    </row>
    <row r="3481" spans="4:4" x14ac:dyDescent="0.2">
      <c r="D3481" s="174"/>
    </row>
    <row r="3482" spans="4:4" x14ac:dyDescent="0.2">
      <c r="D3482" s="174"/>
    </row>
    <row r="3483" spans="4:4" x14ac:dyDescent="0.2">
      <c r="D3483" s="174"/>
    </row>
    <row r="3484" spans="4:4" x14ac:dyDescent="0.2">
      <c r="D3484" s="174"/>
    </row>
    <row r="3485" spans="4:4" x14ac:dyDescent="0.2">
      <c r="D3485" s="174"/>
    </row>
    <row r="3486" spans="4:4" x14ac:dyDescent="0.2">
      <c r="D3486" s="174"/>
    </row>
    <row r="3487" spans="4:4" x14ac:dyDescent="0.2">
      <c r="D3487" s="174"/>
    </row>
    <row r="3488" spans="4:4" x14ac:dyDescent="0.2">
      <c r="D3488" s="174"/>
    </row>
    <row r="3489" spans="4:4" x14ac:dyDescent="0.2">
      <c r="D3489" s="174"/>
    </row>
    <row r="3490" spans="4:4" x14ac:dyDescent="0.2">
      <c r="D3490" s="174"/>
    </row>
    <row r="3491" spans="4:4" x14ac:dyDescent="0.2">
      <c r="D3491" s="174"/>
    </row>
    <row r="3492" spans="4:4" x14ac:dyDescent="0.2">
      <c r="D3492" s="174"/>
    </row>
    <row r="3493" spans="4:4" x14ac:dyDescent="0.2">
      <c r="D3493" s="174"/>
    </row>
    <row r="3494" spans="4:4" x14ac:dyDescent="0.2">
      <c r="D3494" s="174"/>
    </row>
    <row r="3495" spans="4:4" x14ac:dyDescent="0.2">
      <c r="D3495" s="174"/>
    </row>
    <row r="3496" spans="4:4" x14ac:dyDescent="0.2">
      <c r="D3496" s="174"/>
    </row>
    <row r="3497" spans="4:4" x14ac:dyDescent="0.2">
      <c r="D3497" s="174"/>
    </row>
    <row r="3498" spans="4:4" x14ac:dyDescent="0.2">
      <c r="D3498" s="174"/>
    </row>
    <row r="3499" spans="4:4" x14ac:dyDescent="0.2">
      <c r="D3499" s="174"/>
    </row>
    <row r="3500" spans="4:4" x14ac:dyDescent="0.2">
      <c r="D3500" s="174"/>
    </row>
    <row r="3501" spans="4:4" x14ac:dyDescent="0.2">
      <c r="D3501" s="174"/>
    </row>
    <row r="3502" spans="4:4" x14ac:dyDescent="0.2">
      <c r="D3502" s="174"/>
    </row>
    <row r="3503" spans="4:4" x14ac:dyDescent="0.2">
      <c r="D3503" s="174"/>
    </row>
    <row r="3504" spans="4:4" x14ac:dyDescent="0.2">
      <c r="D3504" s="174"/>
    </row>
    <row r="3505" spans="4:4" x14ac:dyDescent="0.2">
      <c r="D3505" s="174"/>
    </row>
    <row r="3506" spans="4:4" x14ac:dyDescent="0.2">
      <c r="D3506" s="174"/>
    </row>
    <row r="3507" spans="4:4" x14ac:dyDescent="0.2">
      <c r="D3507" s="174"/>
    </row>
    <row r="3508" spans="4:4" x14ac:dyDescent="0.2">
      <c r="D3508" s="174"/>
    </row>
    <row r="3509" spans="4:4" x14ac:dyDescent="0.2">
      <c r="D3509" s="174"/>
    </row>
    <row r="3510" spans="4:4" x14ac:dyDescent="0.2">
      <c r="D3510" s="174"/>
    </row>
    <row r="3511" spans="4:4" x14ac:dyDescent="0.2">
      <c r="D3511" s="174"/>
    </row>
    <row r="3512" spans="4:4" x14ac:dyDescent="0.2">
      <c r="D3512" s="174"/>
    </row>
    <row r="3513" spans="4:4" x14ac:dyDescent="0.2">
      <c r="D3513" s="174"/>
    </row>
    <row r="3514" spans="4:4" x14ac:dyDescent="0.2">
      <c r="D3514" s="174"/>
    </row>
    <row r="3515" spans="4:4" x14ac:dyDescent="0.2">
      <c r="D3515" s="174"/>
    </row>
    <row r="3516" spans="4:4" x14ac:dyDescent="0.2">
      <c r="D3516" s="174"/>
    </row>
    <row r="3517" spans="4:4" x14ac:dyDescent="0.2">
      <c r="D3517" s="174"/>
    </row>
    <row r="3518" spans="4:4" x14ac:dyDescent="0.2">
      <c r="D3518" s="174"/>
    </row>
    <row r="3519" spans="4:4" x14ac:dyDescent="0.2">
      <c r="D3519" s="174"/>
    </row>
    <row r="3520" spans="4:4" x14ac:dyDescent="0.2">
      <c r="D3520" s="174"/>
    </row>
    <row r="3521" spans="4:4" x14ac:dyDescent="0.2">
      <c r="D3521" s="174"/>
    </row>
    <row r="3522" spans="4:4" x14ac:dyDescent="0.2">
      <c r="D3522" s="174"/>
    </row>
    <row r="3523" spans="4:4" x14ac:dyDescent="0.2">
      <c r="D3523" s="174"/>
    </row>
    <row r="3524" spans="4:4" x14ac:dyDescent="0.2">
      <c r="D3524" s="174"/>
    </row>
    <row r="3525" spans="4:4" x14ac:dyDescent="0.2">
      <c r="D3525" s="174"/>
    </row>
    <row r="3526" spans="4:4" x14ac:dyDescent="0.2">
      <c r="D3526" s="174"/>
    </row>
    <row r="3527" spans="4:4" x14ac:dyDescent="0.2">
      <c r="D3527" s="174"/>
    </row>
    <row r="3528" spans="4:4" x14ac:dyDescent="0.2">
      <c r="D3528" s="174"/>
    </row>
    <row r="3529" spans="4:4" x14ac:dyDescent="0.2">
      <c r="D3529" s="174"/>
    </row>
    <row r="3530" spans="4:4" x14ac:dyDescent="0.2">
      <c r="D3530" s="174"/>
    </row>
    <row r="3531" spans="4:4" x14ac:dyDescent="0.2">
      <c r="D3531" s="174"/>
    </row>
    <row r="3532" spans="4:4" x14ac:dyDescent="0.2">
      <c r="D3532" s="174"/>
    </row>
    <row r="3533" spans="4:4" x14ac:dyDescent="0.2">
      <c r="D3533" s="174"/>
    </row>
    <row r="3534" spans="4:4" x14ac:dyDescent="0.2">
      <c r="D3534" s="174"/>
    </row>
    <row r="3535" spans="4:4" x14ac:dyDescent="0.2">
      <c r="D3535" s="174"/>
    </row>
    <row r="3536" spans="4:4" x14ac:dyDescent="0.2">
      <c r="D3536" s="174"/>
    </row>
    <row r="3537" spans="4:4" x14ac:dyDescent="0.2">
      <c r="D3537" s="174"/>
    </row>
    <row r="3538" spans="4:4" x14ac:dyDescent="0.2">
      <c r="D3538" s="174"/>
    </row>
    <row r="3539" spans="4:4" x14ac:dyDescent="0.2">
      <c r="D3539" s="174"/>
    </row>
    <row r="3540" spans="4:4" x14ac:dyDescent="0.2">
      <c r="D3540" s="174"/>
    </row>
    <row r="3541" spans="4:4" x14ac:dyDescent="0.2">
      <c r="D3541" s="174"/>
    </row>
    <row r="3542" spans="4:4" x14ac:dyDescent="0.2">
      <c r="D3542" s="174"/>
    </row>
    <row r="3543" spans="4:4" x14ac:dyDescent="0.2">
      <c r="D3543" s="174"/>
    </row>
    <row r="3544" spans="4:4" x14ac:dyDescent="0.2">
      <c r="D3544" s="174"/>
    </row>
    <row r="3545" spans="4:4" x14ac:dyDescent="0.2">
      <c r="D3545" s="174"/>
    </row>
    <row r="3546" spans="4:4" x14ac:dyDescent="0.2">
      <c r="D3546" s="174"/>
    </row>
    <row r="3547" spans="4:4" x14ac:dyDescent="0.2">
      <c r="D3547" s="174"/>
    </row>
    <row r="3548" spans="4:4" x14ac:dyDescent="0.2">
      <c r="D3548" s="174"/>
    </row>
    <row r="3549" spans="4:4" x14ac:dyDescent="0.2">
      <c r="D3549" s="174"/>
    </row>
    <row r="3550" spans="4:4" x14ac:dyDescent="0.2">
      <c r="D3550" s="174"/>
    </row>
    <row r="3551" spans="4:4" x14ac:dyDescent="0.2">
      <c r="D3551" s="174"/>
    </row>
    <row r="3552" spans="4:4" x14ac:dyDescent="0.2">
      <c r="D3552" s="174"/>
    </row>
    <row r="3553" spans="4:4" x14ac:dyDescent="0.2">
      <c r="D3553" s="174"/>
    </row>
    <row r="3554" spans="4:4" x14ac:dyDescent="0.2">
      <c r="D3554" s="174"/>
    </row>
    <row r="3555" spans="4:4" x14ac:dyDescent="0.2">
      <c r="D3555" s="174"/>
    </row>
    <row r="3556" spans="4:4" x14ac:dyDescent="0.2">
      <c r="D3556" s="174"/>
    </row>
    <row r="3557" spans="4:4" x14ac:dyDescent="0.2">
      <c r="D3557" s="174"/>
    </row>
    <row r="3558" spans="4:4" x14ac:dyDescent="0.2">
      <c r="D3558" s="174"/>
    </row>
    <row r="3559" spans="4:4" x14ac:dyDescent="0.2">
      <c r="D3559" s="174"/>
    </row>
    <row r="3560" spans="4:4" x14ac:dyDescent="0.2">
      <c r="D3560" s="174"/>
    </row>
    <row r="3561" spans="4:4" x14ac:dyDescent="0.2">
      <c r="D3561" s="174"/>
    </row>
    <row r="3562" spans="4:4" x14ac:dyDescent="0.2">
      <c r="D3562" s="174"/>
    </row>
    <row r="3563" spans="4:4" x14ac:dyDescent="0.2">
      <c r="D3563" s="174"/>
    </row>
    <row r="3564" spans="4:4" x14ac:dyDescent="0.2">
      <c r="D3564" s="174"/>
    </row>
    <row r="3565" spans="4:4" x14ac:dyDescent="0.2">
      <c r="D3565" s="174"/>
    </row>
    <row r="3566" spans="4:4" x14ac:dyDescent="0.2">
      <c r="D3566" s="174"/>
    </row>
    <row r="3567" spans="4:4" x14ac:dyDescent="0.2">
      <c r="D3567" s="174"/>
    </row>
    <row r="3568" spans="4:4" x14ac:dyDescent="0.2">
      <c r="D3568" s="174"/>
    </row>
    <row r="3569" spans="4:4" x14ac:dyDescent="0.2">
      <c r="D3569" s="174"/>
    </row>
    <row r="3570" spans="4:4" x14ac:dyDescent="0.2">
      <c r="D3570" s="174"/>
    </row>
    <row r="3571" spans="4:4" x14ac:dyDescent="0.2">
      <c r="D3571" s="174"/>
    </row>
    <row r="3572" spans="4:4" x14ac:dyDescent="0.2">
      <c r="D3572" s="174"/>
    </row>
    <row r="3573" spans="4:4" x14ac:dyDescent="0.2">
      <c r="D3573" s="174"/>
    </row>
    <row r="3574" spans="4:4" x14ac:dyDescent="0.2">
      <c r="D3574" s="174"/>
    </row>
    <row r="3575" spans="4:4" x14ac:dyDescent="0.2">
      <c r="D3575" s="174"/>
    </row>
    <row r="3576" spans="4:4" x14ac:dyDescent="0.2">
      <c r="D3576" s="174"/>
    </row>
    <row r="3577" spans="4:4" x14ac:dyDescent="0.2">
      <c r="D3577" s="174"/>
    </row>
    <row r="3578" spans="4:4" x14ac:dyDescent="0.2">
      <c r="D3578" s="174"/>
    </row>
    <row r="3579" spans="4:4" x14ac:dyDescent="0.2">
      <c r="D3579" s="174"/>
    </row>
    <row r="3580" spans="4:4" x14ac:dyDescent="0.2">
      <c r="D3580" s="174"/>
    </row>
    <row r="3581" spans="4:4" x14ac:dyDescent="0.2">
      <c r="D3581" s="174"/>
    </row>
    <row r="3582" spans="4:4" x14ac:dyDescent="0.2">
      <c r="D3582" s="174"/>
    </row>
    <row r="3583" spans="4:4" x14ac:dyDescent="0.2">
      <c r="D3583" s="174"/>
    </row>
    <row r="3584" spans="4:4" x14ac:dyDescent="0.2">
      <c r="D3584" s="174"/>
    </row>
    <row r="3585" spans="4:4" x14ac:dyDescent="0.2">
      <c r="D3585" s="174"/>
    </row>
    <row r="3586" spans="4:4" x14ac:dyDescent="0.2">
      <c r="D3586" s="174"/>
    </row>
    <row r="3587" spans="4:4" x14ac:dyDescent="0.2">
      <c r="D3587" s="174"/>
    </row>
    <row r="3588" spans="4:4" x14ac:dyDescent="0.2">
      <c r="D3588" s="174"/>
    </row>
    <row r="3589" spans="4:4" x14ac:dyDescent="0.2">
      <c r="D3589" s="174"/>
    </row>
    <row r="3590" spans="4:4" x14ac:dyDescent="0.2">
      <c r="D3590" s="174"/>
    </row>
    <row r="3591" spans="4:4" x14ac:dyDescent="0.2">
      <c r="D3591" s="174"/>
    </row>
    <row r="3592" spans="4:4" x14ac:dyDescent="0.2">
      <c r="D3592" s="174"/>
    </row>
    <row r="3593" spans="4:4" x14ac:dyDescent="0.2">
      <c r="D3593" s="174"/>
    </row>
    <row r="3594" spans="4:4" x14ac:dyDescent="0.2">
      <c r="D3594" s="174"/>
    </row>
    <row r="3595" spans="4:4" x14ac:dyDescent="0.2">
      <c r="D3595" s="174"/>
    </row>
    <row r="3596" spans="4:4" x14ac:dyDescent="0.2">
      <c r="D3596" s="174"/>
    </row>
    <row r="3597" spans="4:4" x14ac:dyDescent="0.2">
      <c r="D3597" s="174"/>
    </row>
    <row r="3598" spans="4:4" x14ac:dyDescent="0.2">
      <c r="D3598" s="174"/>
    </row>
    <row r="3599" spans="4:4" x14ac:dyDescent="0.2">
      <c r="D3599" s="174"/>
    </row>
    <row r="3600" spans="4:4" x14ac:dyDescent="0.2">
      <c r="D3600" s="174"/>
    </row>
    <row r="3601" spans="4:4" x14ac:dyDescent="0.2">
      <c r="D3601" s="174"/>
    </row>
    <row r="3602" spans="4:4" x14ac:dyDescent="0.2">
      <c r="D3602" s="174"/>
    </row>
    <row r="3603" spans="4:4" x14ac:dyDescent="0.2">
      <c r="D3603" s="174"/>
    </row>
    <row r="3604" spans="4:4" x14ac:dyDescent="0.2">
      <c r="D3604" s="174"/>
    </row>
    <row r="3605" spans="4:4" x14ac:dyDescent="0.2">
      <c r="D3605" s="174"/>
    </row>
    <row r="3606" spans="4:4" x14ac:dyDescent="0.2">
      <c r="D3606" s="174"/>
    </row>
    <row r="3607" spans="4:4" x14ac:dyDescent="0.2">
      <c r="D3607" s="174"/>
    </row>
    <row r="3608" spans="4:4" x14ac:dyDescent="0.2">
      <c r="D3608" s="174"/>
    </row>
    <row r="3609" spans="4:4" x14ac:dyDescent="0.2">
      <c r="D3609" s="174"/>
    </row>
    <row r="3610" spans="4:4" x14ac:dyDescent="0.2">
      <c r="D3610" s="174"/>
    </row>
    <row r="3611" spans="4:4" x14ac:dyDescent="0.2">
      <c r="D3611" s="174"/>
    </row>
    <row r="3612" spans="4:4" x14ac:dyDescent="0.2">
      <c r="D3612" s="174"/>
    </row>
    <row r="3613" spans="4:4" x14ac:dyDescent="0.2">
      <c r="D3613" s="174"/>
    </row>
    <row r="3614" spans="4:4" x14ac:dyDescent="0.2">
      <c r="D3614" s="174"/>
    </row>
    <row r="3615" spans="4:4" x14ac:dyDescent="0.2">
      <c r="D3615" s="174"/>
    </row>
    <row r="3616" spans="4:4" x14ac:dyDescent="0.2">
      <c r="D3616" s="174"/>
    </row>
    <row r="3617" spans="4:4" x14ac:dyDescent="0.2">
      <c r="D3617" s="174"/>
    </row>
    <row r="3618" spans="4:4" x14ac:dyDescent="0.2">
      <c r="D3618" s="174"/>
    </row>
    <row r="3619" spans="4:4" x14ac:dyDescent="0.2">
      <c r="D3619" s="174"/>
    </row>
    <row r="3620" spans="4:4" x14ac:dyDescent="0.2">
      <c r="D3620" s="174"/>
    </row>
    <row r="3621" spans="4:4" x14ac:dyDescent="0.2">
      <c r="D3621" s="174"/>
    </row>
    <row r="3622" spans="4:4" x14ac:dyDescent="0.2">
      <c r="D3622" s="174"/>
    </row>
    <row r="3623" spans="4:4" x14ac:dyDescent="0.2">
      <c r="D3623" s="174"/>
    </row>
    <row r="3624" spans="4:4" x14ac:dyDescent="0.2">
      <c r="D3624" s="174"/>
    </row>
    <row r="3625" spans="4:4" x14ac:dyDescent="0.2">
      <c r="D3625" s="174"/>
    </row>
    <row r="3626" spans="4:4" x14ac:dyDescent="0.2">
      <c r="D3626" s="174"/>
    </row>
    <row r="3627" spans="4:4" x14ac:dyDescent="0.2">
      <c r="D3627" s="174"/>
    </row>
    <row r="3628" spans="4:4" x14ac:dyDescent="0.2">
      <c r="D3628" s="174"/>
    </row>
    <row r="3629" spans="4:4" x14ac:dyDescent="0.2">
      <c r="D3629" s="174"/>
    </row>
    <row r="3630" spans="4:4" x14ac:dyDescent="0.2">
      <c r="D3630" s="174"/>
    </row>
    <row r="3631" spans="4:4" x14ac:dyDescent="0.2">
      <c r="D3631" s="174"/>
    </row>
    <row r="3632" spans="4:4" x14ac:dyDescent="0.2">
      <c r="D3632" s="174"/>
    </row>
    <row r="3633" spans="4:4" x14ac:dyDescent="0.2">
      <c r="D3633" s="174"/>
    </row>
    <row r="3634" spans="4:4" x14ac:dyDescent="0.2">
      <c r="D3634" s="174"/>
    </row>
    <row r="3635" spans="4:4" x14ac:dyDescent="0.2">
      <c r="D3635" s="174"/>
    </row>
    <row r="3636" spans="4:4" x14ac:dyDescent="0.2">
      <c r="D3636" s="174"/>
    </row>
    <row r="3637" spans="4:4" x14ac:dyDescent="0.2">
      <c r="D3637" s="174"/>
    </row>
    <row r="3638" spans="4:4" x14ac:dyDescent="0.2">
      <c r="D3638" s="174"/>
    </row>
    <row r="3639" spans="4:4" x14ac:dyDescent="0.2">
      <c r="D3639" s="174"/>
    </row>
    <row r="3640" spans="4:4" x14ac:dyDescent="0.2">
      <c r="D3640" s="174"/>
    </row>
    <row r="3641" spans="4:4" x14ac:dyDescent="0.2">
      <c r="D3641" s="174"/>
    </row>
    <row r="3642" spans="4:4" x14ac:dyDescent="0.2">
      <c r="D3642" s="174"/>
    </row>
    <row r="3643" spans="4:4" x14ac:dyDescent="0.2">
      <c r="D3643" s="174"/>
    </row>
    <row r="3644" spans="4:4" x14ac:dyDescent="0.2">
      <c r="D3644" s="174"/>
    </row>
    <row r="3645" spans="4:4" x14ac:dyDescent="0.2">
      <c r="D3645" s="174"/>
    </row>
    <row r="3646" spans="4:4" x14ac:dyDescent="0.2">
      <c r="D3646" s="174"/>
    </row>
    <row r="3647" spans="4:4" x14ac:dyDescent="0.2">
      <c r="D3647" s="174"/>
    </row>
    <row r="3648" spans="4:4" x14ac:dyDescent="0.2">
      <c r="D3648" s="174"/>
    </row>
    <row r="3649" spans="4:4" x14ac:dyDescent="0.2">
      <c r="D3649" s="174"/>
    </row>
    <row r="3650" spans="4:4" x14ac:dyDescent="0.2">
      <c r="D3650" s="174"/>
    </row>
    <row r="3651" spans="4:4" x14ac:dyDescent="0.2">
      <c r="D3651" s="174"/>
    </row>
    <row r="3652" spans="4:4" x14ac:dyDescent="0.2">
      <c r="D3652" s="174"/>
    </row>
    <row r="3653" spans="4:4" x14ac:dyDescent="0.2">
      <c r="D3653" s="174"/>
    </row>
    <row r="3654" spans="4:4" x14ac:dyDescent="0.2">
      <c r="D3654" s="174"/>
    </row>
    <row r="3655" spans="4:4" x14ac:dyDescent="0.2">
      <c r="D3655" s="174"/>
    </row>
    <row r="3656" spans="4:4" x14ac:dyDescent="0.2">
      <c r="D3656" s="174"/>
    </row>
    <row r="3657" spans="4:4" x14ac:dyDescent="0.2">
      <c r="D3657" s="174"/>
    </row>
    <row r="3658" spans="4:4" x14ac:dyDescent="0.2">
      <c r="D3658" s="174"/>
    </row>
    <row r="3659" spans="4:4" x14ac:dyDescent="0.2">
      <c r="D3659" s="174"/>
    </row>
    <row r="3660" spans="4:4" x14ac:dyDescent="0.2">
      <c r="D3660" s="174"/>
    </row>
    <row r="3661" spans="4:4" x14ac:dyDescent="0.2">
      <c r="D3661" s="174"/>
    </row>
    <row r="3662" spans="4:4" x14ac:dyDescent="0.2">
      <c r="D3662" s="174"/>
    </row>
    <row r="3663" spans="4:4" x14ac:dyDescent="0.2">
      <c r="D3663" s="174"/>
    </row>
    <row r="3664" spans="4:4" x14ac:dyDescent="0.2">
      <c r="D3664" s="174"/>
    </row>
    <row r="3665" spans="4:4" x14ac:dyDescent="0.2">
      <c r="D3665" s="174"/>
    </row>
    <row r="3666" spans="4:4" x14ac:dyDescent="0.2">
      <c r="D3666" s="174"/>
    </row>
    <row r="3667" spans="4:4" x14ac:dyDescent="0.2">
      <c r="D3667" s="174"/>
    </row>
    <row r="3668" spans="4:4" x14ac:dyDescent="0.2">
      <c r="D3668" s="174"/>
    </row>
    <row r="3669" spans="4:4" x14ac:dyDescent="0.2">
      <c r="D3669" s="174"/>
    </row>
    <row r="3670" spans="4:4" x14ac:dyDescent="0.2">
      <c r="D3670" s="174"/>
    </row>
    <row r="3671" spans="4:4" x14ac:dyDescent="0.2">
      <c r="D3671" s="174"/>
    </row>
    <row r="3672" spans="4:4" x14ac:dyDescent="0.2">
      <c r="D3672" s="174"/>
    </row>
    <row r="3673" spans="4:4" x14ac:dyDescent="0.2">
      <c r="D3673" s="174"/>
    </row>
    <row r="3674" spans="4:4" x14ac:dyDescent="0.2">
      <c r="D3674" s="174"/>
    </row>
    <row r="3675" spans="4:4" x14ac:dyDescent="0.2">
      <c r="D3675" s="174"/>
    </row>
    <row r="3676" spans="4:4" x14ac:dyDescent="0.2">
      <c r="D3676" s="174"/>
    </row>
    <row r="3677" spans="4:4" x14ac:dyDescent="0.2">
      <c r="D3677" s="174"/>
    </row>
    <row r="3678" spans="4:4" x14ac:dyDescent="0.2">
      <c r="D3678" s="174"/>
    </row>
    <row r="3679" spans="4:4" x14ac:dyDescent="0.2">
      <c r="D3679" s="174"/>
    </row>
    <row r="3680" spans="4:4" x14ac:dyDescent="0.2">
      <c r="D3680" s="174"/>
    </row>
    <row r="3681" spans="4:4" x14ac:dyDescent="0.2">
      <c r="D3681" s="174"/>
    </row>
    <row r="3682" spans="4:4" x14ac:dyDescent="0.2">
      <c r="D3682" s="174"/>
    </row>
    <row r="3683" spans="4:4" x14ac:dyDescent="0.2">
      <c r="D3683" s="174"/>
    </row>
    <row r="3684" spans="4:4" x14ac:dyDescent="0.2">
      <c r="D3684" s="174"/>
    </row>
    <row r="3685" spans="4:4" x14ac:dyDescent="0.2">
      <c r="D3685" s="174"/>
    </row>
    <row r="3686" spans="4:4" x14ac:dyDescent="0.2">
      <c r="D3686" s="174"/>
    </row>
    <row r="3687" spans="4:4" x14ac:dyDescent="0.2">
      <c r="D3687" s="174"/>
    </row>
    <row r="3688" spans="4:4" x14ac:dyDescent="0.2">
      <c r="D3688" s="174"/>
    </row>
    <row r="3689" spans="4:4" x14ac:dyDescent="0.2">
      <c r="D3689" s="174"/>
    </row>
    <row r="3690" spans="4:4" x14ac:dyDescent="0.2">
      <c r="D3690" s="174"/>
    </row>
    <row r="3691" spans="4:4" x14ac:dyDescent="0.2">
      <c r="D3691" s="174"/>
    </row>
    <row r="3692" spans="4:4" x14ac:dyDescent="0.2">
      <c r="D3692" s="174"/>
    </row>
    <row r="3693" spans="4:4" x14ac:dyDescent="0.2">
      <c r="D3693" s="174"/>
    </row>
    <row r="3694" spans="4:4" x14ac:dyDescent="0.2">
      <c r="D3694" s="174"/>
    </row>
    <row r="3695" spans="4:4" x14ac:dyDescent="0.2">
      <c r="D3695" s="174"/>
    </row>
    <row r="3696" spans="4:4" x14ac:dyDescent="0.2">
      <c r="D3696" s="174"/>
    </row>
    <row r="3697" spans="4:4" x14ac:dyDescent="0.2">
      <c r="D3697" s="174"/>
    </row>
    <row r="3698" spans="4:4" x14ac:dyDescent="0.2">
      <c r="D3698" s="174"/>
    </row>
    <row r="3699" spans="4:4" x14ac:dyDescent="0.2">
      <c r="D3699" s="174"/>
    </row>
    <row r="3700" spans="4:4" x14ac:dyDescent="0.2">
      <c r="D3700" s="174"/>
    </row>
    <row r="3701" spans="4:4" x14ac:dyDescent="0.2">
      <c r="D3701" s="174"/>
    </row>
    <row r="3702" spans="4:4" x14ac:dyDescent="0.2">
      <c r="D3702" s="174"/>
    </row>
    <row r="3703" spans="4:4" x14ac:dyDescent="0.2">
      <c r="D3703" s="174"/>
    </row>
    <row r="3704" spans="4:4" x14ac:dyDescent="0.2">
      <c r="D3704" s="174"/>
    </row>
    <row r="3705" spans="4:4" x14ac:dyDescent="0.2">
      <c r="D3705" s="174"/>
    </row>
    <row r="3706" spans="4:4" x14ac:dyDescent="0.2">
      <c r="D3706" s="174"/>
    </row>
    <row r="3707" spans="4:4" x14ac:dyDescent="0.2">
      <c r="D3707" s="174"/>
    </row>
    <row r="3708" spans="4:4" x14ac:dyDescent="0.2">
      <c r="D3708" s="174"/>
    </row>
    <row r="3709" spans="4:4" x14ac:dyDescent="0.2">
      <c r="D3709" s="174"/>
    </row>
    <row r="3710" spans="4:4" x14ac:dyDescent="0.2">
      <c r="D3710" s="174"/>
    </row>
    <row r="3711" spans="4:4" x14ac:dyDescent="0.2">
      <c r="D3711" s="174"/>
    </row>
    <row r="3712" spans="4:4" x14ac:dyDescent="0.2">
      <c r="D3712" s="174"/>
    </row>
    <row r="3713" spans="4:4" x14ac:dyDescent="0.2">
      <c r="D3713" s="174"/>
    </row>
    <row r="3714" spans="4:4" x14ac:dyDescent="0.2">
      <c r="D3714" s="174"/>
    </row>
    <row r="3715" spans="4:4" x14ac:dyDescent="0.2">
      <c r="D3715" s="174"/>
    </row>
    <row r="3716" spans="4:4" x14ac:dyDescent="0.2">
      <c r="D3716" s="174"/>
    </row>
    <row r="3717" spans="4:4" x14ac:dyDescent="0.2">
      <c r="D3717" s="174"/>
    </row>
    <row r="3718" spans="4:4" x14ac:dyDescent="0.2">
      <c r="D3718" s="174"/>
    </row>
    <row r="3719" spans="4:4" x14ac:dyDescent="0.2">
      <c r="D3719" s="174"/>
    </row>
    <row r="3720" spans="4:4" x14ac:dyDescent="0.2">
      <c r="D3720" s="174"/>
    </row>
    <row r="3721" spans="4:4" x14ac:dyDescent="0.2">
      <c r="D3721" s="174"/>
    </row>
    <row r="3722" spans="4:4" x14ac:dyDescent="0.2">
      <c r="D3722" s="174"/>
    </row>
    <row r="3723" spans="4:4" x14ac:dyDescent="0.2">
      <c r="D3723" s="174"/>
    </row>
    <row r="3724" spans="4:4" x14ac:dyDescent="0.2">
      <c r="D3724" s="174"/>
    </row>
    <row r="3725" spans="4:4" x14ac:dyDescent="0.2">
      <c r="D3725" s="174"/>
    </row>
    <row r="3726" spans="4:4" x14ac:dyDescent="0.2">
      <c r="D3726" s="174"/>
    </row>
    <row r="3727" spans="4:4" x14ac:dyDescent="0.2">
      <c r="D3727" s="174"/>
    </row>
    <row r="3728" spans="4:4" x14ac:dyDescent="0.2">
      <c r="D3728" s="174"/>
    </row>
    <row r="3729" spans="4:4" x14ac:dyDescent="0.2">
      <c r="D3729" s="174"/>
    </row>
    <row r="3730" spans="4:4" x14ac:dyDescent="0.2">
      <c r="D3730" s="174"/>
    </row>
    <row r="3731" spans="4:4" x14ac:dyDescent="0.2">
      <c r="D3731" s="174"/>
    </row>
    <row r="3732" spans="4:4" x14ac:dyDescent="0.2">
      <c r="D3732" s="174"/>
    </row>
    <row r="3733" spans="4:4" x14ac:dyDescent="0.2">
      <c r="D3733" s="174"/>
    </row>
    <row r="3734" spans="4:4" x14ac:dyDescent="0.2">
      <c r="D3734" s="174"/>
    </row>
    <row r="3735" spans="4:4" x14ac:dyDescent="0.2">
      <c r="D3735" s="174"/>
    </row>
    <row r="3736" spans="4:4" x14ac:dyDescent="0.2">
      <c r="D3736" s="174"/>
    </row>
    <row r="3737" spans="4:4" x14ac:dyDescent="0.2">
      <c r="D3737" s="174"/>
    </row>
    <row r="3738" spans="4:4" x14ac:dyDescent="0.2">
      <c r="D3738" s="174"/>
    </row>
    <row r="3739" spans="4:4" x14ac:dyDescent="0.2">
      <c r="D3739" s="174"/>
    </row>
    <row r="3740" spans="4:4" x14ac:dyDescent="0.2">
      <c r="D3740" s="174"/>
    </row>
    <row r="3741" spans="4:4" x14ac:dyDescent="0.2">
      <c r="D3741" s="174"/>
    </row>
    <row r="3742" spans="4:4" x14ac:dyDescent="0.2">
      <c r="D3742" s="174"/>
    </row>
    <row r="3743" spans="4:4" x14ac:dyDescent="0.2">
      <c r="D3743" s="174"/>
    </row>
    <row r="3744" spans="4:4" x14ac:dyDescent="0.2">
      <c r="D3744" s="174"/>
    </row>
    <row r="3745" spans="4:4" x14ac:dyDescent="0.2">
      <c r="D3745" s="174"/>
    </row>
    <row r="3746" spans="4:4" x14ac:dyDescent="0.2">
      <c r="D3746" s="174"/>
    </row>
    <row r="3747" spans="4:4" x14ac:dyDescent="0.2">
      <c r="D3747" s="174"/>
    </row>
    <row r="3748" spans="4:4" x14ac:dyDescent="0.2">
      <c r="D3748" s="174"/>
    </row>
    <row r="3749" spans="4:4" x14ac:dyDescent="0.2">
      <c r="D3749" s="174"/>
    </row>
    <row r="3750" spans="4:4" x14ac:dyDescent="0.2">
      <c r="D3750" s="174"/>
    </row>
    <row r="3751" spans="4:4" x14ac:dyDescent="0.2">
      <c r="D3751" s="174"/>
    </row>
    <row r="3752" spans="4:4" x14ac:dyDescent="0.2">
      <c r="D3752" s="174"/>
    </row>
    <row r="3753" spans="4:4" x14ac:dyDescent="0.2">
      <c r="D3753" s="174"/>
    </row>
    <row r="3754" spans="4:4" x14ac:dyDescent="0.2">
      <c r="D3754" s="174"/>
    </row>
    <row r="3755" spans="4:4" x14ac:dyDescent="0.2">
      <c r="D3755" s="174"/>
    </row>
    <row r="3756" spans="4:4" x14ac:dyDescent="0.2">
      <c r="D3756" s="174"/>
    </row>
    <row r="3757" spans="4:4" x14ac:dyDescent="0.2">
      <c r="D3757" s="174"/>
    </row>
    <row r="3758" spans="4:4" x14ac:dyDescent="0.2">
      <c r="D3758" s="174"/>
    </row>
    <row r="3759" spans="4:4" x14ac:dyDescent="0.2">
      <c r="D3759" s="174"/>
    </row>
    <row r="3760" spans="4:4" x14ac:dyDescent="0.2">
      <c r="D3760" s="174"/>
    </row>
    <row r="3761" spans="4:4" x14ac:dyDescent="0.2">
      <c r="D3761" s="174"/>
    </row>
    <row r="3762" spans="4:4" x14ac:dyDescent="0.2">
      <c r="D3762" s="174"/>
    </row>
    <row r="3763" spans="4:4" x14ac:dyDescent="0.2">
      <c r="D3763" s="174"/>
    </row>
    <row r="3764" spans="4:4" x14ac:dyDescent="0.2">
      <c r="D3764" s="174"/>
    </row>
    <row r="3765" spans="4:4" x14ac:dyDescent="0.2">
      <c r="D3765" s="174"/>
    </row>
    <row r="3766" spans="4:4" x14ac:dyDescent="0.2">
      <c r="D3766" s="174"/>
    </row>
    <row r="3767" spans="4:4" x14ac:dyDescent="0.2">
      <c r="D3767" s="174"/>
    </row>
    <row r="3768" spans="4:4" x14ac:dyDescent="0.2">
      <c r="D3768" s="174"/>
    </row>
    <row r="3769" spans="4:4" x14ac:dyDescent="0.2">
      <c r="D3769" s="174"/>
    </row>
    <row r="3770" spans="4:4" x14ac:dyDescent="0.2">
      <c r="D3770" s="174"/>
    </row>
    <row r="3771" spans="4:4" x14ac:dyDescent="0.2">
      <c r="D3771" s="174"/>
    </row>
    <row r="3772" spans="4:4" x14ac:dyDescent="0.2">
      <c r="D3772" s="174"/>
    </row>
    <row r="3773" spans="4:4" x14ac:dyDescent="0.2">
      <c r="D3773" s="174"/>
    </row>
    <row r="3774" spans="4:4" x14ac:dyDescent="0.2">
      <c r="D3774" s="174"/>
    </row>
    <row r="3775" spans="4:4" x14ac:dyDescent="0.2">
      <c r="D3775" s="174"/>
    </row>
    <row r="3776" spans="4:4" x14ac:dyDescent="0.2">
      <c r="D3776" s="174"/>
    </row>
    <row r="3777" spans="4:4" x14ac:dyDescent="0.2">
      <c r="D3777" s="174"/>
    </row>
    <row r="3778" spans="4:4" x14ac:dyDescent="0.2">
      <c r="D3778" s="174"/>
    </row>
    <row r="3779" spans="4:4" x14ac:dyDescent="0.2">
      <c r="D3779" s="174"/>
    </row>
    <row r="3780" spans="4:4" x14ac:dyDescent="0.2">
      <c r="D3780" s="174"/>
    </row>
    <row r="3781" spans="4:4" x14ac:dyDescent="0.2">
      <c r="D3781" s="174"/>
    </row>
    <row r="3782" spans="4:4" x14ac:dyDescent="0.2">
      <c r="D3782" s="174"/>
    </row>
    <row r="3783" spans="4:4" x14ac:dyDescent="0.2">
      <c r="D3783" s="174"/>
    </row>
    <row r="3784" spans="4:4" x14ac:dyDescent="0.2">
      <c r="D3784" s="174"/>
    </row>
    <row r="3785" spans="4:4" x14ac:dyDescent="0.2">
      <c r="D3785" s="174"/>
    </row>
    <row r="3786" spans="4:4" x14ac:dyDescent="0.2">
      <c r="D3786" s="174"/>
    </row>
    <row r="3787" spans="4:4" x14ac:dyDescent="0.2">
      <c r="D3787" s="174"/>
    </row>
    <row r="3788" spans="4:4" x14ac:dyDescent="0.2">
      <c r="D3788" s="174"/>
    </row>
    <row r="3789" spans="4:4" x14ac:dyDescent="0.2">
      <c r="D3789" s="174"/>
    </row>
    <row r="3790" spans="4:4" x14ac:dyDescent="0.2">
      <c r="D3790" s="174"/>
    </row>
    <row r="3791" spans="4:4" x14ac:dyDescent="0.2">
      <c r="D3791" s="174"/>
    </row>
    <row r="3792" spans="4:4" x14ac:dyDescent="0.2">
      <c r="D3792" s="174"/>
    </row>
    <row r="3793" spans="4:4" x14ac:dyDescent="0.2">
      <c r="D3793" s="174"/>
    </row>
    <row r="3794" spans="4:4" x14ac:dyDescent="0.2">
      <c r="D3794" s="174"/>
    </row>
    <row r="3795" spans="4:4" x14ac:dyDescent="0.2">
      <c r="D3795" s="174"/>
    </row>
    <row r="3796" spans="4:4" x14ac:dyDescent="0.2">
      <c r="D3796" s="174"/>
    </row>
    <row r="3797" spans="4:4" x14ac:dyDescent="0.2">
      <c r="D3797" s="174"/>
    </row>
    <row r="3798" spans="4:4" x14ac:dyDescent="0.2">
      <c r="D3798" s="174"/>
    </row>
    <row r="3799" spans="4:4" x14ac:dyDescent="0.2">
      <c r="D3799" s="174"/>
    </row>
    <row r="3800" spans="4:4" x14ac:dyDescent="0.2">
      <c r="D3800" s="174"/>
    </row>
    <row r="3801" spans="4:4" x14ac:dyDescent="0.2">
      <c r="D3801" s="174"/>
    </row>
    <row r="3802" spans="4:4" x14ac:dyDescent="0.2">
      <c r="D3802" s="174"/>
    </row>
    <row r="3803" spans="4:4" x14ac:dyDescent="0.2">
      <c r="D3803" s="174"/>
    </row>
    <row r="3804" spans="4:4" x14ac:dyDescent="0.2">
      <c r="D3804" s="174"/>
    </row>
    <row r="3805" spans="4:4" x14ac:dyDescent="0.2">
      <c r="D3805" s="174"/>
    </row>
    <row r="3806" spans="4:4" x14ac:dyDescent="0.2">
      <c r="D3806" s="174"/>
    </row>
    <row r="3807" spans="4:4" x14ac:dyDescent="0.2">
      <c r="D3807" s="174"/>
    </row>
    <row r="3808" spans="4:4" x14ac:dyDescent="0.2">
      <c r="D3808" s="174"/>
    </row>
    <row r="3809" spans="4:4" x14ac:dyDescent="0.2">
      <c r="D3809" s="174"/>
    </row>
    <row r="3810" spans="4:4" x14ac:dyDescent="0.2">
      <c r="D3810" s="174"/>
    </row>
    <row r="3811" spans="4:4" x14ac:dyDescent="0.2">
      <c r="D3811" s="174"/>
    </row>
    <row r="3812" spans="4:4" x14ac:dyDescent="0.2">
      <c r="D3812" s="174"/>
    </row>
    <row r="3813" spans="4:4" x14ac:dyDescent="0.2">
      <c r="D3813" s="174"/>
    </row>
    <row r="3814" spans="4:4" x14ac:dyDescent="0.2">
      <c r="D3814" s="174"/>
    </row>
    <row r="3815" spans="4:4" x14ac:dyDescent="0.2">
      <c r="D3815" s="174"/>
    </row>
    <row r="3816" spans="4:4" x14ac:dyDescent="0.2">
      <c r="D3816" s="174"/>
    </row>
    <row r="3817" spans="4:4" x14ac:dyDescent="0.2">
      <c r="D3817" s="174"/>
    </row>
    <row r="3818" spans="4:4" x14ac:dyDescent="0.2">
      <c r="D3818" s="174"/>
    </row>
    <row r="3819" spans="4:4" x14ac:dyDescent="0.2">
      <c r="D3819" s="174"/>
    </row>
    <row r="3820" spans="4:4" x14ac:dyDescent="0.2">
      <c r="D3820" s="174"/>
    </row>
    <row r="3821" spans="4:4" x14ac:dyDescent="0.2">
      <c r="D3821" s="174"/>
    </row>
    <row r="3822" spans="4:4" x14ac:dyDescent="0.2">
      <c r="D3822" s="174"/>
    </row>
    <row r="3823" spans="4:4" x14ac:dyDescent="0.2">
      <c r="D3823" s="174"/>
    </row>
    <row r="3824" spans="4:4" x14ac:dyDescent="0.2">
      <c r="D3824" s="174"/>
    </row>
    <row r="3825" spans="4:4" x14ac:dyDescent="0.2">
      <c r="D3825" s="174"/>
    </row>
    <row r="3826" spans="4:4" x14ac:dyDescent="0.2">
      <c r="D3826" s="174"/>
    </row>
    <row r="3827" spans="4:4" x14ac:dyDescent="0.2">
      <c r="D3827" s="174"/>
    </row>
    <row r="3828" spans="4:4" x14ac:dyDescent="0.2">
      <c r="D3828" s="174"/>
    </row>
    <row r="3829" spans="4:4" x14ac:dyDescent="0.2">
      <c r="D3829" s="174"/>
    </row>
    <row r="3830" spans="4:4" x14ac:dyDescent="0.2">
      <c r="D3830" s="174"/>
    </row>
    <row r="3831" spans="4:4" x14ac:dyDescent="0.2">
      <c r="D3831" s="174"/>
    </row>
    <row r="3832" spans="4:4" x14ac:dyDescent="0.2">
      <c r="D3832" s="174"/>
    </row>
    <row r="3833" spans="4:4" x14ac:dyDescent="0.2">
      <c r="D3833" s="174"/>
    </row>
    <row r="3834" spans="4:4" x14ac:dyDescent="0.2">
      <c r="D3834" s="174"/>
    </row>
    <row r="3835" spans="4:4" x14ac:dyDescent="0.2">
      <c r="D3835" s="174"/>
    </row>
    <row r="3836" spans="4:4" x14ac:dyDescent="0.2">
      <c r="D3836" s="174"/>
    </row>
    <row r="3837" spans="4:4" x14ac:dyDescent="0.2">
      <c r="D3837" s="174"/>
    </row>
    <row r="3838" spans="4:4" x14ac:dyDescent="0.2">
      <c r="D3838" s="174"/>
    </row>
    <row r="3839" spans="4:4" x14ac:dyDescent="0.2">
      <c r="D3839" s="174"/>
    </row>
    <row r="3840" spans="4:4" x14ac:dyDescent="0.2">
      <c r="D3840" s="174"/>
    </row>
    <row r="3841" spans="4:4" x14ac:dyDescent="0.2">
      <c r="D3841" s="174"/>
    </row>
    <row r="3842" spans="4:4" x14ac:dyDescent="0.2">
      <c r="D3842" s="174"/>
    </row>
    <row r="3843" spans="4:4" x14ac:dyDescent="0.2">
      <c r="D3843" s="174"/>
    </row>
    <row r="3844" spans="4:4" x14ac:dyDescent="0.2">
      <c r="D3844" s="174"/>
    </row>
    <row r="3845" spans="4:4" x14ac:dyDescent="0.2">
      <c r="D3845" s="174"/>
    </row>
    <row r="3846" spans="4:4" x14ac:dyDescent="0.2">
      <c r="D3846" s="174"/>
    </row>
    <row r="3847" spans="4:4" x14ac:dyDescent="0.2">
      <c r="D3847" s="174"/>
    </row>
    <row r="3848" spans="4:4" x14ac:dyDescent="0.2">
      <c r="D3848" s="174"/>
    </row>
    <row r="3849" spans="4:4" x14ac:dyDescent="0.2">
      <c r="D3849" s="174"/>
    </row>
    <row r="3850" spans="4:4" x14ac:dyDescent="0.2">
      <c r="D3850" s="174"/>
    </row>
    <row r="3851" spans="4:4" x14ac:dyDescent="0.2">
      <c r="D3851" s="174"/>
    </row>
    <row r="3852" spans="4:4" x14ac:dyDescent="0.2">
      <c r="D3852" s="174"/>
    </row>
    <row r="3853" spans="4:4" x14ac:dyDescent="0.2">
      <c r="D3853" s="174"/>
    </row>
    <row r="3854" spans="4:4" x14ac:dyDescent="0.2">
      <c r="D3854" s="174"/>
    </row>
    <row r="3855" spans="4:4" x14ac:dyDescent="0.2">
      <c r="D3855" s="174"/>
    </row>
    <row r="3856" spans="4:4" x14ac:dyDescent="0.2">
      <c r="D3856" s="174"/>
    </row>
    <row r="3857" spans="4:4" x14ac:dyDescent="0.2">
      <c r="D3857" s="174"/>
    </row>
    <row r="3858" spans="4:4" x14ac:dyDescent="0.2">
      <c r="D3858" s="174"/>
    </row>
    <row r="3859" spans="4:4" x14ac:dyDescent="0.2">
      <c r="D3859" s="174"/>
    </row>
    <row r="3860" spans="4:4" x14ac:dyDescent="0.2">
      <c r="D3860" s="174"/>
    </row>
    <row r="3861" spans="4:4" x14ac:dyDescent="0.2">
      <c r="D3861" s="174"/>
    </row>
    <row r="3862" spans="4:4" x14ac:dyDescent="0.2">
      <c r="D3862" s="174"/>
    </row>
    <row r="3863" spans="4:4" x14ac:dyDescent="0.2">
      <c r="D3863" s="174"/>
    </row>
    <row r="3864" spans="4:4" x14ac:dyDescent="0.2">
      <c r="D3864" s="174"/>
    </row>
    <row r="3865" spans="4:4" x14ac:dyDescent="0.2">
      <c r="D3865" s="174"/>
    </row>
    <row r="3866" spans="4:4" x14ac:dyDescent="0.2">
      <c r="D3866" s="174"/>
    </row>
    <row r="3867" spans="4:4" x14ac:dyDescent="0.2">
      <c r="D3867" s="174"/>
    </row>
    <row r="3868" spans="4:4" x14ac:dyDescent="0.2">
      <c r="D3868" s="174"/>
    </row>
    <row r="3869" spans="4:4" x14ac:dyDescent="0.2">
      <c r="D3869" s="174"/>
    </row>
    <row r="3870" spans="4:4" x14ac:dyDescent="0.2">
      <c r="D3870" s="174"/>
    </row>
    <row r="3871" spans="4:4" x14ac:dyDescent="0.2">
      <c r="D3871" s="174"/>
    </row>
    <row r="3872" spans="4:4" x14ac:dyDescent="0.2">
      <c r="D3872" s="174"/>
    </row>
    <row r="3873" spans="4:4" x14ac:dyDescent="0.2">
      <c r="D3873" s="174"/>
    </row>
    <row r="3874" spans="4:4" x14ac:dyDescent="0.2">
      <c r="D3874" s="174"/>
    </row>
    <row r="3875" spans="4:4" x14ac:dyDescent="0.2">
      <c r="D3875" s="174"/>
    </row>
    <row r="3876" spans="4:4" x14ac:dyDescent="0.2">
      <c r="D3876" s="174"/>
    </row>
    <row r="3877" spans="4:4" x14ac:dyDescent="0.2">
      <c r="D3877" s="174"/>
    </row>
    <row r="3878" spans="4:4" x14ac:dyDescent="0.2">
      <c r="D3878" s="174"/>
    </row>
    <row r="3879" spans="4:4" x14ac:dyDescent="0.2">
      <c r="D3879" s="174"/>
    </row>
    <row r="3880" spans="4:4" x14ac:dyDescent="0.2">
      <c r="D3880" s="174"/>
    </row>
    <row r="3881" spans="4:4" x14ac:dyDescent="0.2">
      <c r="D3881" s="174"/>
    </row>
    <row r="3882" spans="4:4" x14ac:dyDescent="0.2">
      <c r="D3882" s="174"/>
    </row>
    <row r="3883" spans="4:4" x14ac:dyDescent="0.2">
      <c r="D3883" s="174"/>
    </row>
    <row r="3884" spans="4:4" x14ac:dyDescent="0.2">
      <c r="D3884" s="174"/>
    </row>
    <row r="3885" spans="4:4" x14ac:dyDescent="0.2">
      <c r="D3885" s="174"/>
    </row>
    <row r="3886" spans="4:4" x14ac:dyDescent="0.2">
      <c r="D3886" s="174"/>
    </row>
    <row r="3887" spans="4:4" x14ac:dyDescent="0.2">
      <c r="D3887" s="174"/>
    </row>
    <row r="3888" spans="4:4" x14ac:dyDescent="0.2">
      <c r="D3888" s="174"/>
    </row>
    <row r="3889" spans="4:4" x14ac:dyDescent="0.2">
      <c r="D3889" s="174"/>
    </row>
    <row r="3890" spans="4:4" x14ac:dyDescent="0.2">
      <c r="D3890" s="174"/>
    </row>
    <row r="3891" spans="4:4" x14ac:dyDescent="0.2">
      <c r="D3891" s="174"/>
    </row>
    <row r="3892" spans="4:4" x14ac:dyDescent="0.2">
      <c r="D3892" s="174"/>
    </row>
    <row r="3893" spans="4:4" x14ac:dyDescent="0.2">
      <c r="D3893" s="174"/>
    </row>
    <row r="3894" spans="4:4" x14ac:dyDescent="0.2">
      <c r="D3894" s="174"/>
    </row>
    <row r="3895" spans="4:4" x14ac:dyDescent="0.2">
      <c r="D3895" s="174"/>
    </row>
    <row r="3896" spans="4:4" x14ac:dyDescent="0.2">
      <c r="D3896" s="174"/>
    </row>
    <row r="3897" spans="4:4" x14ac:dyDescent="0.2">
      <c r="D3897" s="174"/>
    </row>
    <row r="3898" spans="4:4" x14ac:dyDescent="0.2">
      <c r="D3898" s="174"/>
    </row>
    <row r="3899" spans="4:4" x14ac:dyDescent="0.2">
      <c r="D3899" s="174"/>
    </row>
    <row r="3900" spans="4:4" x14ac:dyDescent="0.2">
      <c r="D3900" s="174"/>
    </row>
    <row r="3901" spans="4:4" x14ac:dyDescent="0.2">
      <c r="D3901" s="174"/>
    </row>
    <row r="3902" spans="4:4" x14ac:dyDescent="0.2">
      <c r="D3902" s="174"/>
    </row>
    <row r="3903" spans="4:4" x14ac:dyDescent="0.2">
      <c r="D3903" s="174"/>
    </row>
    <row r="3904" spans="4:4" x14ac:dyDescent="0.2">
      <c r="D3904" s="174"/>
    </row>
    <row r="3905" spans="4:4" x14ac:dyDescent="0.2">
      <c r="D3905" s="174"/>
    </row>
    <row r="3906" spans="4:4" x14ac:dyDescent="0.2">
      <c r="D3906" s="174"/>
    </row>
    <row r="3907" spans="4:4" x14ac:dyDescent="0.2">
      <c r="D3907" s="174"/>
    </row>
    <row r="3908" spans="4:4" x14ac:dyDescent="0.2">
      <c r="D3908" s="174"/>
    </row>
    <row r="3909" spans="4:4" x14ac:dyDescent="0.2">
      <c r="D3909" s="174"/>
    </row>
    <row r="3910" spans="4:4" x14ac:dyDescent="0.2">
      <c r="D3910" s="174"/>
    </row>
    <row r="3911" spans="4:4" x14ac:dyDescent="0.2">
      <c r="D3911" s="174"/>
    </row>
    <row r="3912" spans="4:4" x14ac:dyDescent="0.2">
      <c r="D3912" s="174"/>
    </row>
    <row r="3913" spans="4:4" x14ac:dyDescent="0.2">
      <c r="D3913" s="174"/>
    </row>
    <row r="3914" spans="4:4" x14ac:dyDescent="0.2">
      <c r="D3914" s="174"/>
    </row>
    <row r="3915" spans="4:4" x14ac:dyDescent="0.2">
      <c r="D3915" s="174"/>
    </row>
    <row r="3916" spans="4:4" x14ac:dyDescent="0.2">
      <c r="D3916" s="174"/>
    </row>
    <row r="3917" spans="4:4" x14ac:dyDescent="0.2">
      <c r="D3917" s="174"/>
    </row>
    <row r="3918" spans="4:4" x14ac:dyDescent="0.2">
      <c r="D3918" s="174"/>
    </row>
    <row r="3919" spans="4:4" x14ac:dyDescent="0.2">
      <c r="D3919" s="174"/>
    </row>
    <row r="3920" spans="4:4" x14ac:dyDescent="0.2">
      <c r="D3920" s="174"/>
    </row>
    <row r="3921" spans="4:4" x14ac:dyDescent="0.2">
      <c r="D3921" s="174"/>
    </row>
    <row r="3922" spans="4:4" x14ac:dyDescent="0.2">
      <c r="D3922" s="174"/>
    </row>
    <row r="3923" spans="4:4" x14ac:dyDescent="0.2">
      <c r="D3923" s="174"/>
    </row>
    <row r="3924" spans="4:4" x14ac:dyDescent="0.2">
      <c r="D3924" s="174"/>
    </row>
    <row r="3925" spans="4:4" x14ac:dyDescent="0.2">
      <c r="D3925" s="174"/>
    </row>
    <row r="3926" spans="4:4" x14ac:dyDescent="0.2">
      <c r="D3926" s="174"/>
    </row>
    <row r="3927" spans="4:4" x14ac:dyDescent="0.2">
      <c r="D3927" s="174"/>
    </row>
    <row r="3928" spans="4:4" x14ac:dyDescent="0.2">
      <c r="D3928" s="174"/>
    </row>
    <row r="3929" spans="4:4" x14ac:dyDescent="0.2">
      <c r="D3929" s="174"/>
    </row>
    <row r="3930" spans="4:4" x14ac:dyDescent="0.2">
      <c r="D3930" s="174"/>
    </row>
    <row r="3931" spans="4:4" x14ac:dyDescent="0.2">
      <c r="D3931" s="174"/>
    </row>
    <row r="3932" spans="4:4" x14ac:dyDescent="0.2">
      <c r="D3932" s="174"/>
    </row>
    <row r="3933" spans="4:4" x14ac:dyDescent="0.2">
      <c r="D3933" s="174"/>
    </row>
    <row r="3934" spans="4:4" x14ac:dyDescent="0.2">
      <c r="D3934" s="174"/>
    </row>
    <row r="3935" spans="4:4" x14ac:dyDescent="0.2">
      <c r="D3935" s="174"/>
    </row>
    <row r="3936" spans="4:4" x14ac:dyDescent="0.2">
      <c r="D3936" s="174"/>
    </row>
    <row r="3937" spans="4:4" x14ac:dyDescent="0.2">
      <c r="D3937" s="174"/>
    </row>
    <row r="3938" spans="4:4" x14ac:dyDescent="0.2">
      <c r="D3938" s="174"/>
    </row>
    <row r="3939" spans="4:4" x14ac:dyDescent="0.2">
      <c r="D3939" s="174"/>
    </row>
    <row r="3940" spans="4:4" x14ac:dyDescent="0.2">
      <c r="D3940" s="174"/>
    </row>
    <row r="3941" spans="4:4" x14ac:dyDescent="0.2">
      <c r="D3941" s="174"/>
    </row>
    <row r="3942" spans="4:4" x14ac:dyDescent="0.2">
      <c r="D3942" s="174"/>
    </row>
    <row r="3943" spans="4:4" x14ac:dyDescent="0.2">
      <c r="D3943" s="174"/>
    </row>
    <row r="3944" spans="4:4" x14ac:dyDescent="0.2">
      <c r="D3944" s="174"/>
    </row>
    <row r="3945" spans="4:4" x14ac:dyDescent="0.2">
      <c r="D3945" s="174"/>
    </row>
    <row r="3946" spans="4:4" x14ac:dyDescent="0.2">
      <c r="D3946" s="174"/>
    </row>
    <row r="3947" spans="4:4" x14ac:dyDescent="0.2">
      <c r="D3947" s="174"/>
    </row>
    <row r="3948" spans="4:4" x14ac:dyDescent="0.2">
      <c r="D3948" s="174"/>
    </row>
    <row r="3949" spans="4:4" x14ac:dyDescent="0.2">
      <c r="D3949" s="174"/>
    </row>
    <row r="3950" spans="4:4" x14ac:dyDescent="0.2">
      <c r="D3950" s="174"/>
    </row>
    <row r="3951" spans="4:4" x14ac:dyDescent="0.2">
      <c r="D3951" s="174"/>
    </row>
    <row r="3952" spans="4:4" x14ac:dyDescent="0.2">
      <c r="D3952" s="174"/>
    </row>
    <row r="3953" spans="4:4" x14ac:dyDescent="0.2">
      <c r="D3953" s="174"/>
    </row>
    <row r="3954" spans="4:4" x14ac:dyDescent="0.2">
      <c r="D3954" s="174"/>
    </row>
    <row r="3955" spans="4:4" x14ac:dyDescent="0.2">
      <c r="D3955" s="174"/>
    </row>
    <row r="3956" spans="4:4" x14ac:dyDescent="0.2">
      <c r="D3956" s="174"/>
    </row>
    <row r="3957" spans="4:4" x14ac:dyDescent="0.2">
      <c r="D3957" s="174"/>
    </row>
    <row r="3958" spans="4:4" x14ac:dyDescent="0.2">
      <c r="D3958" s="174"/>
    </row>
    <row r="3959" spans="4:4" x14ac:dyDescent="0.2">
      <c r="D3959" s="174"/>
    </row>
    <row r="3960" spans="4:4" x14ac:dyDescent="0.2">
      <c r="D3960" s="174"/>
    </row>
    <row r="3961" spans="4:4" x14ac:dyDescent="0.2">
      <c r="D3961" s="174"/>
    </row>
    <row r="3962" spans="4:4" x14ac:dyDescent="0.2">
      <c r="D3962" s="174"/>
    </row>
    <row r="3963" spans="4:4" x14ac:dyDescent="0.2">
      <c r="D3963" s="174"/>
    </row>
    <row r="3964" spans="4:4" x14ac:dyDescent="0.2">
      <c r="D3964" s="174"/>
    </row>
    <row r="3965" spans="4:4" x14ac:dyDescent="0.2">
      <c r="D3965" s="174"/>
    </row>
    <row r="3966" spans="4:4" x14ac:dyDescent="0.2">
      <c r="D3966" s="174"/>
    </row>
    <row r="3967" spans="4:4" x14ac:dyDescent="0.2">
      <c r="D3967" s="174"/>
    </row>
    <row r="3968" spans="4:4" x14ac:dyDescent="0.2">
      <c r="D3968" s="174"/>
    </row>
    <row r="3969" spans="4:4" x14ac:dyDescent="0.2">
      <c r="D3969" s="174"/>
    </row>
    <row r="3970" spans="4:4" x14ac:dyDescent="0.2">
      <c r="D3970" s="174"/>
    </row>
    <row r="3971" spans="4:4" x14ac:dyDescent="0.2">
      <c r="D3971" s="174"/>
    </row>
    <row r="3972" spans="4:4" x14ac:dyDescent="0.2">
      <c r="D3972" s="174"/>
    </row>
    <row r="3973" spans="4:4" x14ac:dyDescent="0.2">
      <c r="D3973" s="174"/>
    </row>
    <row r="3974" spans="4:4" x14ac:dyDescent="0.2">
      <c r="D3974" s="174"/>
    </row>
    <row r="3975" spans="4:4" x14ac:dyDescent="0.2">
      <c r="D3975" s="174"/>
    </row>
    <row r="3976" spans="4:4" x14ac:dyDescent="0.2">
      <c r="D3976" s="174"/>
    </row>
    <row r="3977" spans="4:4" x14ac:dyDescent="0.2">
      <c r="D3977" s="174"/>
    </row>
    <row r="3978" spans="4:4" x14ac:dyDescent="0.2">
      <c r="D3978" s="174"/>
    </row>
    <row r="3979" spans="4:4" x14ac:dyDescent="0.2">
      <c r="D3979" s="174"/>
    </row>
    <row r="3980" spans="4:4" x14ac:dyDescent="0.2">
      <c r="D3980" s="174"/>
    </row>
    <row r="3981" spans="4:4" x14ac:dyDescent="0.2">
      <c r="D3981" s="174"/>
    </row>
    <row r="3982" spans="4:4" x14ac:dyDescent="0.2">
      <c r="D3982" s="174"/>
    </row>
    <row r="3983" spans="4:4" x14ac:dyDescent="0.2">
      <c r="D3983" s="174"/>
    </row>
    <row r="3984" spans="4:4" x14ac:dyDescent="0.2">
      <c r="D3984" s="174"/>
    </row>
    <row r="3985" spans="4:4" x14ac:dyDescent="0.2">
      <c r="D3985" s="174"/>
    </row>
    <row r="3986" spans="4:4" x14ac:dyDescent="0.2">
      <c r="D3986" s="174"/>
    </row>
    <row r="3987" spans="4:4" x14ac:dyDescent="0.2">
      <c r="D3987" s="174"/>
    </row>
    <row r="3988" spans="4:4" x14ac:dyDescent="0.2">
      <c r="D3988" s="174"/>
    </row>
    <row r="3989" spans="4:4" x14ac:dyDescent="0.2">
      <c r="D3989" s="174"/>
    </row>
    <row r="3990" spans="4:4" x14ac:dyDescent="0.2">
      <c r="D3990" s="174"/>
    </row>
    <row r="3991" spans="4:4" x14ac:dyDescent="0.2">
      <c r="D3991" s="174"/>
    </row>
    <row r="3992" spans="4:4" x14ac:dyDescent="0.2">
      <c r="D3992" s="174"/>
    </row>
    <row r="3993" spans="4:4" x14ac:dyDescent="0.2">
      <c r="D3993" s="174"/>
    </row>
    <row r="3994" spans="4:4" x14ac:dyDescent="0.2">
      <c r="D3994" s="174"/>
    </row>
    <row r="3995" spans="4:4" x14ac:dyDescent="0.2">
      <c r="D3995" s="174"/>
    </row>
    <row r="3996" spans="4:4" x14ac:dyDescent="0.2">
      <c r="D3996" s="174"/>
    </row>
    <row r="3997" spans="4:4" x14ac:dyDescent="0.2">
      <c r="D3997" s="174"/>
    </row>
    <row r="3998" spans="4:4" x14ac:dyDescent="0.2">
      <c r="D3998" s="174"/>
    </row>
    <row r="3999" spans="4:4" x14ac:dyDescent="0.2">
      <c r="D3999" s="174"/>
    </row>
    <row r="4000" spans="4:4" x14ac:dyDescent="0.2">
      <c r="D4000" s="174"/>
    </row>
    <row r="4001" spans="4:4" x14ac:dyDescent="0.2">
      <c r="D4001" s="174"/>
    </row>
    <row r="4002" spans="4:4" x14ac:dyDescent="0.2">
      <c r="D4002" s="174"/>
    </row>
    <row r="4003" spans="4:4" x14ac:dyDescent="0.2">
      <c r="D4003" s="174"/>
    </row>
    <row r="4004" spans="4:4" x14ac:dyDescent="0.2">
      <c r="D4004" s="174"/>
    </row>
    <row r="4005" spans="4:4" x14ac:dyDescent="0.2">
      <c r="D4005" s="174"/>
    </row>
    <row r="4006" spans="4:4" x14ac:dyDescent="0.2">
      <c r="D4006" s="174"/>
    </row>
    <row r="4007" spans="4:4" x14ac:dyDescent="0.2">
      <c r="D4007" s="174"/>
    </row>
    <row r="4008" spans="4:4" x14ac:dyDescent="0.2">
      <c r="D4008" s="174"/>
    </row>
    <row r="4009" spans="4:4" x14ac:dyDescent="0.2">
      <c r="D4009" s="174"/>
    </row>
    <row r="4010" spans="4:4" x14ac:dyDescent="0.2">
      <c r="D4010" s="174"/>
    </row>
    <row r="4011" spans="4:4" x14ac:dyDescent="0.2">
      <c r="D4011" s="174"/>
    </row>
    <row r="4012" spans="4:4" x14ac:dyDescent="0.2">
      <c r="D4012" s="174"/>
    </row>
    <row r="4013" spans="4:4" x14ac:dyDescent="0.2">
      <c r="D4013" s="174"/>
    </row>
    <row r="4014" spans="4:4" x14ac:dyDescent="0.2">
      <c r="D4014" s="174"/>
    </row>
    <row r="4015" spans="4:4" x14ac:dyDescent="0.2">
      <c r="D4015" s="174"/>
    </row>
    <row r="4016" spans="4:4" x14ac:dyDescent="0.2">
      <c r="D4016" s="174"/>
    </row>
    <row r="4017" spans="4:4" x14ac:dyDescent="0.2">
      <c r="D4017" s="174"/>
    </row>
    <row r="4018" spans="4:4" x14ac:dyDescent="0.2">
      <c r="D4018" s="174"/>
    </row>
    <row r="4019" spans="4:4" x14ac:dyDescent="0.2">
      <c r="D4019" s="174"/>
    </row>
    <row r="4020" spans="4:4" x14ac:dyDescent="0.2">
      <c r="D4020" s="174"/>
    </row>
    <row r="4021" spans="4:4" x14ac:dyDescent="0.2">
      <c r="D4021" s="174"/>
    </row>
    <row r="4022" spans="4:4" x14ac:dyDescent="0.2">
      <c r="D4022" s="174"/>
    </row>
    <row r="4023" spans="4:4" x14ac:dyDescent="0.2">
      <c r="D4023" s="174"/>
    </row>
    <row r="4024" spans="4:4" x14ac:dyDescent="0.2">
      <c r="D4024" s="174"/>
    </row>
    <row r="4025" spans="4:4" x14ac:dyDescent="0.2">
      <c r="D4025" s="174"/>
    </row>
    <row r="4026" spans="4:4" x14ac:dyDescent="0.2">
      <c r="D4026" s="174"/>
    </row>
    <row r="4027" spans="4:4" x14ac:dyDescent="0.2">
      <c r="D4027" s="174"/>
    </row>
    <row r="4028" spans="4:4" x14ac:dyDescent="0.2">
      <c r="D4028" s="174"/>
    </row>
    <row r="4029" spans="4:4" x14ac:dyDescent="0.2">
      <c r="D4029" s="174"/>
    </row>
    <row r="4030" spans="4:4" x14ac:dyDescent="0.2">
      <c r="D4030" s="174"/>
    </row>
    <row r="4031" spans="4:4" x14ac:dyDescent="0.2">
      <c r="D4031" s="174"/>
    </row>
    <row r="4032" spans="4:4" x14ac:dyDescent="0.2">
      <c r="D4032" s="174"/>
    </row>
    <row r="4033" spans="4:4" x14ac:dyDescent="0.2">
      <c r="D4033" s="174"/>
    </row>
    <row r="4034" spans="4:4" x14ac:dyDescent="0.2">
      <c r="D4034" s="174"/>
    </row>
    <row r="4035" spans="4:4" x14ac:dyDescent="0.2">
      <c r="D4035" s="174"/>
    </row>
    <row r="4036" spans="4:4" x14ac:dyDescent="0.2">
      <c r="D4036" s="174"/>
    </row>
    <row r="4037" spans="4:4" x14ac:dyDescent="0.2">
      <c r="D4037" s="174"/>
    </row>
    <row r="4038" spans="4:4" x14ac:dyDescent="0.2">
      <c r="D4038" s="174"/>
    </row>
    <row r="4039" spans="4:4" x14ac:dyDescent="0.2">
      <c r="D4039" s="174"/>
    </row>
    <row r="4040" spans="4:4" x14ac:dyDescent="0.2">
      <c r="D4040" s="174"/>
    </row>
    <row r="4041" spans="4:4" x14ac:dyDescent="0.2">
      <c r="D4041" s="174"/>
    </row>
    <row r="4042" spans="4:4" x14ac:dyDescent="0.2">
      <c r="D4042" s="174"/>
    </row>
    <row r="4043" spans="4:4" x14ac:dyDescent="0.2">
      <c r="D4043" s="174"/>
    </row>
    <row r="4044" spans="4:4" x14ac:dyDescent="0.2">
      <c r="D4044" s="174"/>
    </row>
    <row r="4045" spans="4:4" x14ac:dyDescent="0.2">
      <c r="D4045" s="174"/>
    </row>
    <row r="4046" spans="4:4" x14ac:dyDescent="0.2">
      <c r="D4046" s="174"/>
    </row>
    <row r="4047" spans="4:4" x14ac:dyDescent="0.2">
      <c r="D4047" s="174"/>
    </row>
    <row r="4048" spans="4:4" x14ac:dyDescent="0.2">
      <c r="D4048" s="174"/>
    </row>
    <row r="4049" spans="4:4" x14ac:dyDescent="0.2">
      <c r="D4049" s="174"/>
    </row>
    <row r="4050" spans="4:4" x14ac:dyDescent="0.2">
      <c r="D4050" s="174"/>
    </row>
    <row r="4051" spans="4:4" x14ac:dyDescent="0.2">
      <c r="D4051" s="174"/>
    </row>
    <row r="4052" spans="4:4" x14ac:dyDescent="0.2">
      <c r="D4052" s="174"/>
    </row>
    <row r="4053" spans="4:4" x14ac:dyDescent="0.2">
      <c r="D4053" s="174"/>
    </row>
    <row r="4054" spans="4:4" x14ac:dyDescent="0.2">
      <c r="D4054" s="174"/>
    </row>
    <row r="4055" spans="4:4" x14ac:dyDescent="0.2">
      <c r="D4055" s="174"/>
    </row>
    <row r="4056" spans="4:4" x14ac:dyDescent="0.2">
      <c r="D4056" s="174"/>
    </row>
    <row r="4057" spans="4:4" x14ac:dyDescent="0.2">
      <c r="D4057" s="174"/>
    </row>
    <row r="4058" spans="4:4" x14ac:dyDescent="0.2">
      <c r="D4058" s="174"/>
    </row>
    <row r="4059" spans="4:4" x14ac:dyDescent="0.2">
      <c r="D4059" s="174"/>
    </row>
    <row r="4060" spans="4:4" x14ac:dyDescent="0.2">
      <c r="D4060" s="174"/>
    </row>
    <row r="4061" spans="4:4" x14ac:dyDescent="0.2">
      <c r="D4061" s="174"/>
    </row>
    <row r="4062" spans="4:4" x14ac:dyDescent="0.2">
      <c r="D4062" s="174"/>
    </row>
    <row r="4063" spans="4:4" x14ac:dyDescent="0.2">
      <c r="D4063" s="174"/>
    </row>
    <row r="4064" spans="4:4" x14ac:dyDescent="0.2">
      <c r="D4064" s="174"/>
    </row>
    <row r="4065" spans="4:4" x14ac:dyDescent="0.2">
      <c r="D4065" s="174"/>
    </row>
    <row r="4066" spans="4:4" x14ac:dyDescent="0.2">
      <c r="D4066" s="174"/>
    </row>
    <row r="4067" spans="4:4" x14ac:dyDescent="0.2">
      <c r="D4067" s="174"/>
    </row>
    <row r="4068" spans="4:4" x14ac:dyDescent="0.2">
      <c r="D4068" s="174"/>
    </row>
    <row r="4069" spans="4:4" x14ac:dyDescent="0.2">
      <c r="D4069" s="174"/>
    </row>
    <row r="4070" spans="4:4" x14ac:dyDescent="0.2">
      <c r="D4070" s="174"/>
    </row>
    <row r="4071" spans="4:4" x14ac:dyDescent="0.2">
      <c r="D4071" s="174"/>
    </row>
    <row r="4072" spans="4:4" x14ac:dyDescent="0.2">
      <c r="D4072" s="174"/>
    </row>
    <row r="4073" spans="4:4" x14ac:dyDescent="0.2">
      <c r="D4073" s="174"/>
    </row>
    <row r="4074" spans="4:4" x14ac:dyDescent="0.2">
      <c r="D4074" s="174"/>
    </row>
    <row r="4075" spans="4:4" x14ac:dyDescent="0.2">
      <c r="D4075" s="174"/>
    </row>
    <row r="4076" spans="4:4" x14ac:dyDescent="0.2">
      <c r="D4076" s="174"/>
    </row>
    <row r="4077" spans="4:4" x14ac:dyDescent="0.2">
      <c r="D4077" s="174"/>
    </row>
    <row r="4078" spans="4:4" x14ac:dyDescent="0.2">
      <c r="D4078" s="174"/>
    </row>
    <row r="4079" spans="4:4" x14ac:dyDescent="0.2">
      <c r="D4079" s="174"/>
    </row>
    <row r="4080" spans="4:4" x14ac:dyDescent="0.2">
      <c r="D4080" s="174"/>
    </row>
    <row r="4081" spans="4:4" x14ac:dyDescent="0.2">
      <c r="D4081" s="174"/>
    </row>
    <row r="4082" spans="4:4" x14ac:dyDescent="0.2">
      <c r="D4082" s="174"/>
    </row>
    <row r="4083" spans="4:4" x14ac:dyDescent="0.2">
      <c r="D4083" s="174"/>
    </row>
    <row r="4084" spans="4:4" x14ac:dyDescent="0.2">
      <c r="D4084" s="174"/>
    </row>
    <row r="4085" spans="4:4" x14ac:dyDescent="0.2">
      <c r="D4085" s="174"/>
    </row>
    <row r="4086" spans="4:4" x14ac:dyDescent="0.2">
      <c r="D4086" s="174"/>
    </row>
    <row r="4087" spans="4:4" x14ac:dyDescent="0.2">
      <c r="D4087" s="174"/>
    </row>
    <row r="4088" spans="4:4" x14ac:dyDescent="0.2">
      <c r="D4088" s="174"/>
    </row>
    <row r="4089" spans="4:4" x14ac:dyDescent="0.2">
      <c r="D4089" s="174"/>
    </row>
    <row r="4090" spans="4:4" x14ac:dyDescent="0.2">
      <c r="D4090" s="174"/>
    </row>
    <row r="4091" spans="4:4" x14ac:dyDescent="0.2">
      <c r="D4091" s="174"/>
    </row>
    <row r="4092" spans="4:4" x14ac:dyDescent="0.2">
      <c r="D4092" s="174"/>
    </row>
    <row r="4093" spans="4:4" x14ac:dyDescent="0.2">
      <c r="D4093" s="174"/>
    </row>
    <row r="4094" spans="4:4" x14ac:dyDescent="0.2">
      <c r="D4094" s="174"/>
    </row>
    <row r="4095" spans="4:4" x14ac:dyDescent="0.2">
      <c r="D4095" s="174"/>
    </row>
    <row r="4096" spans="4:4" x14ac:dyDescent="0.2">
      <c r="D4096" s="174"/>
    </row>
    <row r="4097" spans="4:4" x14ac:dyDescent="0.2">
      <c r="D4097" s="174"/>
    </row>
    <row r="4098" spans="4:4" x14ac:dyDescent="0.2">
      <c r="D4098" s="174"/>
    </row>
    <row r="4099" spans="4:4" x14ac:dyDescent="0.2">
      <c r="D4099" s="174"/>
    </row>
    <row r="4100" spans="4:4" x14ac:dyDescent="0.2">
      <c r="D4100" s="174"/>
    </row>
    <row r="4101" spans="4:4" x14ac:dyDescent="0.2">
      <c r="D4101" s="174"/>
    </row>
    <row r="4102" spans="4:4" x14ac:dyDescent="0.2">
      <c r="D4102" s="174"/>
    </row>
    <row r="4103" spans="4:4" x14ac:dyDescent="0.2">
      <c r="D4103" s="174"/>
    </row>
    <row r="4104" spans="4:4" x14ac:dyDescent="0.2">
      <c r="D4104" s="174"/>
    </row>
    <row r="4105" spans="4:4" x14ac:dyDescent="0.2">
      <c r="D4105" s="174"/>
    </row>
    <row r="4106" spans="4:4" x14ac:dyDescent="0.2">
      <c r="D4106" s="174"/>
    </row>
    <row r="4107" spans="4:4" x14ac:dyDescent="0.2">
      <c r="D4107" s="174"/>
    </row>
    <row r="4108" spans="4:4" x14ac:dyDescent="0.2">
      <c r="D4108" s="174"/>
    </row>
    <row r="4109" spans="4:4" x14ac:dyDescent="0.2">
      <c r="D4109" s="174"/>
    </row>
    <row r="4110" spans="4:4" x14ac:dyDescent="0.2">
      <c r="D4110" s="174"/>
    </row>
    <row r="4111" spans="4:4" x14ac:dyDescent="0.2">
      <c r="D4111" s="174"/>
    </row>
    <row r="4112" spans="4:4" x14ac:dyDescent="0.2">
      <c r="D4112" s="174"/>
    </row>
    <row r="4113" spans="4:4" x14ac:dyDescent="0.2">
      <c r="D4113" s="174"/>
    </row>
    <row r="4114" spans="4:4" x14ac:dyDescent="0.2">
      <c r="D4114" s="174"/>
    </row>
    <row r="4115" spans="4:4" x14ac:dyDescent="0.2">
      <c r="D4115" s="174"/>
    </row>
    <row r="4116" spans="4:4" x14ac:dyDescent="0.2">
      <c r="D4116" s="174"/>
    </row>
    <row r="4117" spans="4:4" x14ac:dyDescent="0.2">
      <c r="D4117" s="174"/>
    </row>
    <row r="4118" spans="4:4" x14ac:dyDescent="0.2">
      <c r="D4118" s="174"/>
    </row>
    <row r="4119" spans="4:4" x14ac:dyDescent="0.2">
      <c r="D4119" s="174"/>
    </row>
    <row r="4120" spans="4:4" x14ac:dyDescent="0.2">
      <c r="D4120" s="174"/>
    </row>
    <row r="4121" spans="4:4" x14ac:dyDescent="0.2">
      <c r="D4121" s="174"/>
    </row>
    <row r="4122" spans="4:4" x14ac:dyDescent="0.2">
      <c r="D4122" s="174"/>
    </row>
    <row r="4123" spans="4:4" x14ac:dyDescent="0.2">
      <c r="D4123" s="174"/>
    </row>
    <row r="4124" spans="4:4" x14ac:dyDescent="0.2">
      <c r="D4124" s="174"/>
    </row>
    <row r="4125" spans="4:4" x14ac:dyDescent="0.2">
      <c r="D4125" s="174"/>
    </row>
    <row r="4126" spans="4:4" x14ac:dyDescent="0.2">
      <c r="D4126" s="174"/>
    </row>
    <row r="4127" spans="4:4" x14ac:dyDescent="0.2">
      <c r="D4127" s="174"/>
    </row>
    <row r="4128" spans="4:4" x14ac:dyDescent="0.2">
      <c r="D4128" s="174"/>
    </row>
    <row r="4129" spans="4:4" x14ac:dyDescent="0.2">
      <c r="D4129" s="174"/>
    </row>
    <row r="4130" spans="4:4" x14ac:dyDescent="0.2">
      <c r="D4130" s="174"/>
    </row>
    <row r="4131" spans="4:4" x14ac:dyDescent="0.2">
      <c r="D4131" s="174"/>
    </row>
    <row r="4132" spans="4:4" x14ac:dyDescent="0.2">
      <c r="D4132" s="174"/>
    </row>
    <row r="4133" spans="4:4" x14ac:dyDescent="0.2">
      <c r="D4133" s="174"/>
    </row>
    <row r="4134" spans="4:4" x14ac:dyDescent="0.2">
      <c r="D4134" s="174"/>
    </row>
    <row r="4135" spans="4:4" x14ac:dyDescent="0.2">
      <c r="D4135" s="174"/>
    </row>
    <row r="4136" spans="4:4" x14ac:dyDescent="0.2">
      <c r="D4136" s="174"/>
    </row>
    <row r="4137" spans="4:4" x14ac:dyDescent="0.2">
      <c r="D4137" s="174"/>
    </row>
    <row r="4138" spans="4:4" x14ac:dyDescent="0.2">
      <c r="D4138" s="174"/>
    </row>
    <row r="4139" spans="4:4" x14ac:dyDescent="0.2">
      <c r="D4139" s="174"/>
    </row>
    <row r="4140" spans="4:4" x14ac:dyDescent="0.2">
      <c r="D4140" s="174"/>
    </row>
    <row r="4141" spans="4:4" x14ac:dyDescent="0.2">
      <c r="D4141" s="174"/>
    </row>
    <row r="4142" spans="4:4" x14ac:dyDescent="0.2">
      <c r="D4142" s="174"/>
    </row>
    <row r="4143" spans="4:4" x14ac:dyDescent="0.2">
      <c r="D4143" s="174"/>
    </row>
    <row r="4144" spans="4:4" x14ac:dyDescent="0.2">
      <c r="D4144" s="174"/>
    </row>
    <row r="4145" spans="4:4" x14ac:dyDescent="0.2">
      <c r="D4145" s="174"/>
    </row>
    <row r="4146" spans="4:4" x14ac:dyDescent="0.2">
      <c r="D4146" s="174"/>
    </row>
    <row r="4147" spans="4:4" x14ac:dyDescent="0.2">
      <c r="D4147" s="174"/>
    </row>
    <row r="4148" spans="4:4" x14ac:dyDescent="0.2">
      <c r="D4148" s="174"/>
    </row>
    <row r="4149" spans="4:4" x14ac:dyDescent="0.2">
      <c r="D4149" s="174"/>
    </row>
    <row r="4150" spans="4:4" x14ac:dyDescent="0.2">
      <c r="D4150" s="174"/>
    </row>
    <row r="4151" spans="4:4" x14ac:dyDescent="0.2">
      <c r="D4151" s="174"/>
    </row>
    <row r="4152" spans="4:4" x14ac:dyDescent="0.2">
      <c r="D4152" s="174"/>
    </row>
    <row r="4153" spans="4:4" x14ac:dyDescent="0.2">
      <c r="D4153" s="174"/>
    </row>
    <row r="4154" spans="4:4" x14ac:dyDescent="0.2">
      <c r="D4154" s="174"/>
    </row>
    <row r="4155" spans="4:4" x14ac:dyDescent="0.2">
      <c r="D4155" s="174"/>
    </row>
    <row r="4156" spans="4:4" x14ac:dyDescent="0.2">
      <c r="D4156" s="174"/>
    </row>
    <row r="4157" spans="4:4" x14ac:dyDescent="0.2">
      <c r="D4157" s="174"/>
    </row>
    <row r="4158" spans="4:4" x14ac:dyDescent="0.2">
      <c r="D4158" s="174"/>
    </row>
    <row r="4159" spans="4:4" x14ac:dyDescent="0.2">
      <c r="D4159" s="174"/>
    </row>
    <row r="4160" spans="4:4" x14ac:dyDescent="0.2">
      <c r="D4160" s="174"/>
    </row>
    <row r="4161" spans="4:4" x14ac:dyDescent="0.2">
      <c r="D4161" s="174"/>
    </row>
    <row r="4162" spans="4:4" x14ac:dyDescent="0.2">
      <c r="D4162" s="174"/>
    </row>
    <row r="4163" spans="4:4" x14ac:dyDescent="0.2">
      <c r="D4163" s="174"/>
    </row>
    <row r="4164" spans="4:4" x14ac:dyDescent="0.2">
      <c r="D4164" s="174"/>
    </row>
    <row r="4165" spans="4:4" x14ac:dyDescent="0.2">
      <c r="D4165" s="174"/>
    </row>
    <row r="4166" spans="4:4" x14ac:dyDescent="0.2">
      <c r="D4166" s="174"/>
    </row>
    <row r="4167" spans="4:4" x14ac:dyDescent="0.2">
      <c r="D4167" s="174"/>
    </row>
    <row r="4168" spans="4:4" x14ac:dyDescent="0.2">
      <c r="D4168" s="174"/>
    </row>
    <row r="4169" spans="4:4" x14ac:dyDescent="0.2">
      <c r="D4169" s="174"/>
    </row>
    <row r="4170" spans="4:4" x14ac:dyDescent="0.2">
      <c r="D4170" s="174"/>
    </row>
    <row r="4171" spans="4:4" x14ac:dyDescent="0.2">
      <c r="D4171" s="174"/>
    </row>
    <row r="4172" spans="4:4" x14ac:dyDescent="0.2">
      <c r="D4172" s="174"/>
    </row>
    <row r="4173" spans="4:4" x14ac:dyDescent="0.2">
      <c r="D4173" s="174"/>
    </row>
    <row r="4174" spans="4:4" x14ac:dyDescent="0.2">
      <c r="D4174" s="174"/>
    </row>
    <row r="4175" spans="4:4" x14ac:dyDescent="0.2">
      <c r="D4175" s="174"/>
    </row>
    <row r="4176" spans="4:4" x14ac:dyDescent="0.2">
      <c r="D4176" s="174"/>
    </row>
    <row r="4177" spans="4:4" x14ac:dyDescent="0.2">
      <c r="D4177" s="174"/>
    </row>
    <row r="4178" spans="4:4" x14ac:dyDescent="0.2">
      <c r="D4178" s="174"/>
    </row>
    <row r="4179" spans="4:4" x14ac:dyDescent="0.2">
      <c r="D4179" s="174"/>
    </row>
    <row r="4180" spans="4:4" x14ac:dyDescent="0.2">
      <c r="D4180" s="174"/>
    </row>
    <row r="4181" spans="4:4" x14ac:dyDescent="0.2">
      <c r="D4181" s="174"/>
    </row>
    <row r="4182" spans="4:4" x14ac:dyDescent="0.2">
      <c r="D4182" s="174"/>
    </row>
    <row r="4183" spans="4:4" x14ac:dyDescent="0.2">
      <c r="D4183" s="174"/>
    </row>
    <row r="4184" spans="4:4" x14ac:dyDescent="0.2">
      <c r="D4184" s="174"/>
    </row>
    <row r="4185" spans="4:4" x14ac:dyDescent="0.2">
      <c r="D4185" s="174"/>
    </row>
    <row r="4186" spans="4:4" x14ac:dyDescent="0.2">
      <c r="D4186" s="174"/>
    </row>
    <row r="4187" spans="4:4" x14ac:dyDescent="0.2">
      <c r="D4187" s="174"/>
    </row>
    <row r="4188" spans="4:4" x14ac:dyDescent="0.2">
      <c r="D4188" s="174"/>
    </row>
    <row r="4189" spans="4:4" x14ac:dyDescent="0.2">
      <c r="D4189" s="174"/>
    </row>
    <row r="4190" spans="4:4" x14ac:dyDescent="0.2">
      <c r="D4190" s="174"/>
    </row>
    <row r="4191" spans="4:4" x14ac:dyDescent="0.2">
      <c r="D4191" s="174"/>
    </row>
    <row r="4192" spans="4:4" x14ac:dyDescent="0.2">
      <c r="D4192" s="174"/>
    </row>
    <row r="4193" spans="4:4" x14ac:dyDescent="0.2">
      <c r="D4193" s="174"/>
    </row>
    <row r="4194" spans="4:4" x14ac:dyDescent="0.2">
      <c r="D4194" s="174"/>
    </row>
    <row r="4195" spans="4:4" x14ac:dyDescent="0.2">
      <c r="D4195" s="174"/>
    </row>
    <row r="4196" spans="4:4" x14ac:dyDescent="0.2">
      <c r="D4196" s="174"/>
    </row>
    <row r="4197" spans="4:4" x14ac:dyDescent="0.2">
      <c r="D4197" s="174"/>
    </row>
    <row r="4198" spans="4:4" x14ac:dyDescent="0.2">
      <c r="D4198" s="174"/>
    </row>
    <row r="4199" spans="4:4" x14ac:dyDescent="0.2">
      <c r="D4199" s="174"/>
    </row>
    <row r="4200" spans="4:4" x14ac:dyDescent="0.2">
      <c r="D4200" s="174"/>
    </row>
    <row r="4201" spans="4:4" x14ac:dyDescent="0.2">
      <c r="D4201" s="174"/>
    </row>
    <row r="4202" spans="4:4" x14ac:dyDescent="0.2">
      <c r="D4202" s="174"/>
    </row>
    <row r="4203" spans="4:4" x14ac:dyDescent="0.2">
      <c r="D4203" s="174"/>
    </row>
    <row r="4204" spans="4:4" x14ac:dyDescent="0.2">
      <c r="D4204" s="174"/>
    </row>
    <row r="4205" spans="4:4" x14ac:dyDescent="0.2">
      <c r="D4205" s="174"/>
    </row>
    <row r="4206" spans="4:4" x14ac:dyDescent="0.2">
      <c r="D4206" s="174"/>
    </row>
    <row r="4207" spans="4:4" x14ac:dyDescent="0.2">
      <c r="D4207" s="174"/>
    </row>
    <row r="4208" spans="4:4" x14ac:dyDescent="0.2">
      <c r="D4208" s="174"/>
    </row>
    <row r="4209" spans="4:4" x14ac:dyDescent="0.2">
      <c r="D4209" s="174"/>
    </row>
    <row r="4210" spans="4:4" x14ac:dyDescent="0.2">
      <c r="D4210" s="174"/>
    </row>
    <row r="4211" spans="4:4" x14ac:dyDescent="0.2">
      <c r="D4211" s="174"/>
    </row>
    <row r="4212" spans="4:4" x14ac:dyDescent="0.2">
      <c r="D4212" s="174"/>
    </row>
    <row r="4213" spans="4:4" x14ac:dyDescent="0.2">
      <c r="D4213" s="174"/>
    </row>
    <row r="4214" spans="4:4" x14ac:dyDescent="0.2">
      <c r="D4214" s="174"/>
    </row>
    <row r="4215" spans="4:4" x14ac:dyDescent="0.2">
      <c r="D4215" s="174"/>
    </row>
    <row r="4216" spans="4:4" x14ac:dyDescent="0.2">
      <c r="D4216" s="174"/>
    </row>
    <row r="4217" spans="4:4" x14ac:dyDescent="0.2">
      <c r="D4217" s="174"/>
    </row>
    <row r="4218" spans="4:4" x14ac:dyDescent="0.2">
      <c r="D4218" s="174"/>
    </row>
    <row r="4219" spans="4:4" x14ac:dyDescent="0.2">
      <c r="D4219" s="174"/>
    </row>
    <row r="4220" spans="4:4" x14ac:dyDescent="0.2">
      <c r="D4220" s="174"/>
    </row>
    <row r="4221" spans="4:4" x14ac:dyDescent="0.2">
      <c r="D4221" s="174"/>
    </row>
    <row r="4222" spans="4:4" x14ac:dyDescent="0.2">
      <c r="D4222" s="174"/>
    </row>
    <row r="4223" spans="4:4" x14ac:dyDescent="0.2">
      <c r="D4223" s="174"/>
    </row>
    <row r="4224" spans="4:4" x14ac:dyDescent="0.2">
      <c r="D4224" s="174"/>
    </row>
    <row r="4225" spans="4:4" x14ac:dyDescent="0.2">
      <c r="D4225" s="174"/>
    </row>
    <row r="4226" spans="4:4" x14ac:dyDescent="0.2">
      <c r="D4226" s="174"/>
    </row>
    <row r="4227" spans="4:4" x14ac:dyDescent="0.2">
      <c r="D4227" s="174"/>
    </row>
    <row r="4228" spans="4:4" x14ac:dyDescent="0.2">
      <c r="D4228" s="174"/>
    </row>
    <row r="4229" spans="4:4" x14ac:dyDescent="0.2">
      <c r="D4229" s="174"/>
    </row>
    <row r="4230" spans="4:4" x14ac:dyDescent="0.2">
      <c r="D4230" s="174"/>
    </row>
    <row r="4231" spans="4:4" x14ac:dyDescent="0.2">
      <c r="D4231" s="174"/>
    </row>
    <row r="4232" spans="4:4" x14ac:dyDescent="0.2">
      <c r="D4232" s="174"/>
    </row>
    <row r="4233" spans="4:4" x14ac:dyDescent="0.2">
      <c r="D4233" s="174"/>
    </row>
    <row r="4234" spans="4:4" x14ac:dyDescent="0.2">
      <c r="D4234" s="174"/>
    </row>
    <row r="4235" spans="4:4" x14ac:dyDescent="0.2">
      <c r="D4235" s="174"/>
    </row>
    <row r="4236" spans="4:4" x14ac:dyDescent="0.2">
      <c r="D4236" s="174"/>
    </row>
    <row r="4237" spans="4:4" x14ac:dyDescent="0.2">
      <c r="D4237" s="174"/>
    </row>
    <row r="4238" spans="4:4" x14ac:dyDescent="0.2">
      <c r="D4238" s="174"/>
    </row>
    <row r="4239" spans="4:4" x14ac:dyDescent="0.2">
      <c r="D4239" s="174"/>
    </row>
    <row r="4240" spans="4:4" x14ac:dyDescent="0.2">
      <c r="D4240" s="174"/>
    </row>
    <row r="4241" spans="4:4" x14ac:dyDescent="0.2">
      <c r="D4241" s="174"/>
    </row>
    <row r="4242" spans="4:4" x14ac:dyDescent="0.2">
      <c r="D4242" s="174"/>
    </row>
    <row r="4243" spans="4:4" x14ac:dyDescent="0.2">
      <c r="D4243" s="174"/>
    </row>
    <row r="4244" spans="4:4" x14ac:dyDescent="0.2">
      <c r="D4244" s="174"/>
    </row>
    <row r="4245" spans="4:4" x14ac:dyDescent="0.2">
      <c r="D4245" s="174"/>
    </row>
    <row r="4246" spans="4:4" x14ac:dyDescent="0.2">
      <c r="D4246" s="174"/>
    </row>
    <row r="4247" spans="4:4" x14ac:dyDescent="0.2">
      <c r="D4247" s="174"/>
    </row>
    <row r="4248" spans="4:4" x14ac:dyDescent="0.2">
      <c r="D4248" s="174"/>
    </row>
    <row r="4249" spans="4:4" x14ac:dyDescent="0.2">
      <c r="D4249" s="174"/>
    </row>
    <row r="4250" spans="4:4" x14ac:dyDescent="0.2">
      <c r="D4250" s="174"/>
    </row>
    <row r="4251" spans="4:4" x14ac:dyDescent="0.2">
      <c r="D4251" s="174"/>
    </row>
    <row r="4252" spans="4:4" x14ac:dyDescent="0.2">
      <c r="D4252" s="174"/>
    </row>
    <row r="4253" spans="4:4" x14ac:dyDescent="0.2">
      <c r="D4253" s="174"/>
    </row>
    <row r="4254" spans="4:4" x14ac:dyDescent="0.2">
      <c r="D4254" s="174"/>
    </row>
    <row r="4255" spans="4:4" x14ac:dyDescent="0.2">
      <c r="D4255" s="174"/>
    </row>
    <row r="4256" spans="4:4" x14ac:dyDescent="0.2">
      <c r="D4256" s="174"/>
    </row>
    <row r="4257" spans="4:4" x14ac:dyDescent="0.2">
      <c r="D4257" s="174"/>
    </row>
    <row r="4258" spans="4:4" x14ac:dyDescent="0.2">
      <c r="D4258" s="174"/>
    </row>
    <row r="4259" spans="4:4" x14ac:dyDescent="0.2">
      <c r="D4259" s="174"/>
    </row>
    <row r="4260" spans="4:4" x14ac:dyDescent="0.2">
      <c r="D4260" s="174"/>
    </row>
    <row r="4261" spans="4:4" x14ac:dyDescent="0.2">
      <c r="D4261" s="174"/>
    </row>
    <row r="4262" spans="4:4" x14ac:dyDescent="0.2">
      <c r="D4262" s="174"/>
    </row>
    <row r="4263" spans="4:4" x14ac:dyDescent="0.2">
      <c r="D4263" s="174"/>
    </row>
    <row r="4264" spans="4:4" x14ac:dyDescent="0.2">
      <c r="D4264" s="174"/>
    </row>
    <row r="4265" spans="4:4" x14ac:dyDescent="0.2">
      <c r="D4265" s="174"/>
    </row>
    <row r="4266" spans="4:4" x14ac:dyDescent="0.2">
      <c r="D4266" s="174"/>
    </row>
    <row r="4267" spans="4:4" x14ac:dyDescent="0.2">
      <c r="D4267" s="174"/>
    </row>
    <row r="4268" spans="4:4" x14ac:dyDescent="0.2">
      <c r="D4268" s="174"/>
    </row>
    <row r="4269" spans="4:4" x14ac:dyDescent="0.2">
      <c r="D4269" s="174"/>
    </row>
    <row r="4270" spans="4:4" x14ac:dyDescent="0.2">
      <c r="D4270" s="174"/>
    </row>
    <row r="4271" spans="4:4" x14ac:dyDescent="0.2">
      <c r="D4271" s="174"/>
    </row>
    <row r="4272" spans="4:4" x14ac:dyDescent="0.2">
      <c r="D4272" s="174"/>
    </row>
    <row r="4273" spans="4:4" x14ac:dyDescent="0.2">
      <c r="D4273" s="174"/>
    </row>
    <row r="4274" spans="4:4" x14ac:dyDescent="0.2">
      <c r="D4274" s="174"/>
    </row>
    <row r="4275" spans="4:4" x14ac:dyDescent="0.2">
      <c r="D4275" s="174"/>
    </row>
    <row r="4276" spans="4:4" x14ac:dyDescent="0.2">
      <c r="D4276" s="174"/>
    </row>
    <row r="4277" spans="4:4" x14ac:dyDescent="0.2">
      <c r="D4277" s="174"/>
    </row>
    <row r="4278" spans="4:4" x14ac:dyDescent="0.2">
      <c r="D4278" s="174"/>
    </row>
    <row r="4279" spans="4:4" x14ac:dyDescent="0.2">
      <c r="D4279" s="174"/>
    </row>
    <row r="4280" spans="4:4" x14ac:dyDescent="0.2">
      <c r="D4280" s="174"/>
    </row>
    <row r="4281" spans="4:4" x14ac:dyDescent="0.2">
      <c r="D4281" s="174"/>
    </row>
    <row r="4282" spans="4:4" x14ac:dyDescent="0.2">
      <c r="D4282" s="174"/>
    </row>
    <row r="4283" spans="4:4" x14ac:dyDescent="0.2">
      <c r="D4283" s="174"/>
    </row>
    <row r="4284" spans="4:4" x14ac:dyDescent="0.2">
      <c r="D4284" s="174"/>
    </row>
    <row r="4285" spans="4:4" x14ac:dyDescent="0.2">
      <c r="D4285" s="174"/>
    </row>
    <row r="4286" spans="4:4" x14ac:dyDescent="0.2">
      <c r="D4286" s="174"/>
    </row>
    <row r="4287" spans="4:4" x14ac:dyDescent="0.2">
      <c r="D4287" s="174"/>
    </row>
    <row r="4288" spans="4:4" x14ac:dyDescent="0.2">
      <c r="D4288" s="174"/>
    </row>
    <row r="4289" spans="4:4" x14ac:dyDescent="0.2">
      <c r="D4289" s="174"/>
    </row>
    <row r="4290" spans="4:4" x14ac:dyDescent="0.2">
      <c r="D4290" s="174"/>
    </row>
    <row r="4291" spans="4:4" x14ac:dyDescent="0.2">
      <c r="D4291" s="174"/>
    </row>
    <row r="4292" spans="4:4" x14ac:dyDescent="0.2">
      <c r="D4292" s="174"/>
    </row>
    <row r="4293" spans="4:4" x14ac:dyDescent="0.2">
      <c r="D4293" s="174"/>
    </row>
    <row r="4294" spans="4:4" x14ac:dyDescent="0.2">
      <c r="D4294" s="174"/>
    </row>
    <row r="4295" spans="4:4" x14ac:dyDescent="0.2">
      <c r="D4295" s="174"/>
    </row>
    <row r="4296" spans="4:4" x14ac:dyDescent="0.2">
      <c r="D4296" s="174"/>
    </row>
    <row r="4297" spans="4:4" x14ac:dyDescent="0.2">
      <c r="D4297" s="174"/>
    </row>
    <row r="4298" spans="4:4" x14ac:dyDescent="0.2">
      <c r="D4298" s="174"/>
    </row>
    <row r="4299" spans="4:4" x14ac:dyDescent="0.2">
      <c r="D4299" s="174"/>
    </row>
    <row r="4300" spans="4:4" x14ac:dyDescent="0.2">
      <c r="D4300" s="174"/>
    </row>
    <row r="4301" spans="4:4" x14ac:dyDescent="0.2">
      <c r="D4301" s="174"/>
    </row>
    <row r="4302" spans="4:4" x14ac:dyDescent="0.2">
      <c r="D4302" s="174"/>
    </row>
    <row r="4303" spans="4:4" x14ac:dyDescent="0.2">
      <c r="D4303" s="174"/>
    </row>
    <row r="4304" spans="4:4" x14ac:dyDescent="0.2">
      <c r="D4304" s="174"/>
    </row>
    <row r="4305" spans="4:4" x14ac:dyDescent="0.2">
      <c r="D4305" s="174"/>
    </row>
    <row r="4306" spans="4:4" x14ac:dyDescent="0.2">
      <c r="D4306" s="174"/>
    </row>
    <row r="4307" spans="4:4" x14ac:dyDescent="0.2">
      <c r="D4307" s="174"/>
    </row>
    <row r="4308" spans="4:4" x14ac:dyDescent="0.2">
      <c r="D4308" s="174"/>
    </row>
    <row r="4309" spans="4:4" x14ac:dyDescent="0.2">
      <c r="D4309" s="174"/>
    </row>
    <row r="4310" spans="4:4" x14ac:dyDescent="0.2">
      <c r="D4310" s="174"/>
    </row>
    <row r="4311" spans="4:4" x14ac:dyDescent="0.2">
      <c r="D4311" s="174"/>
    </row>
    <row r="4312" spans="4:4" x14ac:dyDescent="0.2">
      <c r="D4312" s="174"/>
    </row>
    <row r="4313" spans="4:4" x14ac:dyDescent="0.2">
      <c r="D4313" s="174"/>
    </row>
    <row r="4314" spans="4:4" x14ac:dyDescent="0.2">
      <c r="D4314" s="174"/>
    </row>
    <row r="4315" spans="4:4" x14ac:dyDescent="0.2">
      <c r="D4315" s="174"/>
    </row>
    <row r="4316" spans="4:4" x14ac:dyDescent="0.2">
      <c r="D4316" s="174"/>
    </row>
    <row r="4317" spans="4:4" x14ac:dyDescent="0.2">
      <c r="D4317" s="174"/>
    </row>
    <row r="4318" spans="4:4" x14ac:dyDescent="0.2">
      <c r="D4318" s="174"/>
    </row>
    <row r="4319" spans="4:4" x14ac:dyDescent="0.2">
      <c r="D4319" s="174"/>
    </row>
    <row r="4320" spans="4:4" x14ac:dyDescent="0.2">
      <c r="D4320" s="174"/>
    </row>
    <row r="4321" spans="4:4" x14ac:dyDescent="0.2">
      <c r="D4321" s="174"/>
    </row>
    <row r="4322" spans="4:4" x14ac:dyDescent="0.2">
      <c r="D4322" s="174"/>
    </row>
    <row r="4323" spans="4:4" x14ac:dyDescent="0.2">
      <c r="D4323" s="174"/>
    </row>
    <row r="4324" spans="4:4" x14ac:dyDescent="0.2">
      <c r="D4324" s="174"/>
    </row>
    <row r="4325" spans="4:4" x14ac:dyDescent="0.2">
      <c r="D4325" s="174"/>
    </row>
    <row r="4326" spans="4:4" x14ac:dyDescent="0.2">
      <c r="D4326" s="174"/>
    </row>
    <row r="4327" spans="4:4" x14ac:dyDescent="0.2">
      <c r="D4327" s="174"/>
    </row>
    <row r="4328" spans="4:4" x14ac:dyDescent="0.2">
      <c r="D4328" s="174"/>
    </row>
    <row r="4329" spans="4:4" x14ac:dyDescent="0.2">
      <c r="D4329" s="174"/>
    </row>
    <row r="4330" spans="4:4" x14ac:dyDescent="0.2">
      <c r="D4330" s="174"/>
    </row>
    <row r="4331" spans="4:4" x14ac:dyDescent="0.2">
      <c r="D4331" s="174"/>
    </row>
    <row r="4332" spans="4:4" x14ac:dyDescent="0.2">
      <c r="D4332" s="174"/>
    </row>
    <row r="4333" spans="4:4" x14ac:dyDescent="0.2">
      <c r="D4333" s="174"/>
    </row>
    <row r="4334" spans="4:4" x14ac:dyDescent="0.2">
      <c r="D4334" s="174"/>
    </row>
    <row r="4335" spans="4:4" x14ac:dyDescent="0.2">
      <c r="D4335" s="174"/>
    </row>
    <row r="4336" spans="4:4" x14ac:dyDescent="0.2">
      <c r="D4336" s="174"/>
    </row>
    <row r="4337" spans="4:4" x14ac:dyDescent="0.2">
      <c r="D4337" s="174"/>
    </row>
    <row r="4338" spans="4:4" x14ac:dyDescent="0.2">
      <c r="D4338" s="174"/>
    </row>
    <row r="4339" spans="4:4" x14ac:dyDescent="0.2">
      <c r="D4339" s="174"/>
    </row>
    <row r="4340" spans="4:4" x14ac:dyDescent="0.2">
      <c r="D4340" s="174"/>
    </row>
    <row r="4341" spans="4:4" x14ac:dyDescent="0.2">
      <c r="D4341" s="174"/>
    </row>
    <row r="4342" spans="4:4" x14ac:dyDescent="0.2">
      <c r="D4342" s="174"/>
    </row>
    <row r="4343" spans="4:4" x14ac:dyDescent="0.2">
      <c r="D4343" s="174"/>
    </row>
    <row r="4344" spans="4:4" x14ac:dyDescent="0.2">
      <c r="D4344" s="174"/>
    </row>
    <row r="4345" spans="4:4" x14ac:dyDescent="0.2">
      <c r="D4345" s="174"/>
    </row>
    <row r="4346" spans="4:4" x14ac:dyDescent="0.2">
      <c r="D4346" s="174"/>
    </row>
    <row r="4347" spans="4:4" x14ac:dyDescent="0.2">
      <c r="D4347" s="174"/>
    </row>
    <row r="4348" spans="4:4" x14ac:dyDescent="0.2">
      <c r="D4348" s="174"/>
    </row>
    <row r="4349" spans="4:4" x14ac:dyDescent="0.2">
      <c r="D4349" s="174"/>
    </row>
    <row r="4350" spans="4:4" x14ac:dyDescent="0.2">
      <c r="D4350" s="174"/>
    </row>
    <row r="4351" spans="4:4" x14ac:dyDescent="0.2">
      <c r="D4351" s="174"/>
    </row>
    <row r="4352" spans="4:4" x14ac:dyDescent="0.2">
      <c r="D4352" s="174"/>
    </row>
    <row r="4353" spans="4:4" x14ac:dyDescent="0.2">
      <c r="D4353" s="174"/>
    </row>
    <row r="4354" spans="4:4" x14ac:dyDescent="0.2">
      <c r="D4354" s="174"/>
    </row>
    <row r="4355" spans="4:4" x14ac:dyDescent="0.2">
      <c r="D4355" s="174"/>
    </row>
    <row r="4356" spans="4:4" x14ac:dyDescent="0.2">
      <c r="D4356" s="174"/>
    </row>
    <row r="4357" spans="4:4" x14ac:dyDescent="0.2">
      <c r="D4357" s="174"/>
    </row>
    <row r="4358" spans="4:4" x14ac:dyDescent="0.2">
      <c r="D4358" s="174"/>
    </row>
    <row r="4359" spans="4:4" x14ac:dyDescent="0.2">
      <c r="D4359" s="174"/>
    </row>
    <row r="4360" spans="4:4" x14ac:dyDescent="0.2">
      <c r="D4360" s="174"/>
    </row>
    <row r="4361" spans="4:4" x14ac:dyDescent="0.2">
      <c r="D4361" s="174"/>
    </row>
    <row r="4362" spans="4:4" x14ac:dyDescent="0.2">
      <c r="D4362" s="174"/>
    </row>
    <row r="4363" spans="4:4" x14ac:dyDescent="0.2">
      <c r="D4363" s="174"/>
    </row>
    <row r="4364" spans="4:4" x14ac:dyDescent="0.2">
      <c r="D4364" s="174"/>
    </row>
    <row r="4365" spans="4:4" x14ac:dyDescent="0.2">
      <c r="D4365" s="174"/>
    </row>
    <row r="4366" spans="4:4" x14ac:dyDescent="0.2">
      <c r="D4366" s="174"/>
    </row>
    <row r="4367" spans="4:4" x14ac:dyDescent="0.2">
      <c r="D4367" s="174"/>
    </row>
    <row r="4368" spans="4:4" x14ac:dyDescent="0.2">
      <c r="D4368" s="174"/>
    </row>
    <row r="4369" spans="4:4" x14ac:dyDescent="0.2">
      <c r="D4369" s="174"/>
    </row>
    <row r="4370" spans="4:4" x14ac:dyDescent="0.2">
      <c r="D4370" s="174"/>
    </row>
    <row r="4371" spans="4:4" x14ac:dyDescent="0.2">
      <c r="D4371" s="174"/>
    </row>
    <row r="4372" spans="4:4" x14ac:dyDescent="0.2">
      <c r="D4372" s="174"/>
    </row>
    <row r="4373" spans="4:4" x14ac:dyDescent="0.2">
      <c r="D4373" s="174"/>
    </row>
    <row r="4374" spans="4:4" x14ac:dyDescent="0.2">
      <c r="D4374" s="174"/>
    </row>
    <row r="4375" spans="4:4" x14ac:dyDescent="0.2">
      <c r="D4375" s="174"/>
    </row>
    <row r="4376" spans="4:4" x14ac:dyDescent="0.2">
      <c r="D4376" s="174"/>
    </row>
    <row r="4377" spans="4:4" x14ac:dyDescent="0.2">
      <c r="D4377" s="174"/>
    </row>
    <row r="4378" spans="4:4" x14ac:dyDescent="0.2">
      <c r="D4378" s="174"/>
    </row>
    <row r="4379" spans="4:4" x14ac:dyDescent="0.2">
      <c r="D4379" s="174"/>
    </row>
    <row r="4380" spans="4:4" x14ac:dyDescent="0.2">
      <c r="D4380" s="174"/>
    </row>
    <row r="4381" spans="4:4" x14ac:dyDescent="0.2">
      <c r="D4381" s="174"/>
    </row>
    <row r="4382" spans="4:4" x14ac:dyDescent="0.2">
      <c r="D4382" s="174"/>
    </row>
    <row r="4383" spans="4:4" x14ac:dyDescent="0.2">
      <c r="D4383" s="174"/>
    </row>
    <row r="4384" spans="4:4" x14ac:dyDescent="0.2">
      <c r="D4384" s="174"/>
    </row>
    <row r="4385" spans="4:4" x14ac:dyDescent="0.2">
      <c r="D4385" s="174"/>
    </row>
    <row r="4386" spans="4:4" x14ac:dyDescent="0.2">
      <c r="D4386" s="174"/>
    </row>
    <row r="4387" spans="4:4" x14ac:dyDescent="0.2">
      <c r="D4387" s="174"/>
    </row>
    <row r="4388" spans="4:4" x14ac:dyDescent="0.2">
      <c r="D4388" s="174"/>
    </row>
    <row r="4389" spans="4:4" x14ac:dyDescent="0.2">
      <c r="D4389" s="174"/>
    </row>
    <row r="4390" spans="4:4" x14ac:dyDescent="0.2">
      <c r="D4390" s="174"/>
    </row>
    <row r="4391" spans="4:4" x14ac:dyDescent="0.2">
      <c r="D4391" s="174"/>
    </row>
    <row r="4392" spans="4:4" x14ac:dyDescent="0.2">
      <c r="D4392" s="174"/>
    </row>
    <row r="4393" spans="4:4" x14ac:dyDescent="0.2">
      <c r="D4393" s="174"/>
    </row>
    <row r="4394" spans="4:4" x14ac:dyDescent="0.2">
      <c r="D4394" s="174"/>
    </row>
    <row r="4395" spans="4:4" x14ac:dyDescent="0.2">
      <c r="D4395" s="174"/>
    </row>
    <row r="4396" spans="4:4" x14ac:dyDescent="0.2">
      <c r="D4396" s="174"/>
    </row>
    <row r="4397" spans="4:4" x14ac:dyDescent="0.2">
      <c r="D4397" s="174"/>
    </row>
    <row r="4398" spans="4:4" x14ac:dyDescent="0.2">
      <c r="D4398" s="174"/>
    </row>
    <row r="4399" spans="4:4" x14ac:dyDescent="0.2">
      <c r="D4399" s="174"/>
    </row>
    <row r="4400" spans="4:4" x14ac:dyDescent="0.2">
      <c r="D4400" s="174"/>
    </row>
    <row r="4401" spans="4:4" x14ac:dyDescent="0.2">
      <c r="D4401" s="174"/>
    </row>
    <row r="4402" spans="4:4" x14ac:dyDescent="0.2">
      <c r="D4402" s="174"/>
    </row>
    <row r="4403" spans="4:4" x14ac:dyDescent="0.2">
      <c r="D4403" s="174"/>
    </row>
    <row r="4404" spans="4:4" x14ac:dyDescent="0.2">
      <c r="D4404" s="174"/>
    </row>
    <row r="4405" spans="4:4" x14ac:dyDescent="0.2">
      <c r="D4405" s="174"/>
    </row>
    <row r="4406" spans="4:4" x14ac:dyDescent="0.2">
      <c r="D4406" s="174"/>
    </row>
    <row r="4407" spans="4:4" x14ac:dyDescent="0.2">
      <c r="D4407" s="174"/>
    </row>
    <row r="4408" spans="4:4" x14ac:dyDescent="0.2">
      <c r="D4408" s="174"/>
    </row>
    <row r="4409" spans="4:4" x14ac:dyDescent="0.2">
      <c r="D4409" s="174"/>
    </row>
    <row r="4410" spans="4:4" x14ac:dyDescent="0.2">
      <c r="D4410" s="174"/>
    </row>
    <row r="4411" spans="4:4" x14ac:dyDescent="0.2">
      <c r="D4411" s="174"/>
    </row>
    <row r="4412" spans="4:4" x14ac:dyDescent="0.2">
      <c r="D4412" s="174"/>
    </row>
    <row r="4413" spans="4:4" x14ac:dyDescent="0.2">
      <c r="D4413" s="174"/>
    </row>
    <row r="4414" spans="4:4" x14ac:dyDescent="0.2">
      <c r="D4414" s="174"/>
    </row>
    <row r="4415" spans="4:4" x14ac:dyDescent="0.2">
      <c r="D4415" s="174"/>
    </row>
    <row r="4416" spans="4:4" x14ac:dyDescent="0.2">
      <c r="D4416" s="174"/>
    </row>
    <row r="4417" spans="4:4" x14ac:dyDescent="0.2">
      <c r="D4417" s="174"/>
    </row>
    <row r="4418" spans="4:4" x14ac:dyDescent="0.2">
      <c r="D4418" s="174"/>
    </row>
    <row r="4419" spans="4:4" x14ac:dyDescent="0.2">
      <c r="D4419" s="174"/>
    </row>
    <row r="4420" spans="4:4" x14ac:dyDescent="0.2">
      <c r="D4420" s="174"/>
    </row>
    <row r="4421" spans="4:4" x14ac:dyDescent="0.2">
      <c r="D4421" s="174"/>
    </row>
    <row r="4422" spans="4:4" x14ac:dyDescent="0.2">
      <c r="D4422" s="174"/>
    </row>
    <row r="4423" spans="4:4" x14ac:dyDescent="0.2">
      <c r="D4423" s="174"/>
    </row>
    <row r="4424" spans="4:4" x14ac:dyDescent="0.2">
      <c r="D4424" s="174"/>
    </row>
    <row r="4425" spans="4:4" x14ac:dyDescent="0.2">
      <c r="D4425" s="174"/>
    </row>
    <row r="4426" spans="4:4" x14ac:dyDescent="0.2">
      <c r="D4426" s="174"/>
    </row>
    <row r="4427" spans="4:4" x14ac:dyDescent="0.2">
      <c r="D4427" s="174"/>
    </row>
    <row r="4428" spans="4:4" x14ac:dyDescent="0.2">
      <c r="D4428" s="174"/>
    </row>
    <row r="4429" spans="4:4" x14ac:dyDescent="0.2">
      <c r="D4429" s="174"/>
    </row>
    <row r="4430" spans="4:4" x14ac:dyDescent="0.2">
      <c r="D4430" s="174"/>
    </row>
    <row r="4431" spans="4:4" x14ac:dyDescent="0.2">
      <c r="D4431" s="174"/>
    </row>
    <row r="4432" spans="4:4" x14ac:dyDescent="0.2">
      <c r="D4432" s="174"/>
    </row>
    <row r="4433" spans="4:4" x14ac:dyDescent="0.2">
      <c r="D4433" s="174"/>
    </row>
    <row r="4434" spans="4:4" x14ac:dyDescent="0.2">
      <c r="D4434" s="174"/>
    </row>
    <row r="4435" spans="4:4" x14ac:dyDescent="0.2">
      <c r="D4435" s="174"/>
    </row>
    <row r="4436" spans="4:4" x14ac:dyDescent="0.2">
      <c r="D4436" s="174"/>
    </row>
    <row r="4437" spans="4:4" x14ac:dyDescent="0.2">
      <c r="D4437" s="174"/>
    </row>
    <row r="4438" spans="4:4" x14ac:dyDescent="0.2">
      <c r="D4438" s="174"/>
    </row>
    <row r="4439" spans="4:4" x14ac:dyDescent="0.2">
      <c r="D4439" s="174"/>
    </row>
    <row r="4440" spans="4:4" x14ac:dyDescent="0.2">
      <c r="D4440" s="174"/>
    </row>
    <row r="4441" spans="4:4" x14ac:dyDescent="0.2">
      <c r="D4441" s="174"/>
    </row>
    <row r="4442" spans="4:4" x14ac:dyDescent="0.2">
      <c r="D4442" s="174"/>
    </row>
    <row r="4443" spans="4:4" x14ac:dyDescent="0.2">
      <c r="D4443" s="174"/>
    </row>
    <row r="4444" spans="4:4" x14ac:dyDescent="0.2">
      <c r="D4444" s="174"/>
    </row>
    <row r="4445" spans="4:4" x14ac:dyDescent="0.2">
      <c r="D4445" s="174"/>
    </row>
    <row r="4446" spans="4:4" x14ac:dyDescent="0.2">
      <c r="D4446" s="174"/>
    </row>
    <row r="4447" spans="4:4" x14ac:dyDescent="0.2">
      <c r="D4447" s="174"/>
    </row>
    <row r="4448" spans="4:4" x14ac:dyDescent="0.2">
      <c r="D4448" s="174"/>
    </row>
    <row r="4449" spans="4:4" x14ac:dyDescent="0.2">
      <c r="D4449" s="174"/>
    </row>
    <row r="4450" spans="4:4" x14ac:dyDescent="0.2">
      <c r="D4450" s="174"/>
    </row>
    <row r="4451" spans="4:4" x14ac:dyDescent="0.2">
      <c r="D4451" s="174"/>
    </row>
    <row r="4452" spans="4:4" x14ac:dyDescent="0.2">
      <c r="D4452" s="174"/>
    </row>
    <row r="4453" spans="4:4" x14ac:dyDescent="0.2">
      <c r="D4453" s="174"/>
    </row>
    <row r="4454" spans="4:4" x14ac:dyDescent="0.2">
      <c r="D4454" s="174"/>
    </row>
    <row r="4455" spans="4:4" x14ac:dyDescent="0.2">
      <c r="D4455" s="174"/>
    </row>
    <row r="4456" spans="4:4" x14ac:dyDescent="0.2">
      <c r="D4456" s="174"/>
    </row>
    <row r="4457" spans="4:4" x14ac:dyDescent="0.2">
      <c r="D4457" s="174"/>
    </row>
    <row r="4458" spans="4:4" x14ac:dyDescent="0.2">
      <c r="D4458" s="174"/>
    </row>
    <row r="4459" spans="4:4" x14ac:dyDescent="0.2">
      <c r="D4459" s="174"/>
    </row>
    <row r="4460" spans="4:4" x14ac:dyDescent="0.2">
      <c r="D4460" s="174"/>
    </row>
    <row r="4461" spans="4:4" x14ac:dyDescent="0.2">
      <c r="D4461" s="174"/>
    </row>
    <row r="4462" spans="4:4" x14ac:dyDescent="0.2">
      <c r="D4462" s="174"/>
    </row>
    <row r="4463" spans="4:4" x14ac:dyDescent="0.2">
      <c r="D4463" s="174"/>
    </row>
    <row r="4464" spans="4:4" x14ac:dyDescent="0.2">
      <c r="D4464" s="174"/>
    </row>
    <row r="4465" spans="4:4" x14ac:dyDescent="0.2">
      <c r="D4465" s="174"/>
    </row>
    <row r="4466" spans="4:4" x14ac:dyDescent="0.2">
      <c r="D4466" s="174"/>
    </row>
    <row r="4467" spans="4:4" x14ac:dyDescent="0.2">
      <c r="D4467" s="174"/>
    </row>
    <row r="4468" spans="4:4" x14ac:dyDescent="0.2">
      <c r="D4468" s="174"/>
    </row>
    <row r="4469" spans="4:4" x14ac:dyDescent="0.2">
      <c r="D4469" s="174"/>
    </row>
    <row r="4470" spans="4:4" x14ac:dyDescent="0.2">
      <c r="D4470" s="174"/>
    </row>
    <row r="4471" spans="4:4" x14ac:dyDescent="0.2">
      <c r="D4471" s="174"/>
    </row>
    <row r="4472" spans="4:4" x14ac:dyDescent="0.2">
      <c r="D4472" s="174"/>
    </row>
    <row r="4473" spans="4:4" x14ac:dyDescent="0.2">
      <c r="D4473" s="174"/>
    </row>
    <row r="4474" spans="4:4" x14ac:dyDescent="0.2">
      <c r="D4474" s="174"/>
    </row>
    <row r="4475" spans="4:4" x14ac:dyDescent="0.2">
      <c r="D4475" s="174"/>
    </row>
    <row r="4476" spans="4:4" x14ac:dyDescent="0.2">
      <c r="D4476" s="174"/>
    </row>
    <row r="4477" spans="4:4" x14ac:dyDescent="0.2">
      <c r="D4477" s="174"/>
    </row>
    <row r="4478" spans="4:4" x14ac:dyDescent="0.2">
      <c r="D4478" s="174"/>
    </row>
    <row r="4479" spans="4:4" x14ac:dyDescent="0.2">
      <c r="D4479" s="174"/>
    </row>
    <row r="4480" spans="4:4" x14ac:dyDescent="0.2">
      <c r="D4480" s="174"/>
    </row>
    <row r="4481" spans="4:4" x14ac:dyDescent="0.2">
      <c r="D4481" s="174"/>
    </row>
    <row r="4482" spans="4:4" x14ac:dyDescent="0.2">
      <c r="D4482" s="174"/>
    </row>
    <row r="4483" spans="4:4" x14ac:dyDescent="0.2">
      <c r="D4483" s="174"/>
    </row>
    <row r="4484" spans="4:4" x14ac:dyDescent="0.2">
      <c r="D4484" s="174"/>
    </row>
    <row r="4485" spans="4:4" x14ac:dyDescent="0.2">
      <c r="D4485" s="174"/>
    </row>
    <row r="4486" spans="4:4" x14ac:dyDescent="0.2">
      <c r="D4486" s="174"/>
    </row>
    <row r="4487" spans="4:4" x14ac:dyDescent="0.2">
      <c r="D4487" s="174"/>
    </row>
    <row r="4488" spans="4:4" x14ac:dyDescent="0.2">
      <c r="D4488" s="174"/>
    </row>
    <row r="4489" spans="4:4" x14ac:dyDescent="0.2">
      <c r="D4489" s="174"/>
    </row>
    <row r="4490" spans="4:4" x14ac:dyDescent="0.2">
      <c r="D4490" s="174"/>
    </row>
    <row r="4491" spans="4:4" x14ac:dyDescent="0.2">
      <c r="D4491" s="174"/>
    </row>
    <row r="4492" spans="4:4" x14ac:dyDescent="0.2">
      <c r="D4492" s="174"/>
    </row>
    <row r="4493" spans="4:4" x14ac:dyDescent="0.2">
      <c r="D4493" s="174"/>
    </row>
    <row r="4494" spans="4:4" x14ac:dyDescent="0.2">
      <c r="D4494" s="174"/>
    </row>
    <row r="4495" spans="4:4" x14ac:dyDescent="0.2">
      <c r="D4495" s="174"/>
    </row>
    <row r="4496" spans="4:4" x14ac:dyDescent="0.2">
      <c r="D4496" s="174"/>
    </row>
    <row r="4497" spans="4:4" x14ac:dyDescent="0.2">
      <c r="D4497" s="174"/>
    </row>
    <row r="4498" spans="4:4" x14ac:dyDescent="0.2">
      <c r="D4498" s="174"/>
    </row>
    <row r="4499" spans="4:4" x14ac:dyDescent="0.2">
      <c r="D4499" s="174"/>
    </row>
    <row r="4500" spans="4:4" x14ac:dyDescent="0.2">
      <c r="D4500" s="174"/>
    </row>
    <row r="4501" spans="4:4" x14ac:dyDescent="0.2">
      <c r="D4501" s="174"/>
    </row>
    <row r="4502" spans="4:4" x14ac:dyDescent="0.2">
      <c r="D4502" s="174"/>
    </row>
    <row r="4503" spans="4:4" x14ac:dyDescent="0.2">
      <c r="D4503" s="174"/>
    </row>
    <row r="4504" spans="4:4" x14ac:dyDescent="0.2">
      <c r="D4504" s="174"/>
    </row>
    <row r="4505" spans="4:4" x14ac:dyDescent="0.2">
      <c r="D4505" s="174"/>
    </row>
    <row r="4506" spans="4:4" x14ac:dyDescent="0.2">
      <c r="D4506" s="174"/>
    </row>
    <row r="4507" spans="4:4" x14ac:dyDescent="0.2">
      <c r="D4507" s="174"/>
    </row>
    <row r="4508" spans="4:4" x14ac:dyDescent="0.2">
      <c r="D4508" s="174"/>
    </row>
    <row r="4509" spans="4:4" x14ac:dyDescent="0.2">
      <c r="D4509" s="174"/>
    </row>
    <row r="4510" spans="4:4" x14ac:dyDescent="0.2">
      <c r="D4510" s="174"/>
    </row>
    <row r="4511" spans="4:4" x14ac:dyDescent="0.2">
      <c r="D4511" s="174"/>
    </row>
    <row r="4512" spans="4:4" x14ac:dyDescent="0.2">
      <c r="D4512" s="174"/>
    </row>
    <row r="4513" spans="4:4" x14ac:dyDescent="0.2">
      <c r="D4513" s="174"/>
    </row>
    <row r="4514" spans="4:4" x14ac:dyDescent="0.2">
      <c r="D4514" s="174"/>
    </row>
    <row r="4515" spans="4:4" x14ac:dyDescent="0.2">
      <c r="D4515" s="174"/>
    </row>
    <row r="4516" spans="4:4" x14ac:dyDescent="0.2">
      <c r="D4516" s="174"/>
    </row>
    <row r="4517" spans="4:4" x14ac:dyDescent="0.2">
      <c r="D4517" s="174"/>
    </row>
    <row r="4518" spans="4:4" x14ac:dyDescent="0.2">
      <c r="D4518" s="174"/>
    </row>
    <row r="4519" spans="4:4" x14ac:dyDescent="0.2">
      <c r="D4519" s="174"/>
    </row>
    <row r="4520" spans="4:4" x14ac:dyDescent="0.2">
      <c r="D4520" s="174"/>
    </row>
    <row r="4521" spans="4:4" x14ac:dyDescent="0.2">
      <c r="D4521" s="174"/>
    </row>
    <row r="4522" spans="4:4" x14ac:dyDescent="0.2">
      <c r="D4522" s="174"/>
    </row>
    <row r="4523" spans="4:4" x14ac:dyDescent="0.2">
      <c r="D4523" s="174"/>
    </row>
    <row r="4524" spans="4:4" x14ac:dyDescent="0.2">
      <c r="D4524" s="174"/>
    </row>
    <row r="4525" spans="4:4" x14ac:dyDescent="0.2">
      <c r="D4525" s="174"/>
    </row>
    <row r="4526" spans="4:4" x14ac:dyDescent="0.2">
      <c r="D4526" s="174"/>
    </row>
    <row r="4527" spans="4:4" x14ac:dyDescent="0.2">
      <c r="D4527" s="174"/>
    </row>
    <row r="4528" spans="4:4" x14ac:dyDescent="0.2">
      <c r="D4528" s="174"/>
    </row>
    <row r="4529" spans="4:4" x14ac:dyDescent="0.2">
      <c r="D4529" s="174"/>
    </row>
    <row r="4530" spans="4:4" x14ac:dyDescent="0.2">
      <c r="D4530" s="174"/>
    </row>
    <row r="4531" spans="4:4" x14ac:dyDescent="0.2">
      <c r="D4531" s="174"/>
    </row>
    <row r="4532" spans="4:4" x14ac:dyDescent="0.2">
      <c r="D4532" s="174"/>
    </row>
    <row r="4533" spans="4:4" x14ac:dyDescent="0.2">
      <c r="D4533" s="174"/>
    </row>
    <row r="4534" spans="4:4" x14ac:dyDescent="0.2">
      <c r="D4534" s="174"/>
    </row>
    <row r="4535" spans="4:4" x14ac:dyDescent="0.2">
      <c r="D4535" s="174"/>
    </row>
    <row r="4536" spans="4:4" x14ac:dyDescent="0.2">
      <c r="D4536" s="174"/>
    </row>
    <row r="4537" spans="4:4" x14ac:dyDescent="0.2">
      <c r="D4537" s="174"/>
    </row>
    <row r="4538" spans="4:4" x14ac:dyDescent="0.2">
      <c r="D4538" s="174"/>
    </row>
    <row r="4539" spans="4:4" x14ac:dyDescent="0.2">
      <c r="D4539" s="174"/>
    </row>
    <row r="4540" spans="4:4" x14ac:dyDescent="0.2">
      <c r="D4540" s="174"/>
    </row>
    <row r="4541" spans="4:4" x14ac:dyDescent="0.2">
      <c r="D4541" s="174"/>
    </row>
    <row r="4542" spans="4:4" x14ac:dyDescent="0.2">
      <c r="D4542" s="174"/>
    </row>
    <row r="4543" spans="4:4" x14ac:dyDescent="0.2">
      <c r="D4543" s="174"/>
    </row>
    <row r="4544" spans="4:4" x14ac:dyDescent="0.2">
      <c r="D4544" s="174"/>
    </row>
    <row r="4545" spans="4:4" x14ac:dyDescent="0.2">
      <c r="D4545" s="174"/>
    </row>
    <row r="4546" spans="4:4" x14ac:dyDescent="0.2">
      <c r="D4546" s="174"/>
    </row>
    <row r="4547" spans="4:4" x14ac:dyDescent="0.2">
      <c r="D4547" s="174"/>
    </row>
    <row r="4548" spans="4:4" x14ac:dyDescent="0.2">
      <c r="D4548" s="174"/>
    </row>
    <row r="4549" spans="4:4" x14ac:dyDescent="0.2">
      <c r="D4549" s="174"/>
    </row>
    <row r="4550" spans="4:4" x14ac:dyDescent="0.2">
      <c r="D4550" s="174"/>
    </row>
    <row r="4551" spans="4:4" x14ac:dyDescent="0.2">
      <c r="D4551" s="174"/>
    </row>
    <row r="4552" spans="4:4" x14ac:dyDescent="0.2">
      <c r="D4552" s="174"/>
    </row>
    <row r="4553" spans="4:4" x14ac:dyDescent="0.2">
      <c r="D4553" s="174"/>
    </row>
    <row r="4554" spans="4:4" x14ac:dyDescent="0.2">
      <c r="D4554" s="174"/>
    </row>
    <row r="4555" spans="4:4" x14ac:dyDescent="0.2">
      <c r="D4555" s="174"/>
    </row>
    <row r="4556" spans="4:4" x14ac:dyDescent="0.2">
      <c r="D4556" s="174"/>
    </row>
    <row r="4557" spans="4:4" x14ac:dyDescent="0.2">
      <c r="D4557" s="174"/>
    </row>
    <row r="4558" spans="4:4" x14ac:dyDescent="0.2">
      <c r="D4558" s="174"/>
    </row>
    <row r="4559" spans="4:4" x14ac:dyDescent="0.2">
      <c r="D4559" s="174"/>
    </row>
    <row r="4560" spans="4:4" x14ac:dyDescent="0.2">
      <c r="D4560" s="174"/>
    </row>
    <row r="4561" spans="4:4" x14ac:dyDescent="0.2">
      <c r="D4561" s="174"/>
    </row>
    <row r="4562" spans="4:4" x14ac:dyDescent="0.2">
      <c r="D4562" s="174"/>
    </row>
    <row r="4563" spans="4:4" x14ac:dyDescent="0.2">
      <c r="D4563" s="174"/>
    </row>
    <row r="4564" spans="4:4" x14ac:dyDescent="0.2">
      <c r="D4564" s="174"/>
    </row>
    <row r="4565" spans="4:4" x14ac:dyDescent="0.2">
      <c r="D4565" s="174"/>
    </row>
    <row r="4566" spans="4:4" x14ac:dyDescent="0.2">
      <c r="D4566" s="174"/>
    </row>
    <row r="4567" spans="4:4" x14ac:dyDescent="0.2">
      <c r="D4567" s="174"/>
    </row>
    <row r="4568" spans="4:4" x14ac:dyDescent="0.2">
      <c r="D4568" s="174"/>
    </row>
    <row r="4569" spans="4:4" x14ac:dyDescent="0.2">
      <c r="D4569" s="174"/>
    </row>
    <row r="4570" spans="4:4" x14ac:dyDescent="0.2">
      <c r="D4570" s="174"/>
    </row>
    <row r="4571" spans="4:4" x14ac:dyDescent="0.2">
      <c r="D4571" s="174"/>
    </row>
    <row r="4572" spans="4:4" x14ac:dyDescent="0.2">
      <c r="D4572" s="174"/>
    </row>
    <row r="4573" spans="4:4" x14ac:dyDescent="0.2">
      <c r="D4573" s="174"/>
    </row>
    <row r="4574" spans="4:4" x14ac:dyDescent="0.2">
      <c r="D4574" s="174"/>
    </row>
    <row r="4575" spans="4:4" x14ac:dyDescent="0.2">
      <c r="D4575" s="174"/>
    </row>
    <row r="4576" spans="4:4" x14ac:dyDescent="0.2">
      <c r="D4576" s="174"/>
    </row>
    <row r="4577" spans="4:4" x14ac:dyDescent="0.2">
      <c r="D4577" s="174"/>
    </row>
    <row r="4578" spans="4:4" x14ac:dyDescent="0.2">
      <c r="D4578" s="174"/>
    </row>
    <row r="4579" spans="4:4" x14ac:dyDescent="0.2">
      <c r="D4579" s="174"/>
    </row>
    <row r="4580" spans="4:4" x14ac:dyDescent="0.2">
      <c r="D4580" s="174"/>
    </row>
    <row r="4581" spans="4:4" x14ac:dyDescent="0.2">
      <c r="D4581" s="174"/>
    </row>
    <row r="4582" spans="4:4" x14ac:dyDescent="0.2">
      <c r="D4582" s="174"/>
    </row>
    <row r="4583" spans="4:4" x14ac:dyDescent="0.2">
      <c r="D4583" s="174"/>
    </row>
    <row r="4584" spans="4:4" x14ac:dyDescent="0.2">
      <c r="D4584" s="174"/>
    </row>
    <row r="4585" spans="4:4" x14ac:dyDescent="0.2">
      <c r="D4585" s="174"/>
    </row>
    <row r="4586" spans="4:4" x14ac:dyDescent="0.2">
      <c r="D4586" s="174"/>
    </row>
    <row r="4587" spans="4:4" x14ac:dyDescent="0.2">
      <c r="D4587" s="174"/>
    </row>
    <row r="4588" spans="4:4" x14ac:dyDescent="0.2">
      <c r="D4588" s="174"/>
    </row>
    <row r="4589" spans="4:4" x14ac:dyDescent="0.2">
      <c r="D4589" s="174"/>
    </row>
    <row r="4590" spans="4:4" x14ac:dyDescent="0.2">
      <c r="D4590" s="174"/>
    </row>
    <row r="4591" spans="4:4" x14ac:dyDescent="0.2">
      <c r="D4591" s="174"/>
    </row>
    <row r="4592" spans="4:4" x14ac:dyDescent="0.2">
      <c r="D4592" s="174"/>
    </row>
    <row r="4593" spans="4:4" x14ac:dyDescent="0.2">
      <c r="D4593" s="174"/>
    </row>
    <row r="4594" spans="4:4" x14ac:dyDescent="0.2">
      <c r="D4594" s="174"/>
    </row>
    <row r="4595" spans="4:4" x14ac:dyDescent="0.2">
      <c r="D4595" s="174"/>
    </row>
    <row r="4596" spans="4:4" x14ac:dyDescent="0.2">
      <c r="D4596" s="174"/>
    </row>
    <row r="4597" spans="4:4" x14ac:dyDescent="0.2">
      <c r="D4597" s="174"/>
    </row>
    <row r="4598" spans="4:4" x14ac:dyDescent="0.2">
      <c r="D4598" s="174"/>
    </row>
    <row r="4599" spans="4:4" x14ac:dyDescent="0.2">
      <c r="D4599" s="174"/>
    </row>
    <row r="4600" spans="4:4" x14ac:dyDescent="0.2">
      <c r="D4600" s="174"/>
    </row>
    <row r="4601" spans="4:4" x14ac:dyDescent="0.2">
      <c r="D4601" s="174"/>
    </row>
    <row r="4602" spans="4:4" x14ac:dyDescent="0.2">
      <c r="D4602" s="174"/>
    </row>
    <row r="4603" spans="4:4" x14ac:dyDescent="0.2">
      <c r="D4603" s="174"/>
    </row>
    <row r="4604" spans="4:4" x14ac:dyDescent="0.2">
      <c r="D4604" s="174"/>
    </row>
    <row r="4605" spans="4:4" x14ac:dyDescent="0.2">
      <c r="D4605" s="174"/>
    </row>
    <row r="4606" spans="4:4" x14ac:dyDescent="0.2">
      <c r="D4606" s="174"/>
    </row>
    <row r="4607" spans="4:4" x14ac:dyDescent="0.2">
      <c r="D4607" s="174"/>
    </row>
    <row r="4608" spans="4:4" x14ac:dyDescent="0.2">
      <c r="D4608" s="174"/>
    </row>
    <row r="4609" spans="4:4" x14ac:dyDescent="0.2">
      <c r="D4609" s="174"/>
    </row>
    <row r="4610" spans="4:4" x14ac:dyDescent="0.2">
      <c r="D4610" s="174"/>
    </row>
    <row r="4611" spans="4:4" x14ac:dyDescent="0.2">
      <c r="D4611" s="174"/>
    </row>
    <row r="4612" spans="4:4" x14ac:dyDescent="0.2">
      <c r="D4612" s="174"/>
    </row>
    <row r="4613" spans="4:4" x14ac:dyDescent="0.2">
      <c r="D4613" s="174"/>
    </row>
    <row r="4614" spans="4:4" x14ac:dyDescent="0.2">
      <c r="D4614" s="174"/>
    </row>
    <row r="4615" spans="4:4" x14ac:dyDescent="0.2">
      <c r="D4615" s="174"/>
    </row>
    <row r="4616" spans="4:4" x14ac:dyDescent="0.2">
      <c r="D4616" s="174"/>
    </row>
    <row r="4617" spans="4:4" x14ac:dyDescent="0.2">
      <c r="D4617" s="174"/>
    </row>
    <row r="4618" spans="4:4" x14ac:dyDescent="0.2">
      <c r="D4618" s="174"/>
    </row>
    <row r="4619" spans="4:4" x14ac:dyDescent="0.2">
      <c r="D4619" s="174"/>
    </row>
    <row r="4620" spans="4:4" x14ac:dyDescent="0.2">
      <c r="D4620" s="174"/>
    </row>
    <row r="4621" spans="4:4" x14ac:dyDescent="0.2">
      <c r="D4621" s="174"/>
    </row>
    <row r="4622" spans="4:4" x14ac:dyDescent="0.2">
      <c r="D4622" s="174"/>
    </row>
    <row r="4623" spans="4:4" x14ac:dyDescent="0.2">
      <c r="D4623" s="174"/>
    </row>
    <row r="4624" spans="4:4" x14ac:dyDescent="0.2">
      <c r="D4624" s="174"/>
    </row>
    <row r="4625" spans="4:4" x14ac:dyDescent="0.2">
      <c r="D4625" s="174"/>
    </row>
    <row r="4626" spans="4:4" x14ac:dyDescent="0.2">
      <c r="D4626" s="174"/>
    </row>
    <row r="4627" spans="4:4" x14ac:dyDescent="0.2">
      <c r="D4627" s="174"/>
    </row>
    <row r="4628" spans="4:4" x14ac:dyDescent="0.2">
      <c r="D4628" s="174"/>
    </row>
    <row r="4629" spans="4:4" x14ac:dyDescent="0.2">
      <c r="D4629" s="174"/>
    </row>
    <row r="4630" spans="4:4" x14ac:dyDescent="0.2">
      <c r="D4630" s="174"/>
    </row>
    <row r="4631" spans="4:4" x14ac:dyDescent="0.2">
      <c r="D4631" s="174"/>
    </row>
    <row r="4632" spans="4:4" x14ac:dyDescent="0.2">
      <c r="D4632" s="174"/>
    </row>
    <row r="4633" spans="4:4" x14ac:dyDescent="0.2">
      <c r="D4633" s="174"/>
    </row>
    <row r="4634" spans="4:4" x14ac:dyDescent="0.2">
      <c r="D4634" s="174"/>
    </row>
    <row r="4635" spans="4:4" x14ac:dyDescent="0.2">
      <c r="D4635" s="174"/>
    </row>
    <row r="4636" spans="4:4" x14ac:dyDescent="0.2">
      <c r="D4636" s="174"/>
    </row>
    <row r="4637" spans="4:4" x14ac:dyDescent="0.2">
      <c r="D4637" s="174"/>
    </row>
    <row r="4638" spans="4:4" x14ac:dyDescent="0.2">
      <c r="D4638" s="174"/>
    </row>
    <row r="4639" spans="4:4" x14ac:dyDescent="0.2">
      <c r="D4639" s="174"/>
    </row>
    <row r="4640" spans="4:4" x14ac:dyDescent="0.2">
      <c r="D4640" s="174"/>
    </row>
    <row r="4641" spans="4:4" x14ac:dyDescent="0.2">
      <c r="D4641" s="174"/>
    </row>
    <row r="4642" spans="4:4" x14ac:dyDescent="0.2">
      <c r="D4642" s="174"/>
    </row>
    <row r="4643" spans="4:4" x14ac:dyDescent="0.2">
      <c r="D4643" s="174"/>
    </row>
    <row r="4644" spans="4:4" x14ac:dyDescent="0.2">
      <c r="D4644" s="174"/>
    </row>
    <row r="4645" spans="4:4" x14ac:dyDescent="0.2">
      <c r="D4645" s="174"/>
    </row>
    <row r="4646" spans="4:4" x14ac:dyDescent="0.2">
      <c r="D4646" s="174"/>
    </row>
    <row r="4647" spans="4:4" x14ac:dyDescent="0.2">
      <c r="D4647" s="174"/>
    </row>
    <row r="4648" spans="4:4" x14ac:dyDescent="0.2">
      <c r="D4648" s="174"/>
    </row>
    <row r="4649" spans="4:4" x14ac:dyDescent="0.2">
      <c r="D4649" s="174"/>
    </row>
    <row r="4650" spans="4:4" x14ac:dyDescent="0.2">
      <c r="D4650" s="174"/>
    </row>
    <row r="4651" spans="4:4" x14ac:dyDescent="0.2">
      <c r="D4651" s="174"/>
    </row>
    <row r="4652" spans="4:4" x14ac:dyDescent="0.2">
      <c r="D4652" s="174"/>
    </row>
    <row r="4653" spans="4:4" x14ac:dyDescent="0.2">
      <c r="D4653" s="174"/>
    </row>
    <row r="4654" spans="4:4" x14ac:dyDescent="0.2">
      <c r="D4654" s="174"/>
    </row>
    <row r="4655" spans="4:4" x14ac:dyDescent="0.2">
      <c r="D4655" s="174"/>
    </row>
    <row r="4656" spans="4:4" x14ac:dyDescent="0.2">
      <c r="D4656" s="174"/>
    </row>
    <row r="4657" spans="4:4" x14ac:dyDescent="0.2">
      <c r="D4657" s="174"/>
    </row>
    <row r="4658" spans="4:4" x14ac:dyDescent="0.2">
      <c r="D4658" s="174"/>
    </row>
    <row r="4659" spans="4:4" x14ac:dyDescent="0.2">
      <c r="D4659" s="174"/>
    </row>
    <row r="4660" spans="4:4" x14ac:dyDescent="0.2">
      <c r="D4660" s="174"/>
    </row>
    <row r="4661" spans="4:4" x14ac:dyDescent="0.2">
      <c r="D4661" s="174"/>
    </row>
    <row r="4662" spans="4:4" x14ac:dyDescent="0.2">
      <c r="D4662" s="174"/>
    </row>
    <row r="4663" spans="4:4" x14ac:dyDescent="0.2">
      <c r="D4663" s="174"/>
    </row>
    <row r="4664" spans="4:4" x14ac:dyDescent="0.2">
      <c r="D4664" s="174"/>
    </row>
    <row r="4665" spans="4:4" x14ac:dyDescent="0.2">
      <c r="D4665" s="174"/>
    </row>
    <row r="4666" spans="4:4" x14ac:dyDescent="0.2">
      <c r="D4666" s="174"/>
    </row>
    <row r="4667" spans="4:4" x14ac:dyDescent="0.2">
      <c r="D4667" s="174"/>
    </row>
    <row r="4668" spans="4:4" x14ac:dyDescent="0.2">
      <c r="D4668" s="174"/>
    </row>
    <row r="4669" spans="4:4" x14ac:dyDescent="0.2">
      <c r="D4669" s="174"/>
    </row>
    <row r="4670" spans="4:4" x14ac:dyDescent="0.2">
      <c r="D4670" s="174"/>
    </row>
    <row r="4671" spans="4:4" x14ac:dyDescent="0.2">
      <c r="D4671" s="174"/>
    </row>
    <row r="4672" spans="4:4" x14ac:dyDescent="0.2">
      <c r="D4672" s="174"/>
    </row>
    <row r="4673" spans="4:4" x14ac:dyDescent="0.2">
      <c r="D4673" s="174"/>
    </row>
    <row r="4674" spans="4:4" x14ac:dyDescent="0.2">
      <c r="D4674" s="174"/>
    </row>
    <row r="4675" spans="4:4" x14ac:dyDescent="0.2">
      <c r="D4675" s="174"/>
    </row>
    <row r="4676" spans="4:4" x14ac:dyDescent="0.2">
      <c r="D4676" s="174"/>
    </row>
    <row r="4677" spans="4:4" x14ac:dyDescent="0.2">
      <c r="D4677" s="174"/>
    </row>
    <row r="4678" spans="4:4" x14ac:dyDescent="0.2">
      <c r="D4678" s="174"/>
    </row>
    <row r="4679" spans="4:4" x14ac:dyDescent="0.2">
      <c r="D4679" s="174"/>
    </row>
    <row r="4680" spans="4:4" x14ac:dyDescent="0.2">
      <c r="D4680" s="174"/>
    </row>
    <row r="4681" spans="4:4" x14ac:dyDescent="0.2">
      <c r="D4681" s="174"/>
    </row>
    <row r="4682" spans="4:4" x14ac:dyDescent="0.2">
      <c r="D4682" s="174"/>
    </row>
    <row r="4683" spans="4:4" x14ac:dyDescent="0.2">
      <c r="D4683" s="174"/>
    </row>
    <row r="4684" spans="4:4" x14ac:dyDescent="0.2">
      <c r="D4684" s="174"/>
    </row>
    <row r="4685" spans="4:4" x14ac:dyDescent="0.2">
      <c r="D4685" s="174"/>
    </row>
    <row r="4686" spans="4:4" x14ac:dyDescent="0.2">
      <c r="D4686" s="174"/>
    </row>
    <row r="4687" spans="4:4" x14ac:dyDescent="0.2">
      <c r="D4687" s="174"/>
    </row>
    <row r="4688" spans="4:4" x14ac:dyDescent="0.2">
      <c r="D4688" s="174"/>
    </row>
    <row r="4689" spans="4:4" x14ac:dyDescent="0.2">
      <c r="D4689" s="174"/>
    </row>
    <row r="4690" spans="4:4" x14ac:dyDescent="0.2">
      <c r="D4690" s="174"/>
    </row>
    <row r="4691" spans="4:4" x14ac:dyDescent="0.2">
      <c r="D4691" s="174"/>
    </row>
    <row r="4692" spans="4:4" x14ac:dyDescent="0.2">
      <c r="D4692" s="174"/>
    </row>
    <row r="4693" spans="4:4" x14ac:dyDescent="0.2">
      <c r="D4693" s="174"/>
    </row>
    <row r="4694" spans="4:4" x14ac:dyDescent="0.2">
      <c r="D4694" s="174"/>
    </row>
    <row r="4695" spans="4:4" x14ac:dyDescent="0.2">
      <c r="D4695" s="174"/>
    </row>
    <row r="4696" spans="4:4" x14ac:dyDescent="0.2">
      <c r="D4696" s="174"/>
    </row>
    <row r="4697" spans="4:4" x14ac:dyDescent="0.2">
      <c r="D4697" s="174"/>
    </row>
    <row r="4698" spans="4:4" x14ac:dyDescent="0.2">
      <c r="D4698" s="174"/>
    </row>
    <row r="4699" spans="4:4" x14ac:dyDescent="0.2">
      <c r="D4699" s="174"/>
    </row>
    <row r="4700" spans="4:4" x14ac:dyDescent="0.2">
      <c r="D4700" s="174"/>
    </row>
    <row r="4701" spans="4:4" x14ac:dyDescent="0.2">
      <c r="D4701" s="174"/>
    </row>
    <row r="4702" spans="4:4" x14ac:dyDescent="0.2">
      <c r="D4702" s="174"/>
    </row>
    <row r="4703" spans="4:4" x14ac:dyDescent="0.2">
      <c r="D4703" s="174"/>
    </row>
    <row r="4704" spans="4:4" x14ac:dyDescent="0.2">
      <c r="D4704" s="174"/>
    </row>
    <row r="4705" spans="4:4" x14ac:dyDescent="0.2">
      <c r="D4705" s="174"/>
    </row>
    <row r="4706" spans="4:4" x14ac:dyDescent="0.2">
      <c r="D4706" s="174"/>
    </row>
    <row r="4707" spans="4:4" x14ac:dyDescent="0.2">
      <c r="D4707" s="174"/>
    </row>
    <row r="4708" spans="4:4" x14ac:dyDescent="0.2">
      <c r="D4708" s="174"/>
    </row>
    <row r="4709" spans="4:4" x14ac:dyDescent="0.2">
      <c r="D4709" s="174"/>
    </row>
    <row r="4710" spans="4:4" x14ac:dyDescent="0.2">
      <c r="D4710" s="174"/>
    </row>
    <row r="4711" spans="4:4" x14ac:dyDescent="0.2">
      <c r="D4711" s="174"/>
    </row>
    <row r="4712" spans="4:4" x14ac:dyDescent="0.2">
      <c r="D4712" s="174"/>
    </row>
    <row r="4713" spans="4:4" x14ac:dyDescent="0.2">
      <c r="D4713" s="174"/>
    </row>
    <row r="4714" spans="4:4" x14ac:dyDescent="0.2">
      <c r="D4714" s="174"/>
    </row>
    <row r="4715" spans="4:4" x14ac:dyDescent="0.2">
      <c r="D4715" s="174"/>
    </row>
    <row r="4716" spans="4:4" x14ac:dyDescent="0.2">
      <c r="D4716" s="174"/>
    </row>
    <row r="4717" spans="4:4" x14ac:dyDescent="0.2">
      <c r="D4717" s="174"/>
    </row>
    <row r="4718" spans="4:4" x14ac:dyDescent="0.2">
      <c r="D4718" s="174"/>
    </row>
    <row r="4719" spans="4:4" x14ac:dyDescent="0.2">
      <c r="D4719" s="174"/>
    </row>
    <row r="4720" spans="4:4" x14ac:dyDescent="0.2">
      <c r="D4720" s="174"/>
    </row>
    <row r="4721" spans="4:4" x14ac:dyDescent="0.2">
      <c r="D4721" s="174"/>
    </row>
    <row r="4722" spans="4:4" x14ac:dyDescent="0.2">
      <c r="D4722" s="174"/>
    </row>
    <row r="4723" spans="4:4" x14ac:dyDescent="0.2">
      <c r="D4723" s="174"/>
    </row>
    <row r="4724" spans="4:4" x14ac:dyDescent="0.2">
      <c r="D4724" s="174"/>
    </row>
    <row r="4725" spans="4:4" x14ac:dyDescent="0.2">
      <c r="D4725" s="174"/>
    </row>
    <row r="4726" spans="4:4" x14ac:dyDescent="0.2">
      <c r="D4726" s="174"/>
    </row>
    <row r="4727" spans="4:4" x14ac:dyDescent="0.2">
      <c r="D4727" s="174"/>
    </row>
    <row r="4728" spans="4:4" x14ac:dyDescent="0.2">
      <c r="D4728" s="174"/>
    </row>
    <row r="4729" spans="4:4" x14ac:dyDescent="0.2">
      <c r="D4729" s="174"/>
    </row>
    <row r="4730" spans="4:4" x14ac:dyDescent="0.2">
      <c r="D4730" s="174"/>
    </row>
    <row r="4731" spans="4:4" x14ac:dyDescent="0.2">
      <c r="D4731" s="174"/>
    </row>
    <row r="4732" spans="4:4" x14ac:dyDescent="0.2">
      <c r="D4732" s="174"/>
    </row>
    <row r="4733" spans="4:4" x14ac:dyDescent="0.2">
      <c r="D4733" s="174"/>
    </row>
    <row r="4734" spans="4:4" x14ac:dyDescent="0.2">
      <c r="D4734" s="174"/>
    </row>
    <row r="4735" spans="4:4" x14ac:dyDescent="0.2">
      <c r="D4735" s="174"/>
    </row>
    <row r="4736" spans="4:4" x14ac:dyDescent="0.2">
      <c r="D4736" s="174"/>
    </row>
    <row r="4737" spans="4:4" x14ac:dyDescent="0.2">
      <c r="D4737" s="174"/>
    </row>
    <row r="4738" spans="4:4" x14ac:dyDescent="0.2">
      <c r="D4738" s="174"/>
    </row>
    <row r="4739" spans="4:4" x14ac:dyDescent="0.2">
      <c r="D4739" s="174"/>
    </row>
    <row r="4740" spans="4:4" x14ac:dyDescent="0.2">
      <c r="D4740" s="174"/>
    </row>
    <row r="4741" spans="4:4" x14ac:dyDescent="0.2">
      <c r="D4741" s="174"/>
    </row>
    <row r="4742" spans="4:4" x14ac:dyDescent="0.2">
      <c r="D4742" s="174"/>
    </row>
    <row r="4743" spans="4:4" x14ac:dyDescent="0.2">
      <c r="D4743" s="174"/>
    </row>
    <row r="4744" spans="4:4" x14ac:dyDescent="0.2">
      <c r="D4744" s="174"/>
    </row>
    <row r="4745" spans="4:4" x14ac:dyDescent="0.2">
      <c r="D4745" s="174"/>
    </row>
    <row r="4746" spans="4:4" x14ac:dyDescent="0.2">
      <c r="D4746" s="174"/>
    </row>
    <row r="4747" spans="4:4" x14ac:dyDescent="0.2">
      <c r="D4747" s="174"/>
    </row>
    <row r="4748" spans="4:4" x14ac:dyDescent="0.2">
      <c r="D4748" s="174"/>
    </row>
    <row r="4749" spans="4:4" x14ac:dyDescent="0.2">
      <c r="D4749" s="174"/>
    </row>
    <row r="4750" spans="4:4" x14ac:dyDescent="0.2">
      <c r="D4750" s="174"/>
    </row>
    <row r="4751" spans="4:4" x14ac:dyDescent="0.2">
      <c r="D4751" s="174"/>
    </row>
    <row r="4752" spans="4:4" x14ac:dyDescent="0.2">
      <c r="D4752" s="174"/>
    </row>
    <row r="4753" spans="4:4" x14ac:dyDescent="0.2">
      <c r="D4753" s="174"/>
    </row>
    <row r="4754" spans="4:4" x14ac:dyDescent="0.2">
      <c r="D4754" s="174"/>
    </row>
    <row r="4755" spans="4:4" x14ac:dyDescent="0.2">
      <c r="D4755" s="174"/>
    </row>
    <row r="4756" spans="4:4" x14ac:dyDescent="0.2">
      <c r="D4756" s="174"/>
    </row>
    <row r="4757" spans="4:4" x14ac:dyDescent="0.2">
      <c r="D4757" s="174"/>
    </row>
    <row r="4758" spans="4:4" x14ac:dyDescent="0.2">
      <c r="D4758" s="174"/>
    </row>
    <row r="4759" spans="4:4" x14ac:dyDescent="0.2">
      <c r="D4759" s="174"/>
    </row>
    <row r="4760" spans="4:4" x14ac:dyDescent="0.2">
      <c r="D4760" s="174"/>
    </row>
    <row r="4761" spans="4:4" x14ac:dyDescent="0.2">
      <c r="D4761" s="174"/>
    </row>
    <row r="4762" spans="4:4" x14ac:dyDescent="0.2">
      <c r="D4762" s="174"/>
    </row>
    <row r="4763" spans="4:4" x14ac:dyDescent="0.2">
      <c r="D4763" s="174"/>
    </row>
    <row r="4764" spans="4:4" x14ac:dyDescent="0.2">
      <c r="D4764" s="174"/>
    </row>
    <row r="4765" spans="4:4" x14ac:dyDescent="0.2">
      <c r="D4765" s="174"/>
    </row>
    <row r="4766" spans="4:4" x14ac:dyDescent="0.2">
      <c r="D4766" s="174"/>
    </row>
    <row r="4767" spans="4:4" x14ac:dyDescent="0.2">
      <c r="D4767" s="174"/>
    </row>
    <row r="4768" spans="4:4" x14ac:dyDescent="0.2">
      <c r="D4768" s="174"/>
    </row>
    <row r="4769" spans="4:4" x14ac:dyDescent="0.2">
      <c r="D4769" s="174"/>
    </row>
    <row r="4770" spans="4:4" x14ac:dyDescent="0.2">
      <c r="D4770" s="174"/>
    </row>
    <row r="4771" spans="4:4" x14ac:dyDescent="0.2">
      <c r="D4771" s="174"/>
    </row>
    <row r="4772" spans="4:4" x14ac:dyDescent="0.2">
      <c r="D4772" s="174"/>
    </row>
    <row r="4773" spans="4:4" x14ac:dyDescent="0.2">
      <c r="D4773" s="174"/>
    </row>
    <row r="4774" spans="4:4" x14ac:dyDescent="0.2">
      <c r="D4774" s="174"/>
    </row>
    <row r="4775" spans="4:4" x14ac:dyDescent="0.2">
      <c r="D4775" s="174"/>
    </row>
    <row r="4776" spans="4:4" x14ac:dyDescent="0.2">
      <c r="D4776" s="174"/>
    </row>
    <row r="4777" spans="4:4" x14ac:dyDescent="0.2">
      <c r="D4777" s="174"/>
    </row>
    <row r="4778" spans="4:4" x14ac:dyDescent="0.2">
      <c r="D4778" s="174"/>
    </row>
    <row r="4779" spans="4:4" x14ac:dyDescent="0.2">
      <c r="D4779" s="174"/>
    </row>
    <row r="4780" spans="4:4" x14ac:dyDescent="0.2">
      <c r="D4780" s="174"/>
    </row>
    <row r="4781" spans="4:4" x14ac:dyDescent="0.2">
      <c r="D4781" s="174"/>
    </row>
    <row r="4782" spans="4:4" x14ac:dyDescent="0.2">
      <c r="D4782" s="174"/>
    </row>
    <row r="4783" spans="4:4" x14ac:dyDescent="0.2">
      <c r="D4783" s="174"/>
    </row>
    <row r="4784" spans="4:4" x14ac:dyDescent="0.2">
      <c r="D4784" s="174"/>
    </row>
    <row r="4785" spans="4:4" x14ac:dyDescent="0.2">
      <c r="D4785" s="174"/>
    </row>
    <row r="4786" spans="4:4" x14ac:dyDescent="0.2">
      <c r="D4786" s="174"/>
    </row>
    <row r="4787" spans="4:4" x14ac:dyDescent="0.2">
      <c r="D4787" s="174"/>
    </row>
    <row r="4788" spans="4:4" x14ac:dyDescent="0.2">
      <c r="D4788" s="174"/>
    </row>
    <row r="4789" spans="4:4" x14ac:dyDescent="0.2">
      <c r="D4789" s="174"/>
    </row>
    <row r="4790" spans="4:4" x14ac:dyDescent="0.2">
      <c r="D4790" s="174"/>
    </row>
    <row r="4791" spans="4:4" x14ac:dyDescent="0.2">
      <c r="D4791" s="174"/>
    </row>
    <row r="4792" spans="4:4" x14ac:dyDescent="0.2">
      <c r="D4792" s="174"/>
    </row>
    <row r="4793" spans="4:4" x14ac:dyDescent="0.2">
      <c r="D4793" s="174"/>
    </row>
    <row r="4794" spans="4:4" x14ac:dyDescent="0.2">
      <c r="D4794" s="174"/>
    </row>
    <row r="4795" spans="4:4" x14ac:dyDescent="0.2">
      <c r="D4795" s="174"/>
    </row>
    <row r="4796" spans="4:4" x14ac:dyDescent="0.2">
      <c r="D4796" s="174"/>
    </row>
    <row r="4797" spans="4:4" x14ac:dyDescent="0.2">
      <c r="D4797" s="174"/>
    </row>
    <row r="4798" spans="4:4" x14ac:dyDescent="0.2">
      <c r="D4798" s="174"/>
    </row>
    <row r="4799" spans="4:4" x14ac:dyDescent="0.2">
      <c r="D4799" s="174"/>
    </row>
    <row r="4800" spans="4:4" x14ac:dyDescent="0.2">
      <c r="D4800" s="174"/>
    </row>
    <row r="4801" spans="4:4" x14ac:dyDescent="0.2">
      <c r="D4801" s="174"/>
    </row>
    <row r="4802" spans="4:4" x14ac:dyDescent="0.2">
      <c r="D4802" s="174"/>
    </row>
    <row r="4803" spans="4:4" x14ac:dyDescent="0.2">
      <c r="D4803" s="174"/>
    </row>
    <row r="4804" spans="4:4" x14ac:dyDescent="0.2">
      <c r="D4804" s="174"/>
    </row>
    <row r="4805" spans="4:4" x14ac:dyDescent="0.2">
      <c r="D4805" s="174"/>
    </row>
    <row r="4806" spans="4:4" x14ac:dyDescent="0.2">
      <c r="D4806" s="174"/>
    </row>
    <row r="4807" spans="4:4" x14ac:dyDescent="0.2">
      <c r="D4807" s="174"/>
    </row>
    <row r="4808" spans="4:4" x14ac:dyDescent="0.2">
      <c r="D4808" s="174"/>
    </row>
    <row r="4809" spans="4:4" x14ac:dyDescent="0.2">
      <c r="D4809" s="174"/>
    </row>
    <row r="4810" spans="4:4" x14ac:dyDescent="0.2">
      <c r="D4810" s="174"/>
    </row>
    <row r="4811" spans="4:4" x14ac:dyDescent="0.2">
      <c r="D4811" s="174"/>
    </row>
    <row r="4812" spans="4:4" x14ac:dyDescent="0.2">
      <c r="D4812" s="174"/>
    </row>
    <row r="4813" spans="4:4" x14ac:dyDescent="0.2">
      <c r="D4813" s="174"/>
    </row>
    <row r="4814" spans="4:4" x14ac:dyDescent="0.2">
      <c r="D4814" s="174"/>
    </row>
    <row r="4815" spans="4:4" x14ac:dyDescent="0.2">
      <c r="D4815" s="174"/>
    </row>
    <row r="4816" spans="4:4" x14ac:dyDescent="0.2">
      <c r="D4816" s="174"/>
    </row>
    <row r="4817" spans="4:4" x14ac:dyDescent="0.2">
      <c r="D4817" s="174"/>
    </row>
    <row r="4818" spans="4:4" x14ac:dyDescent="0.2">
      <c r="D4818" s="174"/>
    </row>
    <row r="4819" spans="4:4" x14ac:dyDescent="0.2">
      <c r="D4819" s="174"/>
    </row>
    <row r="4820" spans="4:4" x14ac:dyDescent="0.2">
      <c r="D4820" s="174"/>
    </row>
    <row r="4821" spans="4:4" x14ac:dyDescent="0.2">
      <c r="D4821" s="174"/>
    </row>
    <row r="4822" spans="4:4" x14ac:dyDescent="0.2">
      <c r="D4822" s="174"/>
    </row>
    <row r="4823" spans="4:4" x14ac:dyDescent="0.2">
      <c r="D4823" s="174"/>
    </row>
    <row r="4824" spans="4:4" x14ac:dyDescent="0.2">
      <c r="D4824" s="174"/>
    </row>
    <row r="4825" spans="4:4" x14ac:dyDescent="0.2">
      <c r="D4825" s="174"/>
    </row>
    <row r="4826" spans="4:4" x14ac:dyDescent="0.2">
      <c r="D4826" s="174"/>
    </row>
    <row r="4827" spans="4:4" x14ac:dyDescent="0.2">
      <c r="D4827" s="174"/>
    </row>
    <row r="4828" spans="4:4" x14ac:dyDescent="0.2">
      <c r="D4828" s="174"/>
    </row>
    <row r="4829" spans="4:4" x14ac:dyDescent="0.2">
      <c r="D4829" s="174"/>
    </row>
    <row r="4830" spans="4:4" x14ac:dyDescent="0.2">
      <c r="D4830" s="174"/>
    </row>
    <row r="4831" spans="4:4" x14ac:dyDescent="0.2">
      <c r="D4831" s="174"/>
    </row>
    <row r="4832" spans="4:4" x14ac:dyDescent="0.2">
      <c r="D4832" s="174"/>
    </row>
    <row r="4833" spans="4:4" x14ac:dyDescent="0.2">
      <c r="D4833" s="174"/>
    </row>
    <row r="4834" spans="4:4" x14ac:dyDescent="0.2">
      <c r="D4834" s="174"/>
    </row>
    <row r="4835" spans="4:4" x14ac:dyDescent="0.2">
      <c r="D4835" s="174"/>
    </row>
    <row r="4836" spans="4:4" x14ac:dyDescent="0.2">
      <c r="D4836" s="174"/>
    </row>
    <row r="4837" spans="4:4" x14ac:dyDescent="0.2">
      <c r="D4837" s="174"/>
    </row>
    <row r="4838" spans="4:4" x14ac:dyDescent="0.2">
      <c r="D4838" s="174"/>
    </row>
    <row r="4839" spans="4:4" x14ac:dyDescent="0.2">
      <c r="D4839" s="174"/>
    </row>
    <row r="4840" spans="4:4" x14ac:dyDescent="0.2">
      <c r="D4840" s="174"/>
    </row>
    <row r="4841" spans="4:4" x14ac:dyDescent="0.2">
      <c r="D4841" s="174"/>
    </row>
    <row r="4842" spans="4:4" x14ac:dyDescent="0.2">
      <c r="D4842" s="174"/>
    </row>
    <row r="4843" spans="4:4" x14ac:dyDescent="0.2">
      <c r="D4843" s="174"/>
    </row>
    <row r="4844" spans="4:4" x14ac:dyDescent="0.2">
      <c r="D4844" s="174"/>
    </row>
    <row r="4845" spans="4:4" x14ac:dyDescent="0.2">
      <c r="D4845" s="174"/>
    </row>
    <row r="4846" spans="4:4" x14ac:dyDescent="0.2">
      <c r="D4846" s="174"/>
    </row>
    <row r="4847" spans="4:4" x14ac:dyDescent="0.2">
      <c r="D4847" s="174"/>
    </row>
    <row r="4848" spans="4:4" x14ac:dyDescent="0.2">
      <c r="D4848" s="174"/>
    </row>
    <row r="4849" spans="4:4" x14ac:dyDescent="0.2">
      <c r="D4849" s="174"/>
    </row>
    <row r="4850" spans="4:4" x14ac:dyDescent="0.2">
      <c r="D4850" s="174"/>
    </row>
    <row r="4851" spans="4:4" x14ac:dyDescent="0.2">
      <c r="D4851" s="174"/>
    </row>
    <row r="4852" spans="4:4" x14ac:dyDescent="0.2">
      <c r="D4852" s="174"/>
    </row>
    <row r="4853" spans="4:4" x14ac:dyDescent="0.2">
      <c r="D4853" s="174"/>
    </row>
    <row r="4854" spans="4:4" x14ac:dyDescent="0.2">
      <c r="D4854" s="174"/>
    </row>
    <row r="4855" spans="4:4" x14ac:dyDescent="0.2">
      <c r="D4855" s="174"/>
    </row>
    <row r="4856" spans="4:4" x14ac:dyDescent="0.2">
      <c r="D4856" s="174"/>
    </row>
    <row r="4857" spans="4:4" x14ac:dyDescent="0.2">
      <c r="D4857" s="174"/>
    </row>
    <row r="4858" spans="4:4" x14ac:dyDescent="0.2">
      <c r="D4858" s="174"/>
    </row>
    <row r="4859" spans="4:4" x14ac:dyDescent="0.2">
      <c r="D4859" s="174"/>
    </row>
    <row r="4860" spans="4:4" x14ac:dyDescent="0.2">
      <c r="D4860" s="174"/>
    </row>
    <row r="4861" spans="4:4" x14ac:dyDescent="0.2">
      <c r="D4861" s="174"/>
    </row>
    <row r="4862" spans="4:4" x14ac:dyDescent="0.2">
      <c r="D4862" s="174"/>
    </row>
    <row r="4863" spans="4:4" x14ac:dyDescent="0.2">
      <c r="D4863" s="174"/>
    </row>
    <row r="4864" spans="4:4" x14ac:dyDescent="0.2">
      <c r="D4864" s="174"/>
    </row>
    <row r="4865" spans="4:4" x14ac:dyDescent="0.2">
      <c r="D4865" s="174"/>
    </row>
    <row r="4866" spans="4:4" x14ac:dyDescent="0.2">
      <c r="D4866" s="174"/>
    </row>
    <row r="4867" spans="4:4" x14ac:dyDescent="0.2">
      <c r="D4867" s="174"/>
    </row>
    <row r="4868" spans="4:4" x14ac:dyDescent="0.2">
      <c r="D4868" s="174"/>
    </row>
    <row r="4869" spans="4:4" x14ac:dyDescent="0.2">
      <c r="D4869" s="174"/>
    </row>
    <row r="4870" spans="4:4" x14ac:dyDescent="0.2">
      <c r="D4870" s="174"/>
    </row>
    <row r="4871" spans="4:4" x14ac:dyDescent="0.2">
      <c r="D4871" s="174"/>
    </row>
    <row r="4872" spans="4:4" x14ac:dyDescent="0.2">
      <c r="D4872" s="174"/>
    </row>
    <row r="4873" spans="4:4" x14ac:dyDescent="0.2">
      <c r="D4873" s="174"/>
    </row>
    <row r="4874" spans="4:4" x14ac:dyDescent="0.2">
      <c r="D4874" s="174"/>
    </row>
    <row r="4875" spans="4:4" x14ac:dyDescent="0.2">
      <c r="D4875" s="174"/>
    </row>
    <row r="4876" spans="4:4" x14ac:dyDescent="0.2">
      <c r="D4876" s="174"/>
    </row>
    <row r="4877" spans="4:4" x14ac:dyDescent="0.2">
      <c r="D4877" s="174"/>
    </row>
    <row r="4878" spans="4:4" x14ac:dyDescent="0.2">
      <c r="D4878" s="174"/>
    </row>
    <row r="4879" spans="4:4" x14ac:dyDescent="0.2">
      <c r="D4879" s="174"/>
    </row>
    <row r="4880" spans="4:4" x14ac:dyDescent="0.2">
      <c r="D4880" s="174"/>
    </row>
    <row r="4881" spans="4:4" x14ac:dyDescent="0.2">
      <c r="D4881" s="174"/>
    </row>
    <row r="4882" spans="4:4" x14ac:dyDescent="0.2">
      <c r="D4882" s="174"/>
    </row>
    <row r="4883" spans="4:4" x14ac:dyDescent="0.2">
      <c r="D4883" s="174"/>
    </row>
    <row r="4884" spans="4:4" x14ac:dyDescent="0.2">
      <c r="D4884" s="174"/>
    </row>
    <row r="4885" spans="4:4" x14ac:dyDescent="0.2">
      <c r="D4885" s="174"/>
    </row>
    <row r="4886" spans="4:4" x14ac:dyDescent="0.2">
      <c r="D4886" s="174"/>
    </row>
    <row r="4887" spans="4:4" x14ac:dyDescent="0.2">
      <c r="D4887" s="174"/>
    </row>
    <row r="4888" spans="4:4" x14ac:dyDescent="0.2">
      <c r="D4888" s="174"/>
    </row>
    <row r="4889" spans="4:4" x14ac:dyDescent="0.2">
      <c r="D4889" s="174"/>
    </row>
    <row r="4890" spans="4:4" x14ac:dyDescent="0.2">
      <c r="D4890" s="174"/>
    </row>
    <row r="4891" spans="4:4" x14ac:dyDescent="0.2">
      <c r="D4891" s="174"/>
    </row>
    <row r="4892" spans="4:4" x14ac:dyDescent="0.2">
      <c r="D4892" s="174"/>
    </row>
    <row r="4893" spans="4:4" x14ac:dyDescent="0.2">
      <c r="D4893" s="174"/>
    </row>
    <row r="4894" spans="4:4" x14ac:dyDescent="0.2">
      <c r="D4894" s="174"/>
    </row>
    <row r="4895" spans="4:4" x14ac:dyDescent="0.2">
      <c r="D4895" s="174"/>
    </row>
    <row r="4896" spans="4:4" x14ac:dyDescent="0.2">
      <c r="D4896" s="174"/>
    </row>
    <row r="4897" spans="4:4" x14ac:dyDescent="0.2">
      <c r="D4897" s="174"/>
    </row>
    <row r="4898" spans="4:4" x14ac:dyDescent="0.2">
      <c r="D4898" s="174"/>
    </row>
    <row r="4899" spans="4:4" x14ac:dyDescent="0.2">
      <c r="D4899" s="174"/>
    </row>
    <row r="4900" spans="4:4" x14ac:dyDescent="0.2">
      <c r="D4900" s="174"/>
    </row>
    <row r="4901" spans="4:4" x14ac:dyDescent="0.2">
      <c r="D4901" s="174"/>
    </row>
    <row r="4902" spans="4:4" x14ac:dyDescent="0.2">
      <c r="D4902" s="174"/>
    </row>
    <row r="4903" spans="4:4" x14ac:dyDescent="0.2">
      <c r="D4903" s="174"/>
    </row>
    <row r="4904" spans="4:4" x14ac:dyDescent="0.2">
      <c r="D4904" s="174"/>
    </row>
    <row r="4905" spans="4:4" x14ac:dyDescent="0.2">
      <c r="D4905" s="174"/>
    </row>
    <row r="4906" spans="4:4" x14ac:dyDescent="0.2">
      <c r="D4906" s="174"/>
    </row>
    <row r="4907" spans="4:4" x14ac:dyDescent="0.2">
      <c r="D4907" s="174"/>
    </row>
    <row r="4908" spans="4:4" x14ac:dyDescent="0.2">
      <c r="D4908" s="174"/>
    </row>
    <row r="4909" spans="4:4" x14ac:dyDescent="0.2">
      <c r="D4909" s="174"/>
    </row>
    <row r="4910" spans="4:4" x14ac:dyDescent="0.2">
      <c r="D4910" s="174"/>
    </row>
    <row r="4911" spans="4:4" x14ac:dyDescent="0.2">
      <c r="D4911" s="174"/>
    </row>
    <row r="4912" spans="4:4" x14ac:dyDescent="0.2">
      <c r="D4912" s="174"/>
    </row>
    <row r="4913" spans="4:4" x14ac:dyDescent="0.2">
      <c r="D4913" s="174"/>
    </row>
    <row r="4914" spans="4:4" x14ac:dyDescent="0.2">
      <c r="D4914" s="174"/>
    </row>
    <row r="4915" spans="4:4" x14ac:dyDescent="0.2">
      <c r="D4915" s="174"/>
    </row>
    <row r="4916" spans="4:4" x14ac:dyDescent="0.2">
      <c r="D4916" s="174"/>
    </row>
    <row r="4917" spans="4:4" x14ac:dyDescent="0.2">
      <c r="D4917" s="174"/>
    </row>
    <row r="4918" spans="4:4" x14ac:dyDescent="0.2">
      <c r="D4918" s="174"/>
    </row>
    <row r="4919" spans="4:4" x14ac:dyDescent="0.2">
      <c r="D4919" s="174"/>
    </row>
    <row r="4920" spans="4:4" x14ac:dyDescent="0.2">
      <c r="D4920" s="174"/>
    </row>
    <row r="4921" spans="4:4" x14ac:dyDescent="0.2">
      <c r="D4921" s="174"/>
    </row>
    <row r="4922" spans="4:4" x14ac:dyDescent="0.2">
      <c r="D4922" s="174"/>
    </row>
    <row r="4923" spans="4:4" x14ac:dyDescent="0.2">
      <c r="D4923" s="174"/>
    </row>
    <row r="4924" spans="4:4" x14ac:dyDescent="0.2">
      <c r="D4924" s="174"/>
    </row>
    <row r="4925" spans="4:4" x14ac:dyDescent="0.2">
      <c r="D4925" s="174"/>
    </row>
    <row r="4926" spans="4:4" x14ac:dyDescent="0.2">
      <c r="D4926" s="174"/>
    </row>
    <row r="4927" spans="4:4" x14ac:dyDescent="0.2">
      <c r="D4927" s="174"/>
    </row>
    <row r="4928" spans="4:4" x14ac:dyDescent="0.2">
      <c r="D4928" s="174"/>
    </row>
    <row r="4929" spans="4:4" x14ac:dyDescent="0.2">
      <c r="D4929" s="174"/>
    </row>
    <row r="4930" spans="4:4" x14ac:dyDescent="0.2">
      <c r="D4930" s="174"/>
    </row>
    <row r="4931" spans="4:4" x14ac:dyDescent="0.2">
      <c r="D4931" s="174"/>
    </row>
    <row r="4932" spans="4:4" x14ac:dyDescent="0.2">
      <c r="D4932" s="174"/>
    </row>
    <row r="4933" spans="4:4" x14ac:dyDescent="0.2">
      <c r="D4933" s="174"/>
    </row>
    <row r="4934" spans="4:4" x14ac:dyDescent="0.2">
      <c r="D4934" s="174"/>
    </row>
    <row r="4935" spans="4:4" x14ac:dyDescent="0.2">
      <c r="D4935" s="174"/>
    </row>
    <row r="4936" spans="4:4" x14ac:dyDescent="0.2">
      <c r="D4936" s="174"/>
    </row>
    <row r="4937" spans="4:4" x14ac:dyDescent="0.2">
      <c r="D4937" s="174"/>
    </row>
    <row r="4938" spans="4:4" x14ac:dyDescent="0.2">
      <c r="D4938" s="174"/>
    </row>
    <row r="4939" spans="4:4" x14ac:dyDescent="0.2">
      <c r="D4939" s="174"/>
    </row>
    <row r="4940" spans="4:4" x14ac:dyDescent="0.2">
      <c r="D4940" s="174"/>
    </row>
    <row r="4941" spans="4:4" x14ac:dyDescent="0.2">
      <c r="D4941" s="174"/>
    </row>
    <row r="4942" spans="4:4" x14ac:dyDescent="0.2">
      <c r="D4942" s="174"/>
    </row>
    <row r="4943" spans="4:4" x14ac:dyDescent="0.2">
      <c r="D4943" s="174"/>
    </row>
    <row r="4944" spans="4:4" x14ac:dyDescent="0.2">
      <c r="D4944" s="174"/>
    </row>
    <row r="4945" spans="4:4" x14ac:dyDescent="0.2">
      <c r="D4945" s="174"/>
    </row>
    <row r="4946" spans="4:4" x14ac:dyDescent="0.2">
      <c r="D4946" s="174"/>
    </row>
    <row r="4947" spans="4:4" x14ac:dyDescent="0.2">
      <c r="D4947" s="174"/>
    </row>
    <row r="4948" spans="4:4" x14ac:dyDescent="0.2">
      <c r="D4948" s="174"/>
    </row>
    <row r="4949" spans="4:4" x14ac:dyDescent="0.2">
      <c r="D4949" s="174"/>
    </row>
    <row r="4950" spans="4:4" x14ac:dyDescent="0.2">
      <c r="D4950" s="174"/>
    </row>
    <row r="4951" spans="4:4" x14ac:dyDescent="0.2">
      <c r="D4951" s="174"/>
    </row>
    <row r="4952" spans="4:4" x14ac:dyDescent="0.2">
      <c r="D4952" s="174"/>
    </row>
    <row r="4953" spans="4:4" x14ac:dyDescent="0.2">
      <c r="D4953" s="174"/>
    </row>
    <row r="4954" spans="4:4" x14ac:dyDescent="0.2">
      <c r="D4954" s="174"/>
    </row>
    <row r="4955" spans="4:4" x14ac:dyDescent="0.2">
      <c r="D4955" s="174"/>
    </row>
    <row r="4956" spans="4:4" x14ac:dyDescent="0.2">
      <c r="D4956" s="174"/>
    </row>
    <row r="4957" spans="4:4" x14ac:dyDescent="0.2">
      <c r="D4957" s="174"/>
    </row>
    <row r="4958" spans="4:4" x14ac:dyDescent="0.2">
      <c r="D4958" s="174"/>
    </row>
    <row r="4959" spans="4:4" x14ac:dyDescent="0.2">
      <c r="D4959" s="174"/>
    </row>
    <row r="4960" spans="4:4" x14ac:dyDescent="0.2">
      <c r="D4960" s="174"/>
    </row>
    <row r="4961" spans="4:4" x14ac:dyDescent="0.2">
      <c r="D4961" s="174"/>
    </row>
    <row r="4962" spans="4:4" x14ac:dyDescent="0.2">
      <c r="D4962" s="174"/>
    </row>
    <row r="4963" spans="4:4" x14ac:dyDescent="0.2">
      <c r="D4963" s="174"/>
    </row>
    <row r="4964" spans="4:4" x14ac:dyDescent="0.2">
      <c r="D4964" s="174"/>
    </row>
    <row r="4965" spans="4:4" x14ac:dyDescent="0.2">
      <c r="D4965" s="174"/>
    </row>
    <row r="4966" spans="4:4" x14ac:dyDescent="0.2">
      <c r="D4966" s="174"/>
    </row>
    <row r="4967" spans="4:4" x14ac:dyDescent="0.2">
      <c r="D4967" s="174"/>
    </row>
    <row r="4968" spans="4:4" x14ac:dyDescent="0.2">
      <c r="D4968" s="174"/>
    </row>
    <row r="4969" spans="4:4" x14ac:dyDescent="0.2">
      <c r="D4969" s="174"/>
    </row>
    <row r="4970" spans="4:4" x14ac:dyDescent="0.2">
      <c r="D4970" s="174"/>
    </row>
    <row r="4971" spans="4:4" x14ac:dyDescent="0.2">
      <c r="D4971" s="174"/>
    </row>
    <row r="4972" spans="4:4" x14ac:dyDescent="0.2">
      <c r="D4972" s="174"/>
    </row>
    <row r="4973" spans="4:4" x14ac:dyDescent="0.2">
      <c r="D4973" s="174"/>
    </row>
    <row r="4974" spans="4:4" x14ac:dyDescent="0.2">
      <c r="D4974" s="174"/>
    </row>
    <row r="4975" spans="4:4" x14ac:dyDescent="0.2">
      <c r="D4975" s="174"/>
    </row>
    <row r="4976" spans="4:4" x14ac:dyDescent="0.2">
      <c r="D4976" s="174"/>
    </row>
    <row r="4977" spans="4:4" x14ac:dyDescent="0.2">
      <c r="D4977" s="174"/>
    </row>
    <row r="4978" spans="4:4" x14ac:dyDescent="0.2">
      <c r="D4978" s="174"/>
    </row>
    <row r="4979" spans="4:4" x14ac:dyDescent="0.2">
      <c r="D4979" s="174"/>
    </row>
    <row r="4980" spans="4:4" x14ac:dyDescent="0.2">
      <c r="D4980" s="174"/>
    </row>
    <row r="4981" spans="4:4" x14ac:dyDescent="0.2">
      <c r="D4981" s="174"/>
    </row>
    <row r="4982" spans="4:4" x14ac:dyDescent="0.2">
      <c r="D4982" s="174"/>
    </row>
    <row r="4983" spans="4:4" x14ac:dyDescent="0.2">
      <c r="D4983" s="174"/>
    </row>
    <row r="4984" spans="4:4" x14ac:dyDescent="0.2">
      <c r="D4984" s="174"/>
    </row>
    <row r="4985" spans="4:4" x14ac:dyDescent="0.2">
      <c r="D4985" s="174"/>
    </row>
    <row r="4986" spans="4:4" x14ac:dyDescent="0.2">
      <c r="D4986" s="174"/>
    </row>
    <row r="4987" spans="4:4" x14ac:dyDescent="0.2">
      <c r="D4987" s="174"/>
    </row>
    <row r="4988" spans="4:4" x14ac:dyDescent="0.2">
      <c r="D4988" s="174"/>
    </row>
    <row r="4989" spans="4:4" x14ac:dyDescent="0.2">
      <c r="D4989" s="174"/>
    </row>
    <row r="4990" spans="4:4" x14ac:dyDescent="0.2">
      <c r="D4990" s="174"/>
    </row>
    <row r="4991" spans="4:4" x14ac:dyDescent="0.2">
      <c r="D4991" s="174"/>
    </row>
    <row r="4992" spans="4:4" x14ac:dyDescent="0.2">
      <c r="D4992" s="174"/>
    </row>
    <row r="4993" spans="4:4" x14ac:dyDescent="0.2">
      <c r="D4993" s="174"/>
    </row>
    <row r="4994" spans="4:4" x14ac:dyDescent="0.2">
      <c r="D4994" s="174"/>
    </row>
    <row r="4995" spans="4:4" x14ac:dyDescent="0.2">
      <c r="D4995" s="174"/>
    </row>
    <row r="4996" spans="4:4" x14ac:dyDescent="0.2">
      <c r="D4996" s="174"/>
    </row>
    <row r="4997" spans="4:4" x14ac:dyDescent="0.2">
      <c r="D4997" s="174"/>
    </row>
    <row r="4998" spans="4:4" x14ac:dyDescent="0.2">
      <c r="D4998" s="174"/>
    </row>
    <row r="4999" spans="4:4" x14ac:dyDescent="0.2">
      <c r="D4999" s="174"/>
    </row>
    <row r="5000" spans="4:4" x14ac:dyDescent="0.2">
      <c r="D5000" s="174"/>
    </row>
  </sheetData>
  <sheetProtection password="806D" sheet="1" objects="1" scenarios="1"/>
  <mergeCells count="13">
    <mergeCell ref="F116:G116"/>
    <mergeCell ref="B74:G74"/>
    <mergeCell ref="F104:G104"/>
    <mergeCell ref="F107:G107"/>
    <mergeCell ref="F109:G109"/>
    <mergeCell ref="F111:G111"/>
    <mergeCell ref="F114:G114"/>
    <mergeCell ref="F49:G49"/>
    <mergeCell ref="A1:G1"/>
    <mergeCell ref="C7:G7"/>
    <mergeCell ref="F8:G8"/>
    <mergeCell ref="F10:G10"/>
    <mergeCell ref="F34:G34"/>
  </mergeCells>
  <pageMargins left="0.59055118110236204" right="0.39370078740157499"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36</vt:i4>
      </vt:variant>
    </vt:vector>
  </HeadingPairs>
  <TitlesOfParts>
    <vt:vector size="60" baseType="lpstr">
      <vt:lpstr>Dodavatel</vt:lpstr>
      <vt:lpstr>Stavba</vt:lpstr>
      <vt:lpstr>VzorObjekt</vt:lpstr>
      <vt:lpstr>VzorPolozky</vt:lpstr>
      <vt:lpstr>Rekapitulace Objekt 9VRN</vt:lpstr>
      <vt:lpstr>9VRN 1 Pol</vt:lpstr>
      <vt:lpstr>Rekapitulace Objekt A</vt:lpstr>
      <vt:lpstr>A 1 Pol</vt:lpstr>
      <vt:lpstr>Rekapitulace Objekt B</vt:lpstr>
      <vt:lpstr>B 1 Pol</vt:lpstr>
      <vt:lpstr>Rekapitulace Objekt C</vt:lpstr>
      <vt:lpstr>C 1 Pol</vt:lpstr>
      <vt:lpstr>Rekapitulace Objekt MaR</vt:lpstr>
      <vt:lpstr>MaR 1 Pol</vt:lpstr>
      <vt:lpstr>Rekapitulace Objekt SIL</vt:lpstr>
      <vt:lpstr>SIL 1 Pol</vt:lpstr>
      <vt:lpstr>Rekapitulace Objekt SLA</vt:lpstr>
      <vt:lpstr>SLA 1 Pol</vt:lpstr>
      <vt:lpstr>Rekapitulace Objekt UT-CHL</vt:lpstr>
      <vt:lpstr>UT-CHL 1 Pol</vt:lpstr>
      <vt:lpstr>Rekapitulace Objekt VZT</vt:lpstr>
      <vt:lpstr>VZT 1 Pol</vt:lpstr>
      <vt:lpstr>Rekapitulace Objekt ZTI</vt:lpstr>
      <vt:lpstr>ZTI 1 Pol</vt:lpstr>
      <vt:lpstr>Stavba!CelkemObjekty</vt:lpstr>
      <vt:lpstr>CenaStavby</vt:lpstr>
      <vt:lpstr>Stavba!CisloStavby</vt:lpstr>
      <vt:lpstr>MenaStavby</vt:lpstr>
      <vt:lpstr>MistoStavby</vt:lpstr>
      <vt:lpstr>Stavba!NazevStavby</vt:lpstr>
      <vt:lpstr>Stavba!Objednatel</vt:lpstr>
      <vt:lpstr>'9VRN 1 Pol'!Oblast_tisku</vt:lpstr>
      <vt:lpstr>'A 1 Pol'!Oblast_tisku</vt:lpstr>
      <vt:lpstr>'B 1 Pol'!Oblast_tisku</vt:lpstr>
      <vt:lpstr>'C 1 Pol'!Oblast_tisku</vt:lpstr>
      <vt:lpstr>'MaR 1 Pol'!Oblast_tisku</vt:lpstr>
      <vt:lpstr>'Rekapitulace Objekt 9VRN'!Oblast_tisku</vt:lpstr>
      <vt:lpstr>'Rekapitulace Objekt A'!Oblast_tisku</vt:lpstr>
      <vt:lpstr>'Rekapitulace Objekt B'!Oblast_tisku</vt:lpstr>
      <vt:lpstr>'Rekapitulace Objekt C'!Oblast_tisku</vt:lpstr>
      <vt:lpstr>'Rekapitulace Objekt MaR'!Oblast_tisku</vt:lpstr>
      <vt:lpstr>'Rekapitulace Objekt SIL'!Oblast_tisku</vt:lpstr>
      <vt:lpstr>'Rekapitulace Objekt SLA'!Oblast_tisku</vt:lpstr>
      <vt:lpstr>'Rekapitulace Objekt UT-CHL'!Oblast_tisku</vt:lpstr>
      <vt:lpstr>'Rekapitulace Objekt VZT'!Oblast_tisku</vt:lpstr>
      <vt:lpstr>'Rekapitulace Objekt ZTI'!Oblast_tisku</vt:lpstr>
      <vt:lpstr>'SIL 1 Pol'!Oblast_tisku</vt:lpstr>
      <vt:lpstr>'SLA 1 Pol'!Oblast_tisku</vt:lpstr>
      <vt:lpstr>Stavba!Oblast_tisku</vt:lpstr>
      <vt:lpstr>'UT-CHL 1 Pol'!Oblast_tisku</vt:lpstr>
      <vt:lpstr>'VZT 1 Pol'!Oblast_tisku</vt:lpstr>
      <vt:lpstr>'ZTI 1 Pol'!Oblast_tisku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PC_HP</dc:creator>
  <cp:lastModifiedBy>Kalvachová Naděžda</cp:lastModifiedBy>
  <cp:lastPrinted>2017-01-13T12:32:45Z</cp:lastPrinted>
  <dcterms:created xsi:type="dcterms:W3CDTF">2009-04-08T07:15:50Z</dcterms:created>
  <dcterms:modified xsi:type="dcterms:W3CDTF">2017-01-16T10:01:04Z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-689512660</vt:i4>
  </property>
  <property fmtid="{D5CDD505-2E9C-101B-9397-08002B2CF9AE}" pid="3" name="_NewReviewCycle">
    <vt:lpwstr/>
  </property>
  <property fmtid="{D5CDD505-2E9C-101B-9397-08002B2CF9AE}" pid="4" name="_EmailSubject">
    <vt:lpwstr>final úplný</vt:lpwstr>
  </property>
  <property fmtid="{D5CDD505-2E9C-101B-9397-08002B2CF9AE}" pid="5" name="_AuthorEmail">
    <vt:lpwstr>Sona.Ondrackova@cnb.cz</vt:lpwstr>
  </property>
  <property fmtid="{D5CDD505-2E9C-101B-9397-08002B2CF9AE}" pid="6" name="_AuthorEmailDisplayName">
    <vt:lpwstr>Ondráčková Soňa</vt:lpwstr>
  </property>
  <property fmtid="{D5CDD505-2E9C-101B-9397-08002B2CF9AE}" pid="7" name="_ReviewingToolsShownOnce">
    <vt:lpwstr/>
  </property>
</Properties>
</file>