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6080" windowHeight="12915" activeTab="0"/>
  </bookViews>
  <sheets>
    <sheet name="ČNB" sheetId="1" r:id="rId1"/>
  </sheets>
  <definedNames/>
  <calcPr calcId="145621"/>
</workbook>
</file>

<file path=xl/sharedStrings.xml><?xml version="1.0" encoding="utf-8"?>
<sst xmlns="http://schemas.openxmlformats.org/spreadsheetml/2006/main" count="140" uniqueCount="63">
  <si>
    <t>Pobočka Hradec Králové</t>
  </si>
  <si>
    <t>Pobočka Brno</t>
  </si>
  <si>
    <t>Pobočka Praha</t>
  </si>
  <si>
    <t>Jednotka</t>
  </si>
  <si>
    <t>kpl</t>
  </si>
  <si>
    <t>hod</t>
  </si>
  <si>
    <t>Předpokládaný počet jednotek za dobu trvání smlouvy</t>
  </si>
  <si>
    <t>v pracovní dny od 7:00 hod. do 16:00 hod.</t>
  </si>
  <si>
    <t>v pracovní dny od 16:00 hod. do 22:00 hod.</t>
  </si>
  <si>
    <t>v pracovní dny od 22:00 hod. do 7:00 hod.</t>
  </si>
  <si>
    <t>v nepracovní dny</t>
  </si>
  <si>
    <t>výjezd do pobočky Hradec Králové</t>
  </si>
  <si>
    <t>výjezd do pobočky Brno</t>
  </si>
  <si>
    <t>výjezd do pobočky Praha</t>
  </si>
  <si>
    <t>výjezd</t>
  </si>
  <si>
    <t>Cenová tabulka - ČNB</t>
  </si>
  <si>
    <t>Předpokládaný počet km</t>
  </si>
  <si>
    <t>Počet ks</t>
  </si>
  <si>
    <t>ceny se uvádějí bez DPH</t>
  </si>
  <si>
    <t xml:space="preserve">Cena v EUR </t>
  </si>
  <si>
    <t xml:space="preserve">Celková cena v EUR </t>
  </si>
  <si>
    <t>Celková cena v EUR</t>
  </si>
  <si>
    <t>Cena za 1. rok v EUR*)</t>
  </si>
  <si>
    <t xml:space="preserve">Cena za 2. rok v EUR </t>
  </si>
  <si>
    <t xml:space="preserve">Cena za 3. rok v EUR </t>
  </si>
  <si>
    <t xml:space="preserve">Cena za 4. rok v EUR </t>
  </si>
  <si>
    <t xml:space="preserve">Cena za 5. rok v EUR </t>
  </si>
  <si>
    <t xml:space="preserve">Cena za 6. rok v EUR </t>
  </si>
  <si>
    <t xml:space="preserve">Cena za 7. rok v EUR </t>
  </si>
  <si>
    <t xml:space="preserve">Cena za 8. rok v EUR </t>
  </si>
  <si>
    <t xml:space="preserve">Cena za 9. rok v EUR </t>
  </si>
  <si>
    <t xml:space="preserve">Cena za 10. rok v EUR </t>
  </si>
  <si>
    <t>Cena za 3. rok v EUR</t>
  </si>
  <si>
    <t>Jednotková cena v EUR</t>
  </si>
  <si>
    <t>Cena za 1 km v EUR</t>
  </si>
  <si>
    <t xml:space="preserve">Celková nabídková cena v EUR </t>
  </si>
  <si>
    <t>Stanovení roční paušální ceny pro jednotlivé roky platnosti smlouvy má za účel umožnit dodavateli promítnutí růstu ceny v průběhu let</t>
  </si>
  <si>
    <t>Jednotková cena v EUR*</t>
  </si>
  <si>
    <t>Zhotovitelem předpokládaný počet strojů**</t>
  </si>
  <si>
    <t>Cena zahrnuje veškeré náklady dodavatele, vyjma času technika stráveného na cestě, který bude účtován zvlášť</t>
  </si>
  <si>
    <t xml:space="preserve">*)Dodavatel vyplní cenu (paušální příplatek) za obměnu dílů v rozsahu podle přílohy č. B2. Cenu vyplní pro všechny roky uvedené v tabulce, tedy i pro roky, kdy se nepředpokládá provedení obměny dílů. Stanovení ceny pro jednotlivé roky platnosti smlouvy má za účel umožnit dodavateli promítnutí růstu ceny v průběhu let; při plnění se bude účtovat cena platná pro rok, kdy byla obměna dílů provedena. 
</t>
  </si>
  <si>
    <t>**)Dodavatel vyplní předpokládaný počet strojů v těch letech, kdy podle četnosti stanovené v příloze č. B2 předpokládá provedení preventivní obměny dílů; v tom roce, kdy nepředpokládá provedení obměny dílů na žádném stroji, vyplní nulu.</t>
  </si>
  <si>
    <t>Stroj s elektromagnetickou kontrolou mincí</t>
  </si>
  <si>
    <t>Distribuční zařízení</t>
  </si>
  <si>
    <t>Mincovní výtah</t>
  </si>
  <si>
    <t>Zaškolení dle čl. I odst. 1.5 návrhu smlouvy (příloha č. 1a)</t>
  </si>
  <si>
    <t>Zaškolení dle čl. I odst. 1.5 návhru smlouvy (příloha č. 1a)</t>
  </si>
  <si>
    <t>Paušální příplatek za obměnu dílů podle čl. VII odst. 1 písm. b) návrhu smlouvy (příloha č. 1a)</t>
  </si>
  <si>
    <t>Cena za přestěhování stroje dle čl. VII odst. 7 návrhu smlouvy (příloha č. 1a)</t>
  </si>
  <si>
    <r>
      <t>Cena za naprogramování účtu a přístupových práv operátora do zařízení dle čl.</t>
    </r>
    <r>
      <rPr>
        <b/>
        <sz val="11"/>
        <rFont val="Calibri"/>
        <family val="2"/>
        <scheme val="minor"/>
      </rPr>
      <t xml:space="preserve"> VII</t>
    </r>
    <r>
      <rPr>
        <b/>
        <sz val="11"/>
        <color theme="1"/>
        <rFont val="Calibri"/>
        <family val="2"/>
        <scheme val="minor"/>
      </rPr>
      <t xml:space="preserve"> odst.3 návrhu smlouvy (příloha č. 1a) </t>
    </r>
  </si>
  <si>
    <t>Cena za nastavení SW dle čl. VII odst. 4 návrhu smlouvy (příloha č. 1a)</t>
  </si>
  <si>
    <t xml:space="preserve">Cena za opravy závad dle čl. VIII odst. 4  návrhu smlouvy (příloha č. 1a) </t>
  </si>
  <si>
    <t>Cena za dopravu dle čl. IX odst. 6 návrhu smlouvy (příloha č. 1a)</t>
  </si>
  <si>
    <t>Brno</t>
  </si>
  <si>
    <t>Praha</t>
  </si>
  <si>
    <t>Cena za 1 měsíc v EUR</t>
  </si>
  <si>
    <t>Předpokládaný počet měsíců</t>
  </si>
  <si>
    <t>Cena za provedení plnění dle čl. VII odst. 1 písm. a) smlouvy (příloha č. 1a) po dobu náběhu zařízení do běžného provozu ve všech pobočkách ČNB</t>
  </si>
  <si>
    <t>Cena za 2 ks zařízení ve 3 směnném provoze (Pobočka Praha ve 2 směnném provoze a pobočka Brno v jednosměnném provoze)</t>
  </si>
  <si>
    <t>"Dopočítaná" cena za 3 ks zařízení ve 4 směnném provoze (předpoklad instalace zařízení v pobočce Hradec Králové)</t>
  </si>
  <si>
    <r>
      <t xml:space="preserve">*) rok následující po převzetí zařížení v pobočce </t>
    </r>
    <r>
      <rPr>
        <b/>
        <i/>
        <u val="single"/>
        <sz val="11"/>
        <rFont val="Calibri"/>
        <family val="2"/>
        <scheme val="minor"/>
      </rPr>
      <t>Praha</t>
    </r>
    <r>
      <rPr>
        <i/>
        <sz val="11"/>
        <rFont val="Calibri"/>
        <family val="2"/>
        <scheme val="minor"/>
      </rPr>
      <t xml:space="preserve">. </t>
    </r>
  </si>
  <si>
    <t xml:space="preserve">Cena za zaškolení a za vyžádanou součinnost při testování dle čl. VII odst. 5 návrhu smlouvy (příloha č. 1a) </t>
  </si>
  <si>
    <t xml:space="preserve">Cena za provedení plnění dle čl. VII odst. 1 písm. a) smlouvy (příloha 1a)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</si>
</sst>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i/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11" fillId="0" borderId="0" xfId="0" applyFont="1" applyProtection="1">
      <protection/>
    </xf>
    <xf numFmtId="0" fontId="5" fillId="0" borderId="0" xfId="0" applyFont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/>
      <protection/>
    </xf>
    <xf numFmtId="4" fontId="0" fillId="0" borderId="1" xfId="0" applyNumberForma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/>
      <protection/>
    </xf>
    <xf numFmtId="4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" fontId="9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Protection="1"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4" fontId="9" fillId="0" borderId="2" xfId="0" applyNumberFormat="1" applyFont="1" applyBorder="1" applyAlignment="1" applyProtection="1">
      <alignment horizontal="center" vertical="center" wrapText="1"/>
      <protection/>
    </xf>
    <xf numFmtId="4" fontId="9" fillId="0" borderId="4" xfId="0" applyNumberFormat="1" applyFont="1" applyBorder="1" applyAlignment="1" applyProtection="1">
      <alignment horizontal="center" vertical="center" wrapText="1"/>
      <protection/>
    </xf>
    <xf numFmtId="4" fontId="10" fillId="0" borderId="1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9" fillId="0" borderId="5" xfId="0" applyFont="1" applyBorder="1" applyAlignment="1" applyProtection="1">
      <alignment horizontal="left" vertical="center" wrapText="1"/>
      <protection/>
    </xf>
    <xf numFmtId="0" fontId="9" fillId="0" borderId="6" xfId="0" applyFont="1" applyBorder="1" applyAlignment="1" applyProtection="1">
      <alignment horizontal="left" vertical="center" wrapText="1"/>
      <protection/>
    </xf>
    <xf numFmtId="0" fontId="9" fillId="0" borderId="7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2" borderId="0" xfId="0" applyFill="1" applyProtection="1">
      <protection/>
    </xf>
    <xf numFmtId="0" fontId="9" fillId="0" borderId="8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" fontId="0" fillId="0" borderId="0" xfId="0" applyNumberFormat="1" applyProtection="1"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0" fillId="3" borderId="1" xfId="0" applyNumberForma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4" fontId="10" fillId="0" borderId="1" xfId="0" applyNumberFormat="1" applyFont="1" applyBorder="1" applyAlignment="1" applyProtection="1">
      <alignment horizontal="center" vertical="center" wrapText="1"/>
      <protection/>
    </xf>
    <xf numFmtId="4" fontId="9" fillId="0" borderId="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Protection="1">
      <protection/>
    </xf>
    <xf numFmtId="0" fontId="10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1" xfId="0" applyBorder="1" applyProtection="1">
      <protection/>
    </xf>
    <xf numFmtId="0" fontId="0" fillId="0" borderId="2" xfId="0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vertical="center" wrapText="1"/>
      <protection/>
    </xf>
    <xf numFmtId="0" fontId="14" fillId="0" borderId="7" xfId="0" applyFont="1" applyBorder="1" applyAlignment="1" applyProtection="1">
      <alignment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left" wrapText="1"/>
      <protection/>
    </xf>
    <xf numFmtId="0" fontId="3" fillId="0" borderId="3" xfId="0" applyFont="1" applyBorder="1" applyAlignment="1" applyProtection="1">
      <alignment horizontal="left" wrapText="1"/>
      <protection/>
    </xf>
    <xf numFmtId="0" fontId="3" fillId="0" borderId="4" xfId="0" applyFont="1" applyBorder="1" applyAlignment="1" applyProtection="1">
      <alignment horizontal="left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4" fontId="3" fillId="0" borderId="2" xfId="0" applyNumberFormat="1" applyFont="1" applyBorder="1" applyAlignment="1" applyProtection="1">
      <alignment horizontal="center" vertical="center"/>
      <protection/>
    </xf>
    <xf numFmtId="4" fontId="3" fillId="0" borderId="4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wrapText="1"/>
      <protection/>
    </xf>
    <xf numFmtId="0" fontId="8" fillId="0" borderId="13" xfId="0" applyFont="1" applyBorder="1" applyProtection="1">
      <protection/>
    </xf>
    <xf numFmtId="0" fontId="0" fillId="0" borderId="13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horizontal="center" vertical="center"/>
      <protection/>
    </xf>
    <xf numFmtId="4" fontId="0" fillId="0" borderId="4" xfId="0" applyNumberFormat="1" applyBorder="1" applyAlignment="1" applyProtection="1">
      <alignment horizontal="center" vertical="center"/>
      <protection/>
    </xf>
    <xf numFmtId="0" fontId="8" fillId="0" borderId="1" xfId="0" applyFont="1" applyBorder="1" applyProtection="1"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center"/>
      <protection/>
    </xf>
    <xf numFmtId="4" fontId="3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Protection="1">
      <protection/>
    </xf>
    <xf numFmtId="4" fontId="0" fillId="0" borderId="2" xfId="0" applyNumberFormat="1" applyFont="1" applyBorder="1" applyAlignment="1" applyProtection="1">
      <alignment horizontal="center" vertical="center"/>
      <protection/>
    </xf>
    <xf numFmtId="4" fontId="0" fillId="0" borderId="4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4" fontId="0" fillId="0" borderId="0" xfId="0" applyNumberFormat="1" applyFill="1" applyBorder="1" applyProtection="1"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" fontId="7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0" fillId="4" borderId="1" xfId="0" applyNumberFormat="1" applyFill="1" applyBorder="1" applyAlignment="1" applyProtection="1">
      <alignment horizontal="center" vertical="center" wrapText="1"/>
      <protection locked="0"/>
    </xf>
    <xf numFmtId="4" fontId="0" fillId="4" borderId="12" xfId="0" applyNumberFormat="1" applyFill="1" applyBorder="1" applyAlignment="1" applyProtection="1">
      <alignment horizontal="center" vertical="center" wrapText="1"/>
      <protection locked="0"/>
    </xf>
    <xf numFmtId="4" fontId="0" fillId="4" borderId="12" xfId="0" applyNumberFormat="1" applyFill="1" applyBorder="1" applyAlignment="1" applyProtection="1">
      <alignment horizontal="center" vertical="center"/>
      <protection locked="0"/>
    </xf>
    <xf numFmtId="4" fontId="0" fillId="4" borderId="13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6"/>
  <sheetViews>
    <sheetView tabSelected="1" view="pageLayout" zoomScale="80" zoomScalePageLayoutView="80" workbookViewId="0" topLeftCell="A1">
      <selection activeCell="G67" sqref="G67:H67"/>
    </sheetView>
  </sheetViews>
  <sheetFormatPr defaultColWidth="9.140625" defaultRowHeight="15"/>
  <cols>
    <col min="1" max="1" width="0.71875" style="9" customWidth="1"/>
    <col min="2" max="2" width="4.00390625" style="9" customWidth="1"/>
    <col min="3" max="3" width="13.57421875" style="9" customWidth="1"/>
    <col min="4" max="4" width="23.421875" style="9" customWidth="1"/>
    <col min="5" max="5" width="12.00390625" style="9" customWidth="1"/>
    <col min="6" max="6" width="21.8515625" style="9" customWidth="1"/>
    <col min="7" max="7" width="20.57421875" style="9" customWidth="1"/>
    <col min="8" max="8" width="14.00390625" style="9" customWidth="1"/>
    <col min="9" max="9" width="11.57421875" style="9" customWidth="1"/>
    <col min="10" max="10" width="10.8515625" style="9" customWidth="1"/>
    <col min="11" max="11" width="10.00390625" style="9" bestFit="1" customWidth="1"/>
    <col min="12" max="15" width="9.140625" style="9" customWidth="1"/>
    <col min="16" max="16" width="14.7109375" style="9" customWidth="1"/>
    <col min="17" max="17" width="13.28125" style="9" customWidth="1"/>
    <col min="18" max="16384" width="9.140625" style="9" customWidth="1"/>
  </cols>
  <sheetData>
    <row r="1" ht="21">
      <c r="B1" s="8" t="s">
        <v>15</v>
      </c>
    </row>
    <row r="2" ht="9.75" customHeight="1">
      <c r="B2" s="8"/>
    </row>
    <row r="3" ht="15.75" customHeight="1">
      <c r="B3" s="10" t="s">
        <v>18</v>
      </c>
    </row>
    <row r="5" ht="18.75">
      <c r="B5" s="11" t="s">
        <v>1</v>
      </c>
    </row>
    <row r="6" spans="2:7" ht="15">
      <c r="B6" s="12"/>
      <c r="C6" s="13"/>
      <c r="D6" s="13"/>
      <c r="E6" s="14"/>
      <c r="F6" s="12" t="s">
        <v>19</v>
      </c>
      <c r="G6" s="14"/>
    </row>
    <row r="7" spans="2:16" ht="30" customHeight="1">
      <c r="B7" s="15" t="s">
        <v>45</v>
      </c>
      <c r="C7" s="16"/>
      <c r="D7" s="16"/>
      <c r="E7" s="17"/>
      <c r="F7" s="117">
        <v>0</v>
      </c>
      <c r="G7" s="118"/>
      <c r="H7" s="18"/>
      <c r="I7" s="18"/>
      <c r="J7" s="18"/>
      <c r="K7" s="18"/>
      <c r="L7" s="18"/>
      <c r="M7" s="18"/>
      <c r="N7" s="18"/>
      <c r="O7" s="18"/>
      <c r="P7" s="18"/>
    </row>
    <row r="8" spans="2:16" ht="27" customHeight="1">
      <c r="B8" s="19"/>
      <c r="C8" s="19"/>
      <c r="D8" s="19"/>
      <c r="E8" s="20" t="s">
        <v>17</v>
      </c>
      <c r="F8" s="2" t="s">
        <v>19</v>
      </c>
      <c r="G8" s="5" t="s">
        <v>20</v>
      </c>
      <c r="H8" s="18"/>
      <c r="I8" s="18"/>
      <c r="J8" s="18"/>
      <c r="K8" s="18"/>
      <c r="L8" s="18"/>
      <c r="M8" s="18"/>
      <c r="N8" s="18"/>
      <c r="O8" s="18"/>
      <c r="P8" s="18"/>
    </row>
    <row r="9" spans="2:16" ht="15">
      <c r="B9" s="21" t="s">
        <v>42</v>
      </c>
      <c r="C9" s="21"/>
      <c r="D9" s="21"/>
      <c r="E9" s="22">
        <v>1</v>
      </c>
      <c r="F9" s="119">
        <v>0</v>
      </c>
      <c r="G9" s="23">
        <f>E9*F9</f>
        <v>0</v>
      </c>
      <c r="H9" s="18"/>
      <c r="I9" s="18"/>
      <c r="J9" s="18"/>
      <c r="K9" s="18"/>
      <c r="L9" s="18"/>
      <c r="M9" s="18"/>
      <c r="N9" s="18"/>
      <c r="O9" s="18"/>
      <c r="P9" s="18"/>
    </row>
    <row r="10" spans="2:16" ht="15">
      <c r="B10" s="21" t="s">
        <v>43</v>
      </c>
      <c r="C10" s="21"/>
      <c r="D10" s="21"/>
      <c r="E10" s="22">
        <v>1</v>
      </c>
      <c r="F10" s="119">
        <v>0</v>
      </c>
      <c r="G10" s="23">
        <f aca="true" t="shared" si="0" ref="G10">E10*F10</f>
        <v>0</v>
      </c>
      <c r="H10" s="18"/>
      <c r="I10" s="18"/>
      <c r="J10" s="18"/>
      <c r="K10" s="18"/>
      <c r="L10" s="18"/>
      <c r="M10" s="18"/>
      <c r="N10" s="18"/>
      <c r="O10" s="18"/>
      <c r="P10" s="18"/>
    </row>
    <row r="11" spans="2:16" ht="15">
      <c r="B11" s="24" t="s">
        <v>44</v>
      </c>
      <c r="C11" s="24"/>
      <c r="D11" s="24"/>
      <c r="E11" s="25">
        <v>1</v>
      </c>
      <c r="F11" s="120">
        <v>0</v>
      </c>
      <c r="G11" s="26">
        <f>E11*F11</f>
        <v>0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2:16" ht="15" customHeight="1">
      <c r="B12" s="27" t="s">
        <v>21</v>
      </c>
      <c r="C12" s="27"/>
      <c r="D12" s="27"/>
      <c r="E12" s="27"/>
      <c r="F12" s="28">
        <f>SUM(F7:G7,G9:G11)</f>
        <v>0</v>
      </c>
      <c r="G12" s="28"/>
      <c r="H12" s="18"/>
      <c r="I12" s="18"/>
      <c r="J12" s="18"/>
      <c r="K12" s="18"/>
      <c r="L12" s="18"/>
      <c r="M12" s="18"/>
      <c r="N12" s="18"/>
      <c r="O12" s="18"/>
      <c r="P12" s="18"/>
    </row>
    <row r="13" spans="2:16" ht="15">
      <c r="B13" s="29"/>
      <c r="C13" s="3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ht="18.75">
      <c r="B14" s="11" t="s">
        <v>2</v>
      </c>
    </row>
    <row r="15" spans="2:7" ht="15">
      <c r="B15" s="12"/>
      <c r="C15" s="13"/>
      <c r="D15" s="13"/>
      <c r="E15" s="14"/>
      <c r="F15" s="12" t="s">
        <v>19</v>
      </c>
      <c r="G15" s="14"/>
    </row>
    <row r="16" spans="2:7" ht="28.5" customHeight="1">
      <c r="B16" s="15" t="s">
        <v>46</v>
      </c>
      <c r="C16" s="16"/>
      <c r="D16" s="16"/>
      <c r="E16" s="17"/>
      <c r="F16" s="117">
        <v>0</v>
      </c>
      <c r="G16" s="118"/>
    </row>
    <row r="17" spans="2:7" ht="15">
      <c r="B17" s="31"/>
      <c r="C17" s="32"/>
      <c r="D17" s="33"/>
      <c r="E17" s="20" t="s">
        <v>17</v>
      </c>
      <c r="F17" s="2" t="s">
        <v>19</v>
      </c>
      <c r="G17" s="5" t="s">
        <v>20</v>
      </c>
    </row>
    <row r="18" spans="2:7" ht="15">
      <c r="B18" s="21" t="s">
        <v>42</v>
      </c>
      <c r="C18" s="21"/>
      <c r="D18" s="21"/>
      <c r="E18" s="22">
        <v>1</v>
      </c>
      <c r="F18" s="120">
        <v>0</v>
      </c>
      <c r="G18" s="23">
        <f>E18*F18</f>
        <v>0</v>
      </c>
    </row>
    <row r="19" spans="2:7" ht="15">
      <c r="B19" s="21" t="s">
        <v>43</v>
      </c>
      <c r="C19" s="21"/>
      <c r="D19" s="21"/>
      <c r="E19" s="22">
        <v>1</v>
      </c>
      <c r="F19" s="120">
        <v>0</v>
      </c>
      <c r="G19" s="23">
        <f aca="true" t="shared" si="1" ref="G19:G20">E19*F19</f>
        <v>0</v>
      </c>
    </row>
    <row r="20" spans="2:7" ht="15">
      <c r="B20" s="24" t="s">
        <v>44</v>
      </c>
      <c r="C20" s="24"/>
      <c r="D20" s="24"/>
      <c r="E20" s="25">
        <v>1</v>
      </c>
      <c r="F20" s="120">
        <v>0</v>
      </c>
      <c r="G20" s="26">
        <f t="shared" si="1"/>
        <v>0</v>
      </c>
    </row>
    <row r="21" spans="2:7" ht="15" customHeight="1">
      <c r="B21" s="34" t="s">
        <v>21</v>
      </c>
      <c r="C21" s="35"/>
      <c r="D21" s="35"/>
      <c r="E21" s="36"/>
      <c r="F21" s="37">
        <f>SUM(F16:G16,G18:G20)</f>
        <v>0</v>
      </c>
      <c r="G21" s="38"/>
    </row>
    <row r="22" ht="12.75" customHeight="1">
      <c r="B22" s="11"/>
    </row>
    <row r="23" ht="18.75">
      <c r="B23" s="11" t="s">
        <v>0</v>
      </c>
    </row>
    <row r="24" spans="2:7" ht="15">
      <c r="B24" s="12"/>
      <c r="C24" s="13"/>
      <c r="D24" s="13"/>
      <c r="E24" s="14"/>
      <c r="F24" s="12" t="s">
        <v>19</v>
      </c>
      <c r="G24" s="14"/>
    </row>
    <row r="25" spans="2:7" ht="27.75" customHeight="1">
      <c r="B25" s="15" t="s">
        <v>46</v>
      </c>
      <c r="C25" s="16"/>
      <c r="D25" s="16"/>
      <c r="E25" s="17"/>
      <c r="F25" s="117">
        <v>0</v>
      </c>
      <c r="G25" s="118"/>
    </row>
    <row r="26" spans="2:7" ht="15">
      <c r="B26" s="31"/>
      <c r="C26" s="32"/>
      <c r="D26" s="33"/>
      <c r="E26" s="20" t="s">
        <v>17</v>
      </c>
      <c r="F26" s="2" t="s">
        <v>19</v>
      </c>
      <c r="G26" s="5" t="s">
        <v>20</v>
      </c>
    </row>
    <row r="27" spans="2:7" ht="15">
      <c r="B27" s="21" t="s">
        <v>42</v>
      </c>
      <c r="C27" s="21"/>
      <c r="D27" s="21"/>
      <c r="E27" s="22">
        <v>1</v>
      </c>
      <c r="F27" s="120">
        <v>0</v>
      </c>
      <c r="G27" s="3">
        <f>E27*F27</f>
        <v>0</v>
      </c>
    </row>
    <row r="28" spans="2:7" ht="15">
      <c r="B28" s="21" t="s">
        <v>43</v>
      </c>
      <c r="C28" s="21"/>
      <c r="D28" s="21"/>
      <c r="E28" s="22">
        <v>1</v>
      </c>
      <c r="F28" s="120">
        <v>0</v>
      </c>
      <c r="G28" s="3">
        <f aca="true" t="shared" si="2" ref="G28:G29">E28*F28</f>
        <v>0</v>
      </c>
    </row>
    <row r="29" spans="2:7" ht="15">
      <c r="B29" s="24" t="s">
        <v>44</v>
      </c>
      <c r="C29" s="24"/>
      <c r="D29" s="24"/>
      <c r="E29" s="25">
        <v>1</v>
      </c>
      <c r="F29" s="120">
        <v>0</v>
      </c>
      <c r="G29" s="39">
        <f t="shared" si="2"/>
        <v>0</v>
      </c>
    </row>
    <row r="30" spans="2:7" ht="15" customHeight="1">
      <c r="B30" s="34" t="s">
        <v>21</v>
      </c>
      <c r="C30" s="35"/>
      <c r="D30" s="35"/>
      <c r="E30" s="36"/>
      <c r="F30" s="37">
        <f>SUM(F25:G25,G27:G29)</f>
        <v>0</v>
      </c>
      <c r="G30" s="38"/>
    </row>
    <row r="31" ht="15">
      <c r="C31" s="40"/>
    </row>
    <row r="32" spans="2:8" ht="30">
      <c r="B32" s="6" t="s">
        <v>57</v>
      </c>
      <c r="C32" s="6"/>
      <c r="D32" s="6"/>
      <c r="E32" s="1"/>
      <c r="F32" s="2" t="s">
        <v>55</v>
      </c>
      <c r="G32" s="2" t="s">
        <v>56</v>
      </c>
      <c r="H32" s="2" t="s">
        <v>21</v>
      </c>
    </row>
    <row r="33" spans="2:8" ht="15">
      <c r="B33" s="6"/>
      <c r="C33" s="6"/>
      <c r="D33" s="6"/>
      <c r="E33" s="1" t="s">
        <v>53</v>
      </c>
      <c r="F33" s="120">
        <v>0</v>
      </c>
      <c r="G33" s="2">
        <v>11</v>
      </c>
      <c r="H33" s="3">
        <f>G33*F33</f>
        <v>0</v>
      </c>
    </row>
    <row r="34" spans="2:8" ht="15">
      <c r="B34" s="6"/>
      <c r="C34" s="6"/>
      <c r="D34" s="6"/>
      <c r="E34" s="1" t="s">
        <v>54</v>
      </c>
      <c r="F34" s="120">
        <v>0</v>
      </c>
      <c r="G34" s="2">
        <v>4</v>
      </c>
      <c r="H34" s="3">
        <f>G34*F34</f>
        <v>0</v>
      </c>
    </row>
    <row r="35" spans="2:8" ht="15">
      <c r="B35" s="7" t="s">
        <v>21</v>
      </c>
      <c r="C35" s="7"/>
      <c r="D35" s="7"/>
      <c r="E35" s="7"/>
      <c r="F35" s="7"/>
      <c r="G35" s="7"/>
      <c r="H35" s="4">
        <f>SUM(H33:H34)</f>
        <v>0</v>
      </c>
    </row>
    <row r="36" spans="3:8" ht="15">
      <c r="C36" s="40"/>
      <c r="F36" s="41"/>
      <c r="G36" s="41"/>
      <c r="H36" s="41"/>
    </row>
    <row r="37" spans="3:9" ht="15" customHeight="1">
      <c r="C37" s="42"/>
      <c r="D37" s="42"/>
      <c r="E37" s="42"/>
      <c r="F37" s="43"/>
      <c r="G37" s="43"/>
      <c r="H37" s="44"/>
      <c r="I37" s="45"/>
    </row>
    <row r="38" spans="3:9" ht="132.75" customHeight="1">
      <c r="C38" s="42"/>
      <c r="D38" s="42"/>
      <c r="E38" s="42"/>
      <c r="F38" s="43" t="s">
        <v>58</v>
      </c>
      <c r="G38" s="43" t="s">
        <v>59</v>
      </c>
      <c r="H38" s="44"/>
      <c r="I38" s="45"/>
    </row>
    <row r="39" spans="2:7" ht="45.75" customHeight="1">
      <c r="B39" s="46" t="s">
        <v>62</v>
      </c>
      <c r="C39" s="47"/>
      <c r="D39" s="48"/>
      <c r="E39" s="49" t="s">
        <v>22</v>
      </c>
      <c r="F39" s="121">
        <v>0</v>
      </c>
      <c r="G39" s="50"/>
    </row>
    <row r="40" spans="2:11" ht="29.25" customHeight="1">
      <c r="B40" s="51"/>
      <c r="C40" s="52"/>
      <c r="D40" s="53"/>
      <c r="E40" s="49" t="s">
        <v>23</v>
      </c>
      <c r="F40" s="121">
        <v>0</v>
      </c>
      <c r="G40" s="50"/>
      <c r="K40" s="54"/>
    </row>
    <row r="41" spans="2:7" ht="29.25" customHeight="1">
      <c r="B41" s="55"/>
      <c r="C41" s="55"/>
      <c r="D41" s="55"/>
      <c r="E41" s="49" t="s">
        <v>24</v>
      </c>
      <c r="F41" s="121">
        <v>0</v>
      </c>
      <c r="G41" s="50"/>
    </row>
    <row r="42" spans="2:7" ht="29.25" customHeight="1">
      <c r="B42" s="55"/>
      <c r="C42" s="55"/>
      <c r="D42" s="55"/>
      <c r="E42" s="49" t="s">
        <v>25</v>
      </c>
      <c r="F42" s="121">
        <v>0</v>
      </c>
      <c r="G42" s="56">
        <f>F42/3*4</f>
        <v>0</v>
      </c>
    </row>
    <row r="43" spans="2:7" ht="29.25" customHeight="1">
      <c r="B43" s="55"/>
      <c r="C43" s="55"/>
      <c r="D43" s="55"/>
      <c r="E43" s="49" t="s">
        <v>26</v>
      </c>
      <c r="F43" s="121">
        <v>0</v>
      </c>
      <c r="G43" s="56">
        <f aca="true" t="shared" si="3" ref="G43:G48">F43/3*4</f>
        <v>0</v>
      </c>
    </row>
    <row r="44" spans="2:7" ht="29.25" customHeight="1">
      <c r="B44" s="55"/>
      <c r="C44" s="55"/>
      <c r="D44" s="55"/>
      <c r="E44" s="49" t="s">
        <v>27</v>
      </c>
      <c r="F44" s="121">
        <v>0</v>
      </c>
      <c r="G44" s="56">
        <f t="shared" si="3"/>
        <v>0</v>
      </c>
    </row>
    <row r="45" spans="2:7" ht="29.25" customHeight="1">
      <c r="B45" s="55"/>
      <c r="C45" s="55"/>
      <c r="D45" s="55"/>
      <c r="E45" s="49" t="s">
        <v>28</v>
      </c>
      <c r="F45" s="121">
        <v>0</v>
      </c>
      <c r="G45" s="56">
        <f t="shared" si="3"/>
        <v>0</v>
      </c>
    </row>
    <row r="46" spans="2:7" ht="29.25" customHeight="1">
      <c r="B46" s="55"/>
      <c r="C46" s="55"/>
      <c r="D46" s="55"/>
      <c r="E46" s="49" t="s">
        <v>29</v>
      </c>
      <c r="F46" s="121">
        <v>0</v>
      </c>
      <c r="G46" s="56">
        <f t="shared" si="3"/>
        <v>0</v>
      </c>
    </row>
    <row r="47" spans="2:7" ht="29.25" customHeight="1">
      <c r="B47" s="55"/>
      <c r="C47" s="55"/>
      <c r="D47" s="55"/>
      <c r="E47" s="49" t="s">
        <v>30</v>
      </c>
      <c r="F47" s="121">
        <v>0</v>
      </c>
      <c r="G47" s="56">
        <f t="shared" si="3"/>
        <v>0</v>
      </c>
    </row>
    <row r="48" spans="2:7" ht="29.25" customHeight="1">
      <c r="B48" s="55"/>
      <c r="C48" s="55"/>
      <c r="D48" s="55"/>
      <c r="E48" s="57" t="s">
        <v>31</v>
      </c>
      <c r="F48" s="122">
        <v>0</v>
      </c>
      <c r="G48" s="56">
        <f t="shared" si="3"/>
        <v>0</v>
      </c>
    </row>
    <row r="49" spans="2:7" ht="15">
      <c r="B49" s="27" t="s">
        <v>21</v>
      </c>
      <c r="C49" s="27"/>
      <c r="D49" s="27"/>
      <c r="E49" s="27"/>
      <c r="F49" s="58"/>
      <c r="G49" s="59">
        <f>SUM(F39:F41,G42:G48)</f>
        <v>0</v>
      </c>
    </row>
    <row r="50" spans="2:6" ht="15">
      <c r="B50" s="60" t="s">
        <v>60</v>
      </c>
      <c r="E50" s="61"/>
      <c r="F50" s="18"/>
    </row>
    <row r="51" ht="15">
      <c r="B51" s="62" t="s">
        <v>36</v>
      </c>
    </row>
    <row r="53" spans="2:9" ht="64.5" customHeight="1">
      <c r="B53" s="46" t="s">
        <v>47</v>
      </c>
      <c r="C53" s="47"/>
      <c r="D53" s="48"/>
      <c r="E53" s="63"/>
      <c r="F53" s="2" t="s">
        <v>37</v>
      </c>
      <c r="G53" s="2" t="s">
        <v>3</v>
      </c>
      <c r="H53" s="2" t="s">
        <v>38</v>
      </c>
      <c r="I53" s="2" t="s">
        <v>20</v>
      </c>
    </row>
    <row r="54" spans="2:9" ht="28.5" customHeight="1">
      <c r="B54" s="51"/>
      <c r="C54" s="52"/>
      <c r="D54" s="53"/>
      <c r="E54" s="64" t="s">
        <v>32</v>
      </c>
      <c r="F54" s="122">
        <v>0</v>
      </c>
      <c r="G54" s="20" t="s">
        <v>4</v>
      </c>
      <c r="H54" s="119">
        <v>0</v>
      </c>
      <c r="I54" s="3">
        <f>F54*H54</f>
        <v>0</v>
      </c>
    </row>
    <row r="55" spans="2:9" ht="28.5" customHeight="1">
      <c r="B55" s="65"/>
      <c r="C55" s="66"/>
      <c r="D55" s="67"/>
      <c r="E55" s="68" t="s">
        <v>25</v>
      </c>
      <c r="F55" s="122">
        <v>0</v>
      </c>
      <c r="G55" s="20" t="s">
        <v>4</v>
      </c>
      <c r="H55" s="119">
        <v>0</v>
      </c>
      <c r="I55" s="3">
        <f aca="true" t="shared" si="4" ref="I55:I61">F55*H55</f>
        <v>0</v>
      </c>
    </row>
    <row r="56" spans="2:9" ht="28.5" customHeight="1">
      <c r="B56" s="65"/>
      <c r="C56" s="69"/>
      <c r="D56" s="70"/>
      <c r="E56" s="49" t="s">
        <v>26</v>
      </c>
      <c r="F56" s="122">
        <v>0</v>
      </c>
      <c r="G56" s="20" t="s">
        <v>4</v>
      </c>
      <c r="H56" s="119">
        <v>0</v>
      </c>
      <c r="I56" s="3">
        <f t="shared" si="4"/>
        <v>0</v>
      </c>
    </row>
    <row r="57" spans="2:9" ht="28.5" customHeight="1">
      <c r="B57" s="65"/>
      <c r="C57" s="69"/>
      <c r="D57" s="70"/>
      <c r="E57" s="49" t="s">
        <v>27</v>
      </c>
      <c r="F57" s="122">
        <v>0</v>
      </c>
      <c r="G57" s="20" t="s">
        <v>4</v>
      </c>
      <c r="H57" s="119">
        <v>0</v>
      </c>
      <c r="I57" s="3">
        <f t="shared" si="4"/>
        <v>0</v>
      </c>
    </row>
    <row r="58" spans="2:9" ht="28.5" customHeight="1">
      <c r="B58" s="65"/>
      <c r="C58" s="69"/>
      <c r="D58" s="70"/>
      <c r="E58" s="49" t="s">
        <v>28</v>
      </c>
      <c r="F58" s="122">
        <v>0</v>
      </c>
      <c r="G58" s="20" t="s">
        <v>4</v>
      </c>
      <c r="H58" s="119">
        <v>0</v>
      </c>
      <c r="I58" s="3">
        <f t="shared" si="4"/>
        <v>0</v>
      </c>
    </row>
    <row r="59" spans="2:9" ht="28.5" customHeight="1">
      <c r="B59" s="65"/>
      <c r="C59" s="69"/>
      <c r="D59" s="70"/>
      <c r="E59" s="49" t="s">
        <v>29</v>
      </c>
      <c r="F59" s="122">
        <v>0</v>
      </c>
      <c r="G59" s="20" t="s">
        <v>4</v>
      </c>
      <c r="H59" s="119">
        <v>0</v>
      </c>
      <c r="I59" s="3">
        <f t="shared" si="4"/>
        <v>0</v>
      </c>
    </row>
    <row r="60" spans="2:9" ht="28.5" customHeight="1">
      <c r="B60" s="65"/>
      <c r="C60" s="69"/>
      <c r="D60" s="70"/>
      <c r="E60" s="49" t="s">
        <v>30</v>
      </c>
      <c r="F60" s="122">
        <v>0</v>
      </c>
      <c r="G60" s="20" t="s">
        <v>4</v>
      </c>
      <c r="H60" s="119">
        <v>0</v>
      </c>
      <c r="I60" s="3">
        <f t="shared" si="4"/>
        <v>0</v>
      </c>
    </row>
    <row r="61" spans="2:9" ht="28.5" customHeight="1">
      <c r="B61" s="65"/>
      <c r="C61" s="65"/>
      <c r="D61" s="65"/>
      <c r="E61" s="57" t="s">
        <v>31</v>
      </c>
      <c r="F61" s="122">
        <v>0</v>
      </c>
      <c r="G61" s="71" t="s">
        <v>4</v>
      </c>
      <c r="H61" s="123">
        <v>0</v>
      </c>
      <c r="I61" s="3">
        <f t="shared" si="4"/>
        <v>0</v>
      </c>
    </row>
    <row r="62" spans="2:9" ht="15" customHeight="1">
      <c r="B62" s="72" t="s">
        <v>21</v>
      </c>
      <c r="C62" s="72"/>
      <c r="D62" s="72"/>
      <c r="E62" s="72"/>
      <c r="F62" s="72"/>
      <c r="G62" s="72"/>
      <c r="H62" s="72"/>
      <c r="I62" s="4">
        <f>SUM(I54:I61)</f>
        <v>0</v>
      </c>
    </row>
    <row r="63" spans="2:9" ht="60" customHeight="1">
      <c r="B63" s="73" t="s">
        <v>40</v>
      </c>
      <c r="C63" s="73"/>
      <c r="D63" s="73"/>
      <c r="E63" s="73"/>
      <c r="F63" s="73"/>
      <c r="G63" s="73"/>
      <c r="H63" s="73"/>
      <c r="I63" s="73"/>
    </row>
    <row r="64" spans="2:9" ht="43.5" customHeight="1">
      <c r="B64" s="74" t="s">
        <v>41</v>
      </c>
      <c r="C64" s="74"/>
      <c r="D64" s="74"/>
      <c r="E64" s="74"/>
      <c r="F64" s="74"/>
      <c r="G64" s="74"/>
      <c r="H64" s="74"/>
      <c r="I64" s="74"/>
    </row>
    <row r="65" spans="2:9" ht="43.5" customHeight="1">
      <c r="B65" s="75"/>
      <c r="C65" s="75"/>
      <c r="D65" s="75"/>
      <c r="E65" s="75"/>
      <c r="F65" s="75"/>
      <c r="G65" s="75"/>
      <c r="H65" s="75"/>
      <c r="I65" s="75"/>
    </row>
    <row r="66" spans="5:14" ht="39" customHeight="1">
      <c r="E66" s="76" t="s">
        <v>33</v>
      </c>
      <c r="F66" s="2" t="s">
        <v>3</v>
      </c>
      <c r="G66" s="19" t="s">
        <v>6</v>
      </c>
      <c r="H66" s="19"/>
      <c r="I66" s="31" t="s">
        <v>21</v>
      </c>
      <c r="J66" s="33"/>
      <c r="L66" s="77"/>
      <c r="M66" s="77"/>
      <c r="N66" s="77"/>
    </row>
    <row r="67" spans="2:10" ht="43.5" customHeight="1">
      <c r="B67" s="78" t="s">
        <v>49</v>
      </c>
      <c r="C67" s="79"/>
      <c r="D67" s="80"/>
      <c r="E67" s="119">
        <v>0</v>
      </c>
      <c r="F67" s="20" t="s">
        <v>5</v>
      </c>
      <c r="G67" s="81">
        <v>50</v>
      </c>
      <c r="H67" s="82"/>
      <c r="I67" s="83">
        <f>E67*G67</f>
        <v>0</v>
      </c>
      <c r="J67" s="84"/>
    </row>
    <row r="68" ht="43.5" customHeight="1"/>
    <row r="69" spans="5:10" ht="28.5" customHeight="1">
      <c r="E69" s="85" t="s">
        <v>33</v>
      </c>
      <c r="F69" s="2" t="s">
        <v>3</v>
      </c>
      <c r="G69" s="7" t="s">
        <v>6</v>
      </c>
      <c r="H69" s="7"/>
      <c r="I69" s="31" t="s">
        <v>21</v>
      </c>
      <c r="J69" s="33"/>
    </row>
    <row r="70" spans="2:10" ht="27" customHeight="1">
      <c r="B70" s="78" t="s">
        <v>50</v>
      </c>
      <c r="C70" s="79"/>
      <c r="D70" s="80"/>
      <c r="E70" s="119">
        <v>0</v>
      </c>
      <c r="F70" s="20" t="s">
        <v>5</v>
      </c>
      <c r="G70" s="81">
        <v>100</v>
      </c>
      <c r="H70" s="82"/>
      <c r="I70" s="83">
        <f>E70*G70</f>
        <v>0</v>
      </c>
      <c r="J70" s="84"/>
    </row>
    <row r="71" spans="2:10" ht="43.5" customHeight="1">
      <c r="B71" s="86"/>
      <c r="C71" s="86"/>
      <c r="D71" s="86"/>
      <c r="E71" s="44"/>
      <c r="F71" s="44"/>
      <c r="G71" s="87"/>
      <c r="H71" s="87"/>
      <c r="I71" s="88"/>
      <c r="J71" s="88"/>
    </row>
    <row r="72" spans="2:10" ht="44.25" customHeight="1">
      <c r="B72" s="89" t="s">
        <v>61</v>
      </c>
      <c r="C72" s="89"/>
      <c r="D72" s="89"/>
      <c r="E72" s="76" t="s">
        <v>33</v>
      </c>
      <c r="F72" s="2" t="s">
        <v>3</v>
      </c>
      <c r="G72" s="19" t="s">
        <v>6</v>
      </c>
      <c r="H72" s="19"/>
      <c r="I72" s="31" t="s">
        <v>21</v>
      </c>
      <c r="J72" s="33"/>
    </row>
    <row r="73" spans="3:10" ht="17.25" customHeight="1">
      <c r="C73" s="90" t="s">
        <v>7</v>
      </c>
      <c r="D73" s="90"/>
      <c r="E73" s="124">
        <v>0</v>
      </c>
      <c r="F73" s="91" t="s">
        <v>5</v>
      </c>
      <c r="G73" s="92">
        <v>100</v>
      </c>
      <c r="H73" s="92"/>
      <c r="I73" s="93">
        <f>E73*G73</f>
        <v>0</v>
      </c>
      <c r="J73" s="94"/>
    </row>
    <row r="74" spans="3:10" ht="20.25" customHeight="1">
      <c r="C74" s="95" t="s">
        <v>8</v>
      </c>
      <c r="D74" s="63"/>
      <c r="E74" s="124">
        <v>0</v>
      </c>
      <c r="F74" s="20" t="s">
        <v>5</v>
      </c>
      <c r="G74" s="96">
        <v>3</v>
      </c>
      <c r="H74" s="96"/>
      <c r="I74" s="93">
        <f>E74*G74</f>
        <v>0</v>
      </c>
      <c r="J74" s="94"/>
    </row>
    <row r="75" spans="3:10" ht="17.25" customHeight="1">
      <c r="C75" s="95" t="s">
        <v>9</v>
      </c>
      <c r="D75" s="63"/>
      <c r="E75" s="124">
        <v>0</v>
      </c>
      <c r="F75" s="20" t="s">
        <v>5</v>
      </c>
      <c r="G75" s="96">
        <v>3</v>
      </c>
      <c r="H75" s="96"/>
      <c r="I75" s="93">
        <f>E75*G75</f>
        <v>0</v>
      </c>
      <c r="J75" s="94"/>
    </row>
    <row r="76" spans="3:10" ht="17.25" customHeight="1">
      <c r="C76" s="97" t="s">
        <v>10</v>
      </c>
      <c r="D76" s="98"/>
      <c r="E76" s="124">
        <v>0</v>
      </c>
      <c r="F76" s="20" t="s">
        <v>5</v>
      </c>
      <c r="G76" s="99">
        <v>3</v>
      </c>
      <c r="H76" s="99"/>
      <c r="I76" s="93">
        <f>E76*G76</f>
        <v>0</v>
      </c>
      <c r="J76" s="94"/>
    </row>
    <row r="77" spans="2:10" ht="15" customHeight="1">
      <c r="B77" s="72" t="s">
        <v>21</v>
      </c>
      <c r="C77" s="72"/>
      <c r="D77" s="72"/>
      <c r="E77" s="72"/>
      <c r="F77" s="72"/>
      <c r="G77" s="72"/>
      <c r="H77" s="72"/>
      <c r="I77" s="100">
        <f>SUM(I73:J76)</f>
        <v>0</v>
      </c>
      <c r="J77" s="100"/>
    </row>
    <row r="78" spans="2:9" ht="18" customHeight="1">
      <c r="B78" s="101"/>
      <c r="C78" s="101"/>
      <c r="D78" s="101"/>
      <c r="E78" s="101"/>
      <c r="F78" s="101"/>
      <c r="G78" s="101"/>
      <c r="H78" s="101"/>
      <c r="I78" s="101"/>
    </row>
    <row r="79" spans="5:10" ht="48.75" customHeight="1">
      <c r="E79" s="2" t="s">
        <v>33</v>
      </c>
      <c r="F79" s="2" t="s">
        <v>3</v>
      </c>
      <c r="G79" s="102" t="s">
        <v>34</v>
      </c>
      <c r="H79" s="103" t="s">
        <v>16</v>
      </c>
      <c r="I79" s="31" t="s">
        <v>21</v>
      </c>
      <c r="J79" s="33"/>
    </row>
    <row r="80" spans="2:10" ht="31.5" customHeight="1">
      <c r="B80" s="78" t="s">
        <v>48</v>
      </c>
      <c r="C80" s="79"/>
      <c r="D80" s="80"/>
      <c r="E80" s="124">
        <v>0</v>
      </c>
      <c r="F80" s="20" t="s">
        <v>4</v>
      </c>
      <c r="G80" s="119">
        <v>0</v>
      </c>
      <c r="H80" s="104">
        <v>114</v>
      </c>
      <c r="I80" s="83">
        <f>E80+G80*H80</f>
        <v>0</v>
      </c>
      <c r="J80" s="84"/>
    </row>
    <row r="81" ht="15">
      <c r="B81" s="62" t="s">
        <v>39</v>
      </c>
    </row>
    <row r="83" spans="3:10" ht="15">
      <c r="C83" s="105"/>
      <c r="D83" s="105"/>
      <c r="E83" s="106"/>
      <c r="G83" s="106"/>
      <c r="H83" s="106"/>
      <c r="I83" s="44"/>
      <c r="J83" s="44"/>
    </row>
    <row r="84" spans="2:10" ht="79.5" customHeight="1">
      <c r="B84" s="89" t="s">
        <v>51</v>
      </c>
      <c r="C84" s="89"/>
      <c r="D84" s="89"/>
      <c r="E84" s="76" t="s">
        <v>33</v>
      </c>
      <c r="F84" s="2" t="s">
        <v>3</v>
      </c>
      <c r="G84" s="19" t="s">
        <v>6</v>
      </c>
      <c r="H84" s="19"/>
      <c r="I84" s="31" t="s">
        <v>21</v>
      </c>
      <c r="J84" s="33"/>
    </row>
    <row r="85" spans="3:10" ht="15">
      <c r="C85" s="90" t="s">
        <v>7</v>
      </c>
      <c r="D85" s="107"/>
      <c r="E85" s="124">
        <v>0</v>
      </c>
      <c r="F85" s="91" t="s">
        <v>5</v>
      </c>
      <c r="G85" s="92">
        <v>30</v>
      </c>
      <c r="H85" s="92"/>
      <c r="I85" s="93">
        <f>E85*G85</f>
        <v>0</v>
      </c>
      <c r="J85" s="94"/>
    </row>
    <row r="86" spans="3:10" ht="15">
      <c r="C86" s="95" t="s">
        <v>8</v>
      </c>
      <c r="D86" s="63"/>
      <c r="E86" s="124">
        <v>0</v>
      </c>
      <c r="F86" s="20" t="s">
        <v>5</v>
      </c>
      <c r="G86" s="96">
        <v>10</v>
      </c>
      <c r="H86" s="96"/>
      <c r="I86" s="93">
        <f aca="true" t="shared" si="5" ref="I86:I88">E86*G86</f>
        <v>0</v>
      </c>
      <c r="J86" s="94"/>
    </row>
    <row r="87" spans="3:10" ht="15">
      <c r="C87" s="95" t="s">
        <v>9</v>
      </c>
      <c r="D87" s="63"/>
      <c r="E87" s="124">
        <v>0</v>
      </c>
      <c r="F87" s="20" t="s">
        <v>5</v>
      </c>
      <c r="G87" s="96">
        <v>5</v>
      </c>
      <c r="H87" s="96"/>
      <c r="I87" s="93">
        <f t="shared" si="5"/>
        <v>0</v>
      </c>
      <c r="J87" s="94"/>
    </row>
    <row r="88" spans="3:10" ht="15">
      <c r="C88" s="97" t="s">
        <v>10</v>
      </c>
      <c r="D88" s="98"/>
      <c r="E88" s="124">
        <v>0</v>
      </c>
      <c r="F88" s="20" t="s">
        <v>5</v>
      </c>
      <c r="G88" s="99">
        <v>3</v>
      </c>
      <c r="H88" s="99"/>
      <c r="I88" s="108">
        <f t="shared" si="5"/>
        <v>0</v>
      </c>
      <c r="J88" s="109"/>
    </row>
    <row r="89" spans="2:10" ht="15" customHeight="1">
      <c r="B89" s="72" t="s">
        <v>21</v>
      </c>
      <c r="C89" s="72"/>
      <c r="D89" s="72"/>
      <c r="E89" s="72"/>
      <c r="F89" s="72"/>
      <c r="G89" s="72"/>
      <c r="H89" s="72"/>
      <c r="I89" s="100">
        <f>SUM(I85:J88)</f>
        <v>0</v>
      </c>
      <c r="J89" s="100"/>
    </row>
    <row r="90" spans="3:10" ht="15">
      <c r="C90" s="110"/>
      <c r="D90" s="110"/>
      <c r="E90" s="110"/>
      <c r="F90" s="44"/>
      <c r="G90" s="106"/>
      <c r="H90" s="106"/>
      <c r="I90" s="44"/>
      <c r="J90" s="44"/>
    </row>
    <row r="91" spans="12:14" ht="15">
      <c r="L91" s="111"/>
      <c r="M91" s="111"/>
      <c r="N91" s="111"/>
    </row>
    <row r="92" spans="2:10" ht="35.25" customHeight="1">
      <c r="B92" s="89" t="s">
        <v>52</v>
      </c>
      <c r="C92" s="89"/>
      <c r="D92" s="89"/>
      <c r="E92" s="76" t="s">
        <v>33</v>
      </c>
      <c r="F92" s="2" t="s">
        <v>3</v>
      </c>
      <c r="G92" s="19" t="s">
        <v>6</v>
      </c>
      <c r="H92" s="19"/>
      <c r="I92" s="31" t="s">
        <v>21</v>
      </c>
      <c r="J92" s="33"/>
    </row>
    <row r="93" spans="3:10" ht="15">
      <c r="C93" s="63" t="s">
        <v>12</v>
      </c>
      <c r="D93" s="63"/>
      <c r="E93" s="124">
        <v>0</v>
      </c>
      <c r="F93" s="22" t="s">
        <v>14</v>
      </c>
      <c r="G93" s="99">
        <v>76</v>
      </c>
      <c r="H93" s="99"/>
      <c r="I93" s="93">
        <f aca="true" t="shared" si="6" ref="I93:I95">E93*G93</f>
        <v>0</v>
      </c>
      <c r="J93" s="94"/>
    </row>
    <row r="94" spans="3:10" ht="15">
      <c r="C94" s="63" t="s">
        <v>13</v>
      </c>
      <c r="D94" s="63"/>
      <c r="E94" s="124">
        <v>0</v>
      </c>
      <c r="F94" s="22" t="s">
        <v>14</v>
      </c>
      <c r="G94" s="99">
        <v>114</v>
      </c>
      <c r="H94" s="99"/>
      <c r="I94" s="93">
        <f t="shared" si="6"/>
        <v>0</v>
      </c>
      <c r="J94" s="94"/>
    </row>
    <row r="95" spans="3:10" ht="15">
      <c r="C95" s="63" t="s">
        <v>11</v>
      </c>
      <c r="D95" s="63"/>
      <c r="E95" s="124">
        <v>0</v>
      </c>
      <c r="F95" s="22" t="s">
        <v>14</v>
      </c>
      <c r="G95" s="99">
        <v>42</v>
      </c>
      <c r="H95" s="99"/>
      <c r="I95" s="93">
        <f t="shared" si="6"/>
        <v>0</v>
      </c>
      <c r="J95" s="94"/>
    </row>
    <row r="96" spans="2:10" ht="15" customHeight="1">
      <c r="B96" s="72" t="s">
        <v>21</v>
      </c>
      <c r="C96" s="72"/>
      <c r="D96" s="72"/>
      <c r="E96" s="72"/>
      <c r="F96" s="72"/>
      <c r="G96" s="72"/>
      <c r="H96" s="72"/>
      <c r="I96" s="100">
        <f>SUM(I93:J95)</f>
        <v>0</v>
      </c>
      <c r="J96" s="100"/>
    </row>
    <row r="97" spans="3:10" ht="15">
      <c r="C97" s="110"/>
      <c r="D97" s="110"/>
      <c r="E97" s="110"/>
      <c r="F97" s="44"/>
      <c r="G97" s="106"/>
      <c r="H97" s="106"/>
      <c r="I97" s="44"/>
      <c r="J97" s="44"/>
    </row>
    <row r="98" spans="3:10" ht="15">
      <c r="C98" s="110"/>
      <c r="D98" s="110"/>
      <c r="E98" s="110"/>
      <c r="F98" s="44"/>
      <c r="G98" s="106"/>
      <c r="H98" s="106"/>
      <c r="I98" s="44"/>
      <c r="J98" s="44"/>
    </row>
    <row r="99" spans="3:10" ht="15">
      <c r="C99" s="112"/>
      <c r="D99" s="112"/>
      <c r="E99" s="113"/>
      <c r="F99" s="44"/>
      <c r="G99" s="106"/>
      <c r="H99" s="106"/>
      <c r="I99" s="88"/>
      <c r="J99" s="88"/>
    </row>
    <row r="100" spans="3:8" ht="15.75">
      <c r="C100" s="114" t="s">
        <v>35</v>
      </c>
      <c r="D100" s="114"/>
      <c r="E100" s="114"/>
      <c r="G100" s="115">
        <f>SUM(I96,I89,I80,I77,I70,I67,I62,G49,H35,F30,F21,F12)</f>
        <v>0</v>
      </c>
      <c r="H100" s="115"/>
    </row>
    <row r="101" spans="3:5" ht="15">
      <c r="C101" s="116"/>
      <c r="D101" s="116"/>
      <c r="E101" s="116"/>
    </row>
    <row r="102" spans="3:5" ht="15">
      <c r="C102" s="116"/>
      <c r="D102" s="116"/>
      <c r="E102" s="116"/>
    </row>
    <row r="103" spans="3:5" ht="15">
      <c r="C103" s="116"/>
      <c r="D103" s="116"/>
      <c r="E103" s="116"/>
    </row>
    <row r="104" spans="3:5" ht="15">
      <c r="C104" s="116"/>
      <c r="D104" s="116"/>
      <c r="E104" s="116"/>
    </row>
    <row r="105" spans="3:5" ht="15">
      <c r="C105" s="116"/>
      <c r="D105" s="116"/>
      <c r="E105" s="116"/>
    </row>
    <row r="106" spans="3:5" ht="15">
      <c r="C106" s="116"/>
      <c r="D106" s="116"/>
      <c r="E106" s="116"/>
    </row>
  </sheetData>
  <sheetProtection password="CC06" sheet="1" objects="1" scenarios="1"/>
  <mergeCells count="94">
    <mergeCell ref="B96:H96"/>
    <mergeCell ref="I96:J96"/>
    <mergeCell ref="B89:H89"/>
    <mergeCell ref="I89:J89"/>
    <mergeCell ref="B77:H77"/>
    <mergeCell ref="I77:J77"/>
    <mergeCell ref="G95:H95"/>
    <mergeCell ref="I95:J95"/>
    <mergeCell ref="I94:J94"/>
    <mergeCell ref="G94:H94"/>
    <mergeCell ref="L66:N66"/>
    <mergeCell ref="L91:N91"/>
    <mergeCell ref="B7:E7"/>
    <mergeCell ref="B24:E24"/>
    <mergeCell ref="F24:G24"/>
    <mergeCell ref="B20:D20"/>
    <mergeCell ref="B21:E21"/>
    <mergeCell ref="F21:G21"/>
    <mergeCell ref="F7:G7"/>
    <mergeCell ref="B12:E12"/>
    <mergeCell ref="I66:J66"/>
    <mergeCell ref="I67:J67"/>
    <mergeCell ref="G67:H67"/>
    <mergeCell ref="I75:J75"/>
    <mergeCell ref="B63:I63"/>
    <mergeCell ref="B64:I64"/>
    <mergeCell ref="I69:J69"/>
    <mergeCell ref="G73:H73"/>
    <mergeCell ref="I92:J92"/>
    <mergeCell ref="I74:J74"/>
    <mergeCell ref="G92:H92"/>
    <mergeCell ref="I79:J79"/>
    <mergeCell ref="I80:J80"/>
    <mergeCell ref="I70:J70"/>
    <mergeCell ref="G72:H72"/>
    <mergeCell ref="I84:J84"/>
    <mergeCell ref="I88:J88"/>
    <mergeCell ref="G85:H85"/>
    <mergeCell ref="I72:J72"/>
    <mergeCell ref="I73:J73"/>
    <mergeCell ref="G75:H75"/>
    <mergeCell ref="G74:H74"/>
    <mergeCell ref="G76:H76"/>
    <mergeCell ref="I76:J76"/>
    <mergeCell ref="G93:H93"/>
    <mergeCell ref="I93:J93"/>
    <mergeCell ref="G87:H87"/>
    <mergeCell ref="I87:J87"/>
    <mergeCell ref="I85:J85"/>
    <mergeCell ref="G86:H86"/>
    <mergeCell ref="I86:J86"/>
    <mergeCell ref="B17:D17"/>
    <mergeCell ref="B53:D54"/>
    <mergeCell ref="B25:E25"/>
    <mergeCell ref="F25:G25"/>
    <mergeCell ref="B26:D26"/>
    <mergeCell ref="B27:D27"/>
    <mergeCell ref="B28:D28"/>
    <mergeCell ref="B39:D40"/>
    <mergeCell ref="B49:E49"/>
    <mergeCell ref="B32:D34"/>
    <mergeCell ref="B35:G35"/>
    <mergeCell ref="B67:D67"/>
    <mergeCell ref="B62:H62"/>
    <mergeCell ref="F30:G30"/>
    <mergeCell ref="F6:G6"/>
    <mergeCell ref="F15:G15"/>
    <mergeCell ref="B15:E15"/>
    <mergeCell ref="F12:G12"/>
    <mergeCell ref="B6:E6"/>
    <mergeCell ref="B11:D11"/>
    <mergeCell ref="B10:D10"/>
    <mergeCell ref="B9:D9"/>
    <mergeCell ref="B8:D8"/>
    <mergeCell ref="B29:D29"/>
    <mergeCell ref="B30:E30"/>
    <mergeCell ref="B16:E16"/>
    <mergeCell ref="F16:G16"/>
    <mergeCell ref="B70:D70"/>
    <mergeCell ref="G100:H100"/>
    <mergeCell ref="B18:D18"/>
    <mergeCell ref="B19:D19"/>
    <mergeCell ref="C100:E100"/>
    <mergeCell ref="G66:H66"/>
    <mergeCell ref="B84:D84"/>
    <mergeCell ref="G69:H69"/>
    <mergeCell ref="G88:H88"/>
    <mergeCell ref="G84:H84"/>
    <mergeCell ref="C88:D88"/>
    <mergeCell ref="B72:D72"/>
    <mergeCell ref="C76:D76"/>
    <mergeCell ref="B92:D92"/>
    <mergeCell ref="B80:D80"/>
    <mergeCell ref="G70:H70"/>
  </mergeCells>
  <printOptions/>
  <pageMargins left="0.7" right="0.7" top="0.787401575" bottom="0.787401575" header="0.3" footer="0.3"/>
  <pageSetup fitToHeight="0" fitToWidth="1" horizontalDpi="600" verticalDpi="600" orientation="portrait" paperSize="8" scale="53" r:id="rId1"/>
  <ignoredErrors>
    <ignoredError sqref="G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Adriana Králová</cp:lastModifiedBy>
  <cp:lastPrinted>2018-05-21T12:07:45Z</cp:lastPrinted>
  <dcterms:created xsi:type="dcterms:W3CDTF">2017-08-29T06:09:42Z</dcterms:created>
  <dcterms:modified xsi:type="dcterms:W3CDTF">2018-07-02T09:50:52Z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-1599497301</vt:i4>
  </property>
  <property fmtid="{D5CDD505-2E9C-101B-9397-08002B2CF9AE}" pid="3" name="_NewReviewCycle">
    <vt:lpwstr/>
  </property>
  <property fmtid="{D5CDD505-2E9C-101B-9397-08002B2CF9AE}" pid="4" name="_EmailSubject">
    <vt:lpwstr>Odesílání e-mailu: Příloha č. 2a ZD - Cenová tabulka 31_5_2018_elmag.xlsx, Příloha č. 2b ZD - Cenová tabulka 31_5_2018_optbal.xlsx</vt:lpwstr>
  </property>
  <property fmtid="{D5CDD505-2E9C-101B-9397-08002B2CF9AE}" pid="5" name="_AuthorEmail">
    <vt:lpwstr>Josef.Novak@cnb.cz</vt:lpwstr>
  </property>
  <property fmtid="{D5CDD505-2E9C-101B-9397-08002B2CF9AE}" pid="6" name="_AuthorEmailDisplayName">
    <vt:lpwstr>Novák Josef</vt:lpwstr>
  </property>
  <property fmtid="{D5CDD505-2E9C-101B-9397-08002B2CF9AE}" pid="7" name="_PreviousAdHocReviewCycleID">
    <vt:i4>-651989232</vt:i4>
  </property>
  <property fmtid="{D5CDD505-2E9C-101B-9397-08002B2CF9AE}" pid="8" name="_ReviewingToolsShownOnce">
    <vt:lpwstr/>
  </property>
</Properties>
</file>