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6080" windowHeight="12915" activeTab="1"/>
  </bookViews>
  <sheets>
    <sheet name="Celková nabídková cena" sheetId="2" r:id="rId1"/>
    <sheet name="ČNB" sheetId="1" r:id="rId2"/>
    <sheet name="STC" sheetId="3" r:id="rId3"/>
  </sheets>
  <calcPr calcId="145621"/>
</workbook>
</file>

<file path=xl/calcChain.xml><?xml version="1.0" encoding="utf-8"?>
<calcChain xmlns="http://schemas.openxmlformats.org/spreadsheetml/2006/main">
  <c r="I64" i="3" l="1"/>
  <c r="I62" i="3"/>
  <c r="I27" i="3"/>
  <c r="I22" i="3"/>
  <c r="I18" i="3"/>
  <c r="H14" i="3"/>
  <c r="G24" i="1" l="1"/>
  <c r="I132" i="1" l="1"/>
  <c r="I120" i="1"/>
  <c r="I121" i="1"/>
  <c r="I122" i="1"/>
  <c r="I123" i="1"/>
  <c r="I124" i="1"/>
  <c r="I125" i="1"/>
  <c r="I126" i="1"/>
  <c r="I119" i="1"/>
  <c r="F114" i="1"/>
  <c r="H101" i="1"/>
  <c r="H100" i="1"/>
  <c r="H99" i="1"/>
  <c r="G95" i="1"/>
  <c r="G94" i="1"/>
  <c r="G93" i="1"/>
  <c r="G92" i="1"/>
  <c r="G71" i="1"/>
  <c r="G70" i="1"/>
  <c r="G69" i="1"/>
  <c r="G68" i="1"/>
  <c r="G48" i="1"/>
  <c r="G47" i="1"/>
  <c r="G46" i="1"/>
  <c r="G45" i="1"/>
  <c r="G23" i="1"/>
  <c r="G25" i="1"/>
  <c r="G22" i="1"/>
  <c r="F26" i="1" s="1"/>
  <c r="F49" i="1" l="1"/>
  <c r="F72" i="1"/>
  <c r="F96" i="1"/>
  <c r="I127" i="1"/>
  <c r="H102" i="1"/>
  <c r="I58" i="3" l="1"/>
  <c r="I54" i="3"/>
  <c r="I50" i="3"/>
  <c r="I39" i="3"/>
  <c r="I46" i="3"/>
  <c r="I42" i="3"/>
  <c r="I35" i="3"/>
  <c r="I31" i="3"/>
  <c r="F67" i="3" l="1"/>
  <c r="E5" i="2" s="1"/>
  <c r="I185" i="1"/>
  <c r="I184" i="1"/>
  <c r="I183" i="1"/>
  <c r="I182" i="1"/>
  <c r="I145" i="1" l="1"/>
  <c r="I170" i="1"/>
  <c r="I169" i="1"/>
  <c r="I168" i="1"/>
  <c r="I167" i="1"/>
  <c r="I164" i="1"/>
  <c r="I163" i="1"/>
  <c r="I162" i="1"/>
  <c r="I161" i="1"/>
  <c r="I158" i="1"/>
  <c r="I157" i="1"/>
  <c r="I156" i="1"/>
  <c r="I155" i="1"/>
  <c r="I152" i="1"/>
  <c r="I151" i="1"/>
  <c r="I150" i="1"/>
  <c r="I149" i="1"/>
  <c r="I192" i="1" l="1"/>
  <c r="I191" i="1"/>
  <c r="I190" i="1"/>
  <c r="I189" i="1"/>
  <c r="I175" i="1" l="1"/>
  <c r="I176" i="1"/>
  <c r="I177" i="1"/>
  <c r="I174" i="1"/>
  <c r="I142" i="1" l="1"/>
  <c r="I139" i="1"/>
  <c r="I136" i="1"/>
  <c r="F195" i="1" l="1"/>
  <c r="E4" i="2" s="1"/>
  <c r="E7" i="2" s="1"/>
</calcChain>
</file>

<file path=xl/sharedStrings.xml><?xml version="1.0" encoding="utf-8"?>
<sst xmlns="http://schemas.openxmlformats.org/spreadsheetml/2006/main" count="364" uniqueCount="127">
  <si>
    <t>Pobočka Hradec Králové</t>
  </si>
  <si>
    <t>Pobočka Ostrava</t>
  </si>
  <si>
    <t>Pobočka Brno</t>
  </si>
  <si>
    <t>Pobočka Praha</t>
  </si>
  <si>
    <t>Jednotka</t>
  </si>
  <si>
    <t>kpl</t>
  </si>
  <si>
    <t>hod</t>
  </si>
  <si>
    <t>Předpokládaný počet jednotek za dobu trvání smlouvy</t>
  </si>
  <si>
    <t>v pracovní dny od 7:00 hod. do 16:00 hod.</t>
  </si>
  <si>
    <t>v pracovní dny od 16:00 hod. do 22:00 hod.</t>
  </si>
  <si>
    <t>v pracovní dny od 22:00 hod. do 7:00 hod.</t>
  </si>
  <si>
    <t>v nepracovní dny</t>
  </si>
  <si>
    <t>výjezd do pobočky Hradec Králové</t>
  </si>
  <si>
    <t>výjezd do pobočky Ostrava</t>
  </si>
  <si>
    <t>výjezd do pobočky Brno</t>
  </si>
  <si>
    <t>výjezd do pobočky Praha</t>
  </si>
  <si>
    <t>výjezd</t>
  </si>
  <si>
    <t>pobočka Ostrava</t>
  </si>
  <si>
    <t>pobočka Hradec Králové</t>
  </si>
  <si>
    <t>pobočka Brno</t>
  </si>
  <si>
    <t>pobočka Praha</t>
  </si>
  <si>
    <t>metr</t>
  </si>
  <si>
    <t>Cena v EUR bez DPH</t>
  </si>
  <si>
    <t>Jednotková cena v EUR bez DPH</t>
  </si>
  <si>
    <t>Celková cena v EUR bez DPH</t>
  </si>
  <si>
    <t>Celková nabídková cena v EUR bez DPH</t>
  </si>
  <si>
    <t>Cenová tabulka - STC</t>
  </si>
  <si>
    <t>clo (v případě, že této povinnosti v ČR podléhá)</t>
  </si>
  <si>
    <t>Počet jednotek</t>
  </si>
  <si>
    <t>týden</t>
  </si>
  <si>
    <t>zásah</t>
  </si>
  <si>
    <t>Cenová tabulka</t>
  </si>
  <si>
    <t>Celková cena v EUR bez DPH (STC)</t>
  </si>
  <si>
    <t>Předpokládaný počet jednotek od předpokládaného předání do provozu do 30.6.2023</t>
  </si>
  <si>
    <t>kazeta</t>
  </si>
  <si>
    <r>
      <t xml:space="preserve">Jednotka    </t>
    </r>
    <r>
      <rPr>
        <sz val="9"/>
        <color theme="1"/>
        <rFont val="Calibri"/>
        <family val="2"/>
        <charset val="238"/>
        <scheme val="minor"/>
      </rPr>
      <t xml:space="preserve">(1 kazeta obsahuje cca 5 000 balíčků) </t>
    </r>
  </si>
  <si>
    <t>Cenová tabulka - ČNB</t>
  </si>
  <si>
    <t>Stavební úpravy</t>
  </si>
  <si>
    <t>COZ + Briketování</t>
  </si>
  <si>
    <t>Podtlakový vzduch</t>
  </si>
  <si>
    <t>Tlakový vzduch</t>
  </si>
  <si>
    <t>Vzduchotechnika + Chlazení</t>
  </si>
  <si>
    <t>Zdravotně technické instalace</t>
  </si>
  <si>
    <t>Silnoproud</t>
  </si>
  <si>
    <t>Slaboproud</t>
  </si>
  <si>
    <t>Měření a Regulace</t>
  </si>
  <si>
    <t>Projektová dokumentace</t>
  </si>
  <si>
    <t>Inženýrská činnost</t>
  </si>
  <si>
    <t>Ostatní náklady</t>
  </si>
  <si>
    <t>Vedlejší náklady</t>
  </si>
  <si>
    <t>Demontáž stávajícího stroje</t>
  </si>
  <si>
    <t>Likvidace stávajícího stroje</t>
  </si>
  <si>
    <t>Dodávka a instalace stroje</t>
  </si>
  <si>
    <t>Dodávka a instalace baličky vč. dopravníku</t>
  </si>
  <si>
    <t>Ostrava</t>
  </si>
  <si>
    <t>Předpokládaný počet km</t>
  </si>
  <si>
    <t>Počet ks</t>
  </si>
  <si>
    <t>ceny se uvádějí bez DPH</t>
  </si>
  <si>
    <t xml:space="preserve">Cena v EUR </t>
  </si>
  <si>
    <t xml:space="preserve">Celková cena v EUR </t>
  </si>
  <si>
    <t>Celková cena v EUR</t>
  </si>
  <si>
    <t>Hradec Králové</t>
  </si>
  <si>
    <t>Brno</t>
  </si>
  <si>
    <t>Cena za 1 měsíc v EUR</t>
  </si>
  <si>
    <t>Předpokládaný počet měsíců</t>
  </si>
  <si>
    <t>Cena za 1. rok v EUR*)</t>
  </si>
  <si>
    <t xml:space="preserve">Cena za 2. rok v EUR </t>
  </si>
  <si>
    <t xml:space="preserve">Cena za 3. rok v EUR </t>
  </si>
  <si>
    <t xml:space="preserve">Cena za 4. rok v EUR </t>
  </si>
  <si>
    <t xml:space="preserve">Cena za 5. rok v EUR </t>
  </si>
  <si>
    <t xml:space="preserve">Cena za 6. rok v EUR </t>
  </si>
  <si>
    <t xml:space="preserve">Cena za 7. rok v EUR </t>
  </si>
  <si>
    <t xml:space="preserve">Cena za 8. rok v EUR </t>
  </si>
  <si>
    <t xml:space="preserve">Cena za 9. rok v EUR </t>
  </si>
  <si>
    <t xml:space="preserve">Cena za 10. rok v EUR </t>
  </si>
  <si>
    <t>Cena za 3. rok v EUR</t>
  </si>
  <si>
    <t>Jednotková cena v EUR</t>
  </si>
  <si>
    <t>Cena za 1 km v EUR</t>
  </si>
  <si>
    <t xml:space="preserve">Celková nabídková cena v EUR </t>
  </si>
  <si>
    <t>Celková cena v EUR bez DPH (ČNB)</t>
  </si>
  <si>
    <t>Příloha č. 2 ZD</t>
  </si>
  <si>
    <t>;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</t>
  </si>
  <si>
    <t>5x upgrade pro 6 nominálů bankovek (2x nová emise a 3x upgrade beze změny designu)</t>
  </si>
  <si>
    <t>4 nominály bankovek/rok*10 let</t>
  </si>
  <si>
    <t>Zaškolení dle čl. I odst. 1.16 a 1.17 návhru smlouvy (příloha č. 1a)</t>
  </si>
  <si>
    <t>Cena za přestěhování stroje dle čl. IX odst. 8 návrhu smlouvy (příloha č. 1a)</t>
  </si>
  <si>
    <t>Cena za provedení plnění dle čl. IX odst. 1 písm. a), c) a d) smlouvy (příloha č. 1a) po dobu náběhu třídících systémů do běžného provozu ve všech pobočkách ČNB</t>
  </si>
  <si>
    <t xml:space="preserve">Cena za provedení plnění dle čl. IX odst. 1 písm. a), c) a d) smlouvy (příloha 1a) </t>
  </si>
  <si>
    <t>Cena za provedení UPGRADE dle čl. IX odst. 5 návrhu smlouvy (příloha č. 1a)</t>
  </si>
  <si>
    <t>Cena za provedení UPDATE dle čl. IX odst. 5 návrhu smlouvy (příloha č. 1a)</t>
  </si>
  <si>
    <t>Cena za provedení FINE-TUNINGu dle čl. IX odst. 5 návrhu smlouvy (příloha č. 1a)</t>
  </si>
  <si>
    <r>
      <t xml:space="preserve">Cena za dodávky obalového materiálu - </t>
    </r>
    <r>
      <rPr>
        <b/>
        <u/>
        <sz val="14"/>
        <color theme="1"/>
        <rFont val="Calibri"/>
        <family val="2"/>
        <charset val="238"/>
        <scheme val="minor"/>
      </rPr>
      <t>tiskacích pásek</t>
    </r>
    <r>
      <rPr>
        <b/>
        <sz val="11"/>
        <color theme="1"/>
        <rFont val="Calibri"/>
        <family val="2"/>
        <charset val="238"/>
        <scheme val="minor"/>
      </rPr>
      <t xml:space="preserve"> dle čl. IX. odst. 10 návrhu smlouvy (příloha č. 1a)</t>
    </r>
  </si>
  <si>
    <t xml:space="preserve">Cena za za vyžádanou součinnost při testování dle čl. IX odst. 6 návrhu smlouvy (příloha č. 1a) </t>
  </si>
  <si>
    <t>Cena za dopravu dle čl. XI odst. 8 návrhu smlouvy (příloha č. 1a)</t>
  </si>
  <si>
    <t>Ceny za výjezd se uplatní rovněž pro případy provádění upgrade, update a fine-tuningu.</t>
  </si>
  <si>
    <t xml:space="preserve">Cena za opravy závad dle čl. X odst. 4 a provádění činností dle čl. IX odst. 3 návrhu smlouvy (příloha č. 1a) </t>
  </si>
  <si>
    <t>Stanovení roční paušální ceny pro jednotlivé roky platnosti smlouvy má za účel umožnit dodavateli promítnutí růstu ceny v průběhu let</t>
  </si>
  <si>
    <t>*) rok následující po převzetí posledního díla. Tato cena bude dále použita ve výpočtu měsíční paušální ceny za servis v období postupného zprovozňování strojů do doby předání posledního plnění v pobočce Praha.</t>
  </si>
  <si>
    <t>Jednotková cena v EUR*</t>
  </si>
  <si>
    <t>Zhotovitelem předpokládaný počet strojů**</t>
  </si>
  <si>
    <r>
      <t xml:space="preserve">Cena za dodávky obalového materiálu - </t>
    </r>
    <r>
      <rPr>
        <b/>
        <u/>
        <sz val="14"/>
        <color theme="1"/>
        <rFont val="Calibri"/>
        <family val="2"/>
        <charset val="238"/>
        <scheme val="minor"/>
      </rPr>
      <t>papírových pásek</t>
    </r>
    <r>
      <rPr>
        <b/>
        <sz val="11"/>
        <color theme="1"/>
        <rFont val="Calibri"/>
        <family val="2"/>
        <charset val="238"/>
        <scheme val="minor"/>
      </rPr>
      <t xml:space="preserve"> dle čl. IX. odst. 10  návrhu smlouvy</t>
    </r>
  </si>
  <si>
    <r>
      <t xml:space="preserve">Cena za dodávky obalového materiálu - </t>
    </r>
    <r>
      <rPr>
        <b/>
        <u/>
        <sz val="14"/>
        <color theme="1"/>
        <rFont val="Calibri"/>
        <family val="2"/>
        <charset val="238"/>
        <scheme val="minor"/>
      </rPr>
      <t>PE pásek</t>
    </r>
    <r>
      <rPr>
        <b/>
        <sz val="11"/>
        <color theme="1"/>
        <rFont val="Calibri"/>
        <family val="2"/>
        <charset val="238"/>
        <scheme val="minor"/>
      </rPr>
      <t xml:space="preserve"> dle čl. IX. odst. 10 návrhu smlouvy</t>
    </r>
  </si>
  <si>
    <r>
      <t xml:space="preserve">Cena za dodávky obalového materiálu - </t>
    </r>
    <r>
      <rPr>
        <b/>
        <u/>
        <sz val="14"/>
        <color theme="1"/>
        <rFont val="Calibri"/>
        <family val="2"/>
        <charset val="238"/>
        <scheme val="minor"/>
      </rPr>
      <t>smrštitelné fólie</t>
    </r>
    <r>
      <rPr>
        <b/>
        <sz val="11"/>
        <color theme="1"/>
        <rFont val="Calibri"/>
        <family val="2"/>
        <charset val="238"/>
        <scheme val="minor"/>
      </rPr>
      <t xml:space="preserve"> dle čl. IX. odst. 10 návrhu smlouvy</t>
    </r>
  </si>
  <si>
    <t>Cena zahrnuje veškeré náklady dodavatele, vyjma času technika stráveného na cestě, který bude účtován zvlášť</t>
  </si>
  <si>
    <t>Cena za dílo dle čl. I odst. 1.1 návrhu smlouvy (příloha č. 1b)</t>
  </si>
  <si>
    <t>Cena za dílo dle čl. I odst. 1.2 až 1.8 návrhu smlouvy (příloha č. 1b)</t>
  </si>
  <si>
    <t>Cena za překlad SW dle části A, čl. VI odst. 4.3 (příloha č. 1b)</t>
  </si>
  <si>
    <t>za každých dalších 200 provozních hodin zařízení na zpracování bankovek po překročení ročního limitu 2000 provozních hodin</t>
  </si>
  <si>
    <t>za každých 200 provozních hodin zařízení na zpracování bankovek při nedočerpání ročního limitu 2000 provozních hodin; tato cena bude objednateli vrácena formou dobropisu</t>
  </si>
  <si>
    <t xml:space="preserve">Jednotka </t>
  </si>
  <si>
    <t>Cena za provádění dodatečného servisu dle části B, čl. IV odst. 3 písm. a) návrhu smlouvy (příloha č. 1b)</t>
  </si>
  <si>
    <t>Cena za provádění dodatečného servisu dle části B, čl. IV odst. 3 písm. b) návrhu smlouvy (příloha č. 1b)</t>
  </si>
  <si>
    <t>Cena za provedení UPGRADE dle části B,  čl. IV odst. 3 písm. b) návrhu smlouvy (příloha č. 1b)</t>
  </si>
  <si>
    <t>Cena za konzultace k UPGRADE dle části B, čl. IV odst. 3 písm. b) návrhu smlouvy (příloha č. 1b)</t>
  </si>
  <si>
    <t>Cena za konzultace k UPGRADE dle části B, čl. IV odst. 3 písm. b) návrhu smlouvy (příloha č. 1b) - vzdáleně</t>
  </si>
  <si>
    <t>Cena za ubytování a dopravu ke konzultacím k UPGRADE dle části B,  čl. IV odst. 3 písm. b) návrhu smlouvy (příloha č. 1b)</t>
  </si>
  <si>
    <t>Cena za provedení FINE-TUNINGu dle části B, čl. IV odst. 3 písm. b) návrhu smlouvy (příloha č. 1b)</t>
  </si>
  <si>
    <t>Cena za konzultace k FINE-TUNINGu dle části B, čl. IV odst. 3 písm. b) návrhu smlouvy (příloha č. 1b)</t>
  </si>
  <si>
    <t>Cena za konzultace k FINE-TUNINGu  dle části B, čl. IV odst. 3 písm. b) návrhu smlouvy (příloha č. 1b) - vzdáleně</t>
  </si>
  <si>
    <t>Cena za ubytování a dopravu ke konzultacím k FINE-TUNINGu  dle části B, čl. IV odst. 3 písm. b) návrhu smlouvy (přílolha č. 1b)</t>
  </si>
  <si>
    <t>Cena za dosažitelnost servisního technika dle části B, čl. IV odst. 3 písm. c) návrhu smlouvy (příloha č. 1b)</t>
  </si>
  <si>
    <r>
      <t>Cena za administrátorské práce a zaškolení dle čl.</t>
    </r>
    <r>
      <rPr>
        <b/>
        <sz val="10"/>
        <color rgb="FFFF0000"/>
        <rFont val="Calibri"/>
        <family val="2"/>
        <charset val="238"/>
        <scheme val="minor"/>
      </rPr>
      <t xml:space="preserve"> IX</t>
    </r>
    <r>
      <rPr>
        <b/>
        <sz val="10"/>
        <color theme="1"/>
        <rFont val="Calibri"/>
        <family val="2"/>
        <charset val="238"/>
        <scheme val="minor"/>
      </rPr>
      <t xml:space="preserve"> odst. 4 a 6 návrhu smlouvy (příloha č. 1a) </t>
    </r>
  </si>
  <si>
    <t xml:space="preserve">*)Dodavatel vyplní cenu (paušální příplatek) za obměnu dílů v rozsahu podle přílohy č. B2. Cenu vyplní pro všechny roky uvedené v tabulce, tedy i pro roky, kdy se nepředpokládá provedení obměny dílů. Stanovení ceny pro jednotlivé roky platnosti smlouvy má za účel umožnit dodavateli promítnutí růstu ceny v průběhu let; při plnění se bude účtovat cena platná pro rok, kdy byla obměna dílů provedena. 
</t>
  </si>
  <si>
    <t>**)Dodavatel vyplní předpokládaný počet strojů v těch letech, kdy podle četnosti stanovené v příloze č. B2 předpokládá provedení preventivní obměny dílů; v tom roce, kdy nepředpokládá provedení obměny dílů na žádném stroji, vyplní nulu.</t>
  </si>
  <si>
    <t>Paušální příplatek za obměnu dílů podle čl. IX odst. 1 písm. b) návrhu smlouvy (příloha č. 1a)</t>
  </si>
  <si>
    <t xml:space="preserve">Cena za provádění servisu dle části B, čl. IV odst. 1 návrhu smlouvy (příloha č. 1b) </t>
  </si>
  <si>
    <t>Cena v EUR bez DPH za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</si>
</sst>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6"/>
      <color rgb="FFFF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4" fillId="0" borderId="0" xfId="0" applyFont="1" applyProtection="1"/>
    <xf numFmtId="0" fontId="0" fillId="0" borderId="0" xfId="0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4" fontId="13" fillId="0" borderId="1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</xf>
    <xf numFmtId="0" fontId="5" fillId="0" borderId="0" xfId="0" applyFont="1" applyBorder="1" applyProtection="1"/>
    <xf numFmtId="4" fontId="0" fillId="0" borderId="1" xfId="0" applyNumberFormat="1" applyBorder="1" applyAlignment="1" applyProtection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</xf>
    <xf numFmtId="0" fontId="5" fillId="0" borderId="0" xfId="0" applyFont="1" applyProtection="1"/>
    <xf numFmtId="0" fontId="0" fillId="0" borderId="0" xfId="0" applyBorder="1" applyAlignment="1" applyProtection="1">
      <alignment horizontal="left" wrapText="1"/>
    </xf>
    <xf numFmtId="0" fontId="0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vertical="center" wrapText="1"/>
    </xf>
    <xf numFmtId="0" fontId="0" fillId="0" borderId="0" xfId="0" applyBorder="1" applyAlignment="1" applyProtection="1">
      <alignment wrapText="1"/>
    </xf>
    <xf numFmtId="0" fontId="0" fillId="0" borderId="2" xfId="0" applyBorder="1" applyAlignment="1" applyProtection="1">
      <alignment horizontal="center" vertical="center" wrapText="1"/>
    </xf>
    <xf numFmtId="4" fontId="0" fillId="0" borderId="0" xfId="0" applyNumberFormat="1" applyProtection="1"/>
    <xf numFmtId="0" fontId="10" fillId="0" borderId="0" xfId="0" applyFont="1" applyBorder="1" applyAlignment="1" applyProtection="1">
      <alignment horizontal="left" vertical="center" wrapText="1"/>
    </xf>
    <xf numFmtId="0" fontId="0" fillId="0" borderId="11" xfId="0" applyBorder="1" applyAlignment="1" applyProtection="1">
      <alignment vertical="center" wrapText="1"/>
    </xf>
    <xf numFmtId="4" fontId="13" fillId="0" borderId="1" xfId="0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0" fontId="13" fillId="0" borderId="0" xfId="0" applyFont="1" applyProtection="1"/>
    <xf numFmtId="0" fontId="1" fillId="0" borderId="0" xfId="0" applyFont="1" applyProtection="1"/>
    <xf numFmtId="0" fontId="0" fillId="0" borderId="1" xfId="0" applyBorder="1" applyProtection="1"/>
    <xf numFmtId="0" fontId="0" fillId="0" borderId="2" xfId="0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wrapText="1"/>
    </xf>
    <xf numFmtId="4" fontId="0" fillId="0" borderId="0" xfId="0" applyNumberFormat="1" applyAlignment="1" applyProtection="1">
      <alignment vertical="center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/>
    </xf>
    <xf numFmtId="0" fontId="6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9" fillId="0" borderId="5" xfId="0" applyFont="1" applyBorder="1" applyProtection="1"/>
    <xf numFmtId="0" fontId="0" fillId="0" borderId="5" xfId="0" applyBorder="1" applyProtection="1"/>
    <xf numFmtId="0" fontId="0" fillId="0" borderId="5" xfId="0" applyBorder="1" applyAlignment="1" applyProtection="1">
      <alignment horizontal="center" vertical="center"/>
    </xf>
    <xf numFmtId="0" fontId="11" fillId="0" borderId="0" xfId="0" applyFont="1" applyProtection="1"/>
    <xf numFmtId="0" fontId="9" fillId="0" borderId="1" xfId="0" applyFont="1" applyBorder="1" applyProtection="1"/>
    <xf numFmtId="0" fontId="9" fillId="0" borderId="0" xfId="0" applyFont="1" applyBorder="1" applyAlignment="1" applyProtection="1">
      <alignment horizontal="left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13" fillId="2" borderId="1" xfId="0" applyNumberFormat="1" applyFon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0" fontId="15" fillId="0" borderId="0" xfId="0" applyFont="1" applyProtection="1"/>
    <xf numFmtId="4" fontId="2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2" fillId="0" borderId="0" xfId="0" applyFont="1" applyProtection="1"/>
    <xf numFmtId="0" fontId="0" fillId="0" borderId="0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/>
    <xf numFmtId="0" fontId="5" fillId="0" borderId="10" xfId="0" applyFont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3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center" vertical="center" wrapText="1"/>
    </xf>
    <xf numFmtId="4" fontId="0" fillId="0" borderId="2" xfId="0" applyNumberFormat="1" applyBorder="1" applyAlignment="1" applyProtection="1">
      <alignment horizontal="center" vertical="center"/>
    </xf>
    <xf numFmtId="4" fontId="0" fillId="0" borderId="4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4" fontId="13" fillId="0" borderId="2" xfId="0" applyNumberFormat="1" applyFont="1" applyBorder="1" applyAlignment="1" applyProtection="1">
      <alignment horizontal="center" vertical="center" wrapText="1"/>
    </xf>
    <xf numFmtId="4" fontId="13" fillId="0" borderId="4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0" fontId="13" fillId="0" borderId="4" xfId="0" applyFont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0" borderId="1" xfId="0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3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4" fontId="7" fillId="0" borderId="0" xfId="0" applyNumberFormat="1" applyFont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0" fillId="0" borderId="1" xfId="0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4" fontId="13" fillId="0" borderId="1" xfId="0" applyNumberFormat="1" applyFont="1" applyBorder="1" applyAlignment="1" applyProtection="1">
      <alignment horizontal="center" vertical="center" wrapText="1"/>
    </xf>
    <xf numFmtId="4" fontId="0" fillId="0" borderId="5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wrapText="1"/>
    </xf>
    <xf numFmtId="0" fontId="13" fillId="0" borderId="4" xfId="0" applyFont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left" wrapText="1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4" fontId="0" fillId="0" borderId="3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13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view="pageLayout" zoomScaleNormal="100" workbookViewId="0">
      <selection activeCell="E4" sqref="E4"/>
    </sheetView>
  </sheetViews>
  <sheetFormatPr defaultRowHeight="15" x14ac:dyDescent="0.25"/>
  <cols>
    <col min="1" max="1" width="2.5703125" style="2" customWidth="1"/>
    <col min="2" max="2" width="9.140625" style="2"/>
    <col min="3" max="3" width="10.85546875" style="2" customWidth="1"/>
    <col min="4" max="4" width="15.85546875" style="2" customWidth="1"/>
    <col min="5" max="5" width="18.42578125" style="2" customWidth="1"/>
    <col min="6" max="6" width="13" style="2" customWidth="1"/>
    <col min="7" max="16384" width="9.140625" style="2"/>
  </cols>
  <sheetData>
    <row r="1" spans="2:6" ht="15.75" x14ac:dyDescent="0.25">
      <c r="F1" s="59"/>
    </row>
    <row r="2" spans="2:6" ht="21" x14ac:dyDescent="0.35">
      <c r="B2" s="1" t="s">
        <v>31</v>
      </c>
      <c r="F2" s="59" t="s">
        <v>80</v>
      </c>
    </row>
    <row r="4" spans="2:6" ht="15" customHeight="1" x14ac:dyDescent="0.25">
      <c r="B4" s="30" t="s">
        <v>79</v>
      </c>
      <c r="C4" s="30"/>
      <c r="D4" s="30"/>
      <c r="E4" s="10">
        <f>ČNB!$F$195</f>
        <v>0</v>
      </c>
    </row>
    <row r="5" spans="2:6" ht="15" customHeight="1" x14ac:dyDescent="0.25">
      <c r="B5" s="75" t="s">
        <v>32</v>
      </c>
      <c r="C5" s="75"/>
      <c r="D5" s="75"/>
      <c r="E5" s="10">
        <f>STC!$F$67</f>
        <v>0</v>
      </c>
    </row>
    <row r="7" spans="2:6" x14ac:dyDescent="0.25">
      <c r="B7" s="76" t="s">
        <v>25</v>
      </c>
      <c r="C7" s="76"/>
      <c r="D7" s="76"/>
      <c r="E7" s="60">
        <f>SUM(E4:E5)</f>
        <v>0</v>
      </c>
    </row>
    <row r="8" spans="2:6" x14ac:dyDescent="0.25">
      <c r="E8" s="61"/>
    </row>
  </sheetData>
  <sheetProtection password="CC06" sheet="1" objects="1" scenarios="1"/>
  <mergeCells count="2">
    <mergeCell ref="B5:D5"/>
    <mergeCell ref="B7:D7"/>
  </mergeCells>
  <pageMargins left="0.7" right="0.7" top="0.78740157499999996" bottom="0.78740157499999996" header="0.3" footer="0.3"/>
  <pageSetup paperSize="9" orientation="portrait" r:id="rId1"/>
  <headerFooter>
    <oddFooter>&amp;C&amp;"Times New Roman,Obyčejné"&amp;12 190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5"/>
  <sheetViews>
    <sheetView tabSelected="1" view="pageLayout" topLeftCell="A151" zoomScaleNormal="100" workbookViewId="0">
      <selection activeCell="E162" sqref="E162"/>
    </sheetView>
  </sheetViews>
  <sheetFormatPr defaultRowHeight="15" x14ac:dyDescent="0.25"/>
  <cols>
    <col min="1" max="1" width="0.7109375" style="2" customWidth="1"/>
    <col min="2" max="2" width="4" style="2" customWidth="1"/>
    <col min="3" max="3" width="13.5703125" style="2" customWidth="1"/>
    <col min="4" max="4" width="18.140625" style="2" customWidth="1"/>
    <col min="5" max="5" width="11.85546875" style="2" customWidth="1"/>
    <col min="6" max="6" width="16" style="2" customWidth="1"/>
    <col min="7" max="7" width="14.7109375" style="2" customWidth="1"/>
    <col min="8" max="8" width="14" style="2" customWidth="1"/>
    <col min="9" max="9" width="11.5703125" style="2" customWidth="1"/>
    <col min="10" max="10" width="10.85546875" style="2" customWidth="1"/>
    <col min="11" max="11" width="10" style="2" bestFit="1" customWidth="1"/>
    <col min="12" max="15" width="9.140625" style="2"/>
    <col min="16" max="16" width="14.7109375" style="2" customWidth="1"/>
    <col min="17" max="17" width="13.28515625" style="2" customWidth="1"/>
    <col min="18" max="16384" width="9.140625" style="2"/>
  </cols>
  <sheetData>
    <row r="1" spans="2:7" ht="21" x14ac:dyDescent="0.35">
      <c r="B1" s="1" t="s">
        <v>36</v>
      </c>
    </row>
    <row r="2" spans="2:7" ht="9.75" customHeight="1" x14ac:dyDescent="0.35">
      <c r="B2" s="1"/>
    </row>
    <row r="3" spans="2:7" ht="15.75" customHeight="1" x14ac:dyDescent="0.3">
      <c r="B3" s="3" t="s">
        <v>57</v>
      </c>
    </row>
    <row r="5" spans="2:7" ht="18.75" x14ac:dyDescent="0.3">
      <c r="B5" s="4" t="s">
        <v>0</v>
      </c>
    </row>
    <row r="6" spans="2:7" x14ac:dyDescent="0.25">
      <c r="B6" s="127"/>
      <c r="C6" s="127"/>
      <c r="D6" s="127"/>
      <c r="E6" s="127"/>
      <c r="F6" s="127" t="s">
        <v>58</v>
      </c>
      <c r="G6" s="127"/>
    </row>
    <row r="7" spans="2:7" x14ac:dyDescent="0.25">
      <c r="B7" s="121" t="s">
        <v>37</v>
      </c>
      <c r="C7" s="121"/>
      <c r="D7" s="121"/>
      <c r="E7" s="121"/>
      <c r="F7" s="94"/>
      <c r="G7" s="95"/>
    </row>
    <row r="8" spans="2:7" x14ac:dyDescent="0.25">
      <c r="B8" s="121" t="s">
        <v>38</v>
      </c>
      <c r="C8" s="121"/>
      <c r="D8" s="121"/>
      <c r="E8" s="121"/>
      <c r="F8" s="94"/>
      <c r="G8" s="95"/>
    </row>
    <row r="9" spans="2:7" x14ac:dyDescent="0.25">
      <c r="B9" s="121" t="s">
        <v>39</v>
      </c>
      <c r="C9" s="121"/>
      <c r="D9" s="121"/>
      <c r="E9" s="121"/>
      <c r="F9" s="94"/>
      <c r="G9" s="95"/>
    </row>
    <row r="10" spans="2:7" x14ac:dyDescent="0.25">
      <c r="B10" s="121" t="s">
        <v>40</v>
      </c>
      <c r="C10" s="121"/>
      <c r="D10" s="121"/>
      <c r="E10" s="121"/>
      <c r="F10" s="94"/>
      <c r="G10" s="95"/>
    </row>
    <row r="11" spans="2:7" x14ac:dyDescent="0.25">
      <c r="B11" s="121" t="s">
        <v>41</v>
      </c>
      <c r="C11" s="121"/>
      <c r="D11" s="121"/>
      <c r="E11" s="121"/>
      <c r="F11" s="94"/>
      <c r="G11" s="95"/>
    </row>
    <row r="12" spans="2:7" x14ac:dyDescent="0.25">
      <c r="B12" s="121" t="s">
        <v>42</v>
      </c>
      <c r="C12" s="121"/>
      <c r="D12" s="121"/>
      <c r="E12" s="121"/>
      <c r="F12" s="94"/>
      <c r="G12" s="95"/>
    </row>
    <row r="13" spans="2:7" x14ac:dyDescent="0.25">
      <c r="B13" s="121" t="s">
        <v>43</v>
      </c>
      <c r="C13" s="121"/>
      <c r="D13" s="121"/>
      <c r="E13" s="121"/>
      <c r="F13" s="94"/>
      <c r="G13" s="95"/>
    </row>
    <row r="14" spans="2:7" x14ac:dyDescent="0.25">
      <c r="B14" s="121" t="s">
        <v>44</v>
      </c>
      <c r="C14" s="121"/>
      <c r="D14" s="121"/>
      <c r="E14" s="121"/>
      <c r="F14" s="94"/>
      <c r="G14" s="95"/>
    </row>
    <row r="15" spans="2:7" x14ac:dyDescent="0.25">
      <c r="B15" s="121" t="s">
        <v>45</v>
      </c>
      <c r="C15" s="121"/>
      <c r="D15" s="121"/>
      <c r="E15" s="121"/>
      <c r="F15" s="94"/>
      <c r="G15" s="95"/>
    </row>
    <row r="16" spans="2:7" x14ac:dyDescent="0.25">
      <c r="B16" s="121" t="s">
        <v>46</v>
      </c>
      <c r="C16" s="121"/>
      <c r="D16" s="121"/>
      <c r="E16" s="121"/>
      <c r="F16" s="94"/>
      <c r="G16" s="95"/>
    </row>
    <row r="17" spans="2:16" x14ac:dyDescent="0.25">
      <c r="B17" s="121" t="s">
        <v>47</v>
      </c>
      <c r="C17" s="121"/>
      <c r="D17" s="121"/>
      <c r="E17" s="121"/>
      <c r="F17" s="94"/>
      <c r="G17" s="95"/>
    </row>
    <row r="18" spans="2:16" x14ac:dyDescent="0.25">
      <c r="B18" s="121" t="s">
        <v>48</v>
      </c>
      <c r="C18" s="121"/>
      <c r="D18" s="121"/>
      <c r="E18" s="121"/>
      <c r="F18" s="94"/>
      <c r="G18" s="95"/>
    </row>
    <row r="19" spans="2:16" x14ac:dyDescent="0.25">
      <c r="B19" s="121" t="s">
        <v>49</v>
      </c>
      <c r="C19" s="121"/>
      <c r="D19" s="121"/>
      <c r="E19" s="121"/>
      <c r="F19" s="94"/>
      <c r="G19" s="95"/>
      <c r="H19" s="5"/>
      <c r="I19" s="5"/>
      <c r="J19" s="5"/>
      <c r="K19" s="5"/>
      <c r="L19" s="5"/>
      <c r="M19" s="5"/>
      <c r="N19" s="5"/>
      <c r="O19" s="5"/>
      <c r="P19" s="5"/>
    </row>
    <row r="20" spans="2:16" ht="30" customHeight="1" x14ac:dyDescent="0.25">
      <c r="B20" s="91" t="s">
        <v>84</v>
      </c>
      <c r="C20" s="92"/>
      <c r="D20" s="92"/>
      <c r="E20" s="93"/>
      <c r="F20" s="94"/>
      <c r="G20" s="95"/>
      <c r="H20" s="5"/>
      <c r="I20" s="5"/>
      <c r="J20" s="5"/>
      <c r="K20" s="5"/>
      <c r="L20" s="5"/>
      <c r="M20" s="5"/>
      <c r="N20" s="5"/>
      <c r="O20" s="5"/>
      <c r="P20" s="5"/>
    </row>
    <row r="21" spans="2:16" ht="27" customHeight="1" x14ac:dyDescent="0.25">
      <c r="B21" s="81"/>
      <c r="C21" s="81"/>
      <c r="D21" s="81"/>
      <c r="E21" s="6" t="s">
        <v>56</v>
      </c>
      <c r="F21" s="7" t="s">
        <v>58</v>
      </c>
      <c r="G21" s="8" t="s">
        <v>59</v>
      </c>
      <c r="H21" s="5"/>
      <c r="I21" s="5"/>
      <c r="J21" s="5"/>
      <c r="K21" s="5"/>
      <c r="L21" s="5"/>
      <c r="M21" s="5"/>
      <c r="N21" s="5"/>
      <c r="O21" s="5"/>
      <c r="P21" s="5"/>
    </row>
    <row r="22" spans="2:16" x14ac:dyDescent="0.25">
      <c r="B22" s="121" t="s">
        <v>50</v>
      </c>
      <c r="C22" s="121"/>
      <c r="D22" s="121"/>
      <c r="E22" s="9">
        <v>2</v>
      </c>
      <c r="F22" s="52"/>
      <c r="G22" s="10">
        <f>E22*F22</f>
        <v>0</v>
      </c>
      <c r="H22" s="5"/>
      <c r="I22" s="5"/>
      <c r="J22" s="5"/>
      <c r="K22" s="5"/>
      <c r="L22" s="5"/>
      <c r="M22" s="5"/>
      <c r="N22" s="5"/>
      <c r="O22" s="5"/>
      <c r="P22" s="5"/>
    </row>
    <row r="23" spans="2:16" x14ac:dyDescent="0.25">
      <c r="B23" s="121" t="s">
        <v>51</v>
      </c>
      <c r="C23" s="121"/>
      <c r="D23" s="121"/>
      <c r="E23" s="9">
        <v>2</v>
      </c>
      <c r="F23" s="52"/>
      <c r="G23" s="10">
        <f t="shared" ref="G23:G25" si="0">E23*F23</f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2:16" x14ac:dyDescent="0.25">
      <c r="B24" s="122" t="s">
        <v>52</v>
      </c>
      <c r="C24" s="122"/>
      <c r="D24" s="122"/>
      <c r="E24" s="11">
        <v>1</v>
      </c>
      <c r="F24" s="53"/>
      <c r="G24" s="12">
        <f>E24*F24</f>
        <v>0</v>
      </c>
      <c r="H24" s="5"/>
      <c r="I24" s="5"/>
      <c r="J24" s="5"/>
      <c r="K24" s="5"/>
      <c r="L24" s="5"/>
      <c r="M24" s="5"/>
      <c r="N24" s="5"/>
      <c r="O24" s="5"/>
      <c r="P24" s="5"/>
    </row>
    <row r="25" spans="2:16" ht="27.75" customHeight="1" x14ac:dyDescent="0.25">
      <c r="B25" s="123" t="s">
        <v>53</v>
      </c>
      <c r="C25" s="123"/>
      <c r="D25" s="123"/>
      <c r="E25" s="11">
        <v>1</v>
      </c>
      <c r="F25" s="53"/>
      <c r="G25" s="12">
        <f t="shared" si="0"/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2:16" x14ac:dyDescent="0.25">
      <c r="B26" s="114" t="s">
        <v>60</v>
      </c>
      <c r="C26" s="114"/>
      <c r="D26" s="114"/>
      <c r="E26" s="114"/>
      <c r="F26" s="138">
        <f>SUM(F7:G20,G22:G25)</f>
        <v>0</v>
      </c>
      <c r="G26" s="138"/>
      <c r="H26" s="5"/>
      <c r="I26" s="5"/>
      <c r="J26" s="5"/>
      <c r="K26" s="5"/>
      <c r="L26" s="5"/>
      <c r="M26" s="5"/>
      <c r="N26" s="5"/>
      <c r="O26" s="5"/>
      <c r="P26" s="5"/>
    </row>
    <row r="27" spans="2:16" x14ac:dyDescent="0.25">
      <c r="B27" s="13"/>
      <c r="C27" s="1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8.75" x14ac:dyDescent="0.3">
      <c r="B28" s="4" t="s">
        <v>1</v>
      </c>
    </row>
    <row r="29" spans="2:16" x14ac:dyDescent="0.25">
      <c r="B29" s="117"/>
      <c r="C29" s="118"/>
      <c r="D29" s="118"/>
      <c r="E29" s="119"/>
      <c r="F29" s="117" t="s">
        <v>58</v>
      </c>
      <c r="G29" s="119"/>
    </row>
    <row r="30" spans="2:16" x14ac:dyDescent="0.25">
      <c r="B30" s="99" t="s">
        <v>37</v>
      </c>
      <c r="C30" s="100"/>
      <c r="D30" s="100"/>
      <c r="E30" s="101"/>
      <c r="F30" s="94"/>
      <c r="G30" s="95"/>
    </row>
    <row r="31" spans="2:16" x14ac:dyDescent="0.25">
      <c r="B31" s="99" t="s">
        <v>38</v>
      </c>
      <c r="C31" s="100"/>
      <c r="D31" s="100"/>
      <c r="E31" s="101"/>
      <c r="F31" s="94"/>
      <c r="G31" s="95"/>
    </row>
    <row r="32" spans="2:16" x14ac:dyDescent="0.25">
      <c r="B32" s="99" t="s">
        <v>39</v>
      </c>
      <c r="C32" s="100"/>
      <c r="D32" s="100"/>
      <c r="E32" s="101"/>
      <c r="F32" s="94"/>
      <c r="G32" s="95"/>
    </row>
    <row r="33" spans="2:7" x14ac:dyDescent="0.25">
      <c r="B33" s="99" t="s">
        <v>40</v>
      </c>
      <c r="C33" s="100"/>
      <c r="D33" s="100"/>
      <c r="E33" s="101"/>
      <c r="F33" s="94"/>
      <c r="G33" s="95"/>
    </row>
    <row r="34" spans="2:7" x14ac:dyDescent="0.25">
      <c r="B34" s="99" t="s">
        <v>41</v>
      </c>
      <c r="C34" s="100"/>
      <c r="D34" s="100"/>
      <c r="E34" s="101"/>
      <c r="F34" s="94"/>
      <c r="G34" s="95"/>
    </row>
    <row r="35" spans="2:7" x14ac:dyDescent="0.25">
      <c r="B35" s="99" t="s">
        <v>42</v>
      </c>
      <c r="C35" s="100"/>
      <c r="D35" s="100"/>
      <c r="E35" s="101"/>
      <c r="F35" s="94"/>
      <c r="G35" s="95"/>
    </row>
    <row r="36" spans="2:7" x14ac:dyDescent="0.25">
      <c r="B36" s="99" t="s">
        <v>43</v>
      </c>
      <c r="C36" s="100"/>
      <c r="D36" s="100"/>
      <c r="E36" s="101"/>
      <c r="F36" s="94"/>
      <c r="G36" s="95"/>
    </row>
    <row r="37" spans="2:7" x14ac:dyDescent="0.25">
      <c r="B37" s="99" t="s">
        <v>44</v>
      </c>
      <c r="C37" s="100"/>
      <c r="D37" s="100"/>
      <c r="E37" s="101"/>
      <c r="F37" s="94"/>
      <c r="G37" s="95"/>
    </row>
    <row r="38" spans="2:7" x14ac:dyDescent="0.25">
      <c r="B38" s="99" t="s">
        <v>45</v>
      </c>
      <c r="C38" s="100"/>
      <c r="D38" s="100"/>
      <c r="E38" s="101"/>
      <c r="F38" s="94"/>
      <c r="G38" s="95"/>
    </row>
    <row r="39" spans="2:7" x14ac:dyDescent="0.25">
      <c r="B39" s="99" t="s">
        <v>46</v>
      </c>
      <c r="C39" s="100"/>
      <c r="D39" s="100"/>
      <c r="E39" s="101"/>
      <c r="F39" s="94"/>
      <c r="G39" s="95"/>
    </row>
    <row r="40" spans="2:7" x14ac:dyDescent="0.25">
      <c r="B40" s="99" t="s">
        <v>47</v>
      </c>
      <c r="C40" s="100"/>
      <c r="D40" s="100"/>
      <c r="E40" s="101"/>
      <c r="F40" s="94"/>
      <c r="G40" s="95"/>
    </row>
    <row r="41" spans="2:7" x14ac:dyDescent="0.25">
      <c r="B41" s="99" t="s">
        <v>48</v>
      </c>
      <c r="C41" s="100"/>
      <c r="D41" s="100"/>
      <c r="E41" s="101"/>
      <c r="F41" s="94"/>
      <c r="G41" s="95"/>
    </row>
    <row r="42" spans="2:7" x14ac:dyDescent="0.25">
      <c r="B42" s="99" t="s">
        <v>49</v>
      </c>
      <c r="C42" s="100"/>
      <c r="D42" s="100"/>
      <c r="E42" s="101"/>
      <c r="F42" s="94"/>
      <c r="G42" s="95"/>
    </row>
    <row r="43" spans="2:7" ht="28.5" customHeight="1" x14ac:dyDescent="0.25">
      <c r="B43" s="91" t="s">
        <v>84</v>
      </c>
      <c r="C43" s="92"/>
      <c r="D43" s="92"/>
      <c r="E43" s="93"/>
      <c r="F43" s="94"/>
      <c r="G43" s="95"/>
    </row>
    <row r="44" spans="2:7" ht="30" x14ac:dyDescent="0.25">
      <c r="B44" s="96"/>
      <c r="C44" s="97"/>
      <c r="D44" s="98"/>
      <c r="E44" s="6" t="s">
        <v>56</v>
      </c>
      <c r="F44" s="7" t="s">
        <v>58</v>
      </c>
      <c r="G44" s="8" t="s">
        <v>59</v>
      </c>
    </row>
    <row r="45" spans="2:7" x14ac:dyDescent="0.25">
      <c r="B45" s="99" t="s">
        <v>50</v>
      </c>
      <c r="C45" s="100"/>
      <c r="D45" s="101"/>
      <c r="E45" s="9">
        <v>3</v>
      </c>
      <c r="F45" s="52"/>
      <c r="G45" s="10">
        <f>E45*F45</f>
        <v>0</v>
      </c>
    </row>
    <row r="46" spans="2:7" x14ac:dyDescent="0.25">
      <c r="B46" s="99" t="s">
        <v>51</v>
      </c>
      <c r="C46" s="100"/>
      <c r="D46" s="101"/>
      <c r="E46" s="9">
        <v>3</v>
      </c>
      <c r="F46" s="52"/>
      <c r="G46" s="10">
        <f t="shared" ref="G46:G48" si="1">E46*F46</f>
        <v>0</v>
      </c>
    </row>
    <row r="47" spans="2:7" x14ac:dyDescent="0.25">
      <c r="B47" s="102" t="s">
        <v>52</v>
      </c>
      <c r="C47" s="103"/>
      <c r="D47" s="104"/>
      <c r="E47" s="11">
        <v>2</v>
      </c>
      <c r="F47" s="53"/>
      <c r="G47" s="12">
        <f t="shared" si="1"/>
        <v>0</v>
      </c>
    </row>
    <row r="48" spans="2:7" x14ac:dyDescent="0.25">
      <c r="B48" s="105" t="s">
        <v>53</v>
      </c>
      <c r="C48" s="106"/>
      <c r="D48" s="107"/>
      <c r="E48" s="11">
        <v>1</v>
      </c>
      <c r="F48" s="53"/>
      <c r="G48" s="12">
        <f t="shared" si="1"/>
        <v>0</v>
      </c>
    </row>
    <row r="49" spans="2:7" x14ac:dyDescent="0.25">
      <c r="B49" s="85" t="s">
        <v>60</v>
      </c>
      <c r="C49" s="86"/>
      <c r="D49" s="86"/>
      <c r="E49" s="87"/>
      <c r="F49" s="88">
        <f>SUM(F30:G43,G45:G48)</f>
        <v>0</v>
      </c>
      <c r="G49" s="89"/>
    </row>
    <row r="50" spans="2:7" ht="12.75" customHeight="1" x14ac:dyDescent="0.3">
      <c r="B50" s="4"/>
    </row>
    <row r="51" spans="2:7" ht="18.75" x14ac:dyDescent="0.3">
      <c r="B51" s="4" t="s">
        <v>2</v>
      </c>
    </row>
    <row r="52" spans="2:7" x14ac:dyDescent="0.25">
      <c r="B52" s="117"/>
      <c r="C52" s="118"/>
      <c r="D52" s="118"/>
      <c r="E52" s="119"/>
      <c r="F52" s="117" t="s">
        <v>58</v>
      </c>
      <c r="G52" s="119"/>
    </row>
    <row r="53" spans="2:7" x14ac:dyDescent="0.25">
      <c r="B53" s="99" t="s">
        <v>37</v>
      </c>
      <c r="C53" s="100"/>
      <c r="D53" s="100"/>
      <c r="E53" s="101"/>
      <c r="F53" s="94"/>
      <c r="G53" s="95"/>
    </row>
    <row r="54" spans="2:7" x14ac:dyDescent="0.25">
      <c r="B54" s="99" t="s">
        <v>38</v>
      </c>
      <c r="C54" s="100"/>
      <c r="D54" s="100"/>
      <c r="E54" s="101"/>
      <c r="F54" s="94"/>
      <c r="G54" s="95"/>
    </row>
    <row r="55" spans="2:7" x14ac:dyDescent="0.25">
      <c r="B55" s="99" t="s">
        <v>39</v>
      </c>
      <c r="C55" s="100"/>
      <c r="D55" s="100"/>
      <c r="E55" s="101"/>
      <c r="F55" s="94"/>
      <c r="G55" s="95"/>
    </row>
    <row r="56" spans="2:7" x14ac:dyDescent="0.25">
      <c r="B56" s="99" t="s">
        <v>40</v>
      </c>
      <c r="C56" s="100"/>
      <c r="D56" s="100"/>
      <c r="E56" s="101"/>
      <c r="F56" s="94"/>
      <c r="G56" s="95"/>
    </row>
    <row r="57" spans="2:7" x14ac:dyDescent="0.25">
      <c r="B57" s="99" t="s">
        <v>41</v>
      </c>
      <c r="C57" s="100"/>
      <c r="D57" s="100"/>
      <c r="E57" s="101"/>
      <c r="F57" s="94"/>
      <c r="G57" s="95"/>
    </row>
    <row r="58" spans="2:7" x14ac:dyDescent="0.25">
      <c r="B58" s="99" t="s">
        <v>42</v>
      </c>
      <c r="C58" s="100"/>
      <c r="D58" s="100"/>
      <c r="E58" s="101"/>
      <c r="F58" s="94"/>
      <c r="G58" s="95"/>
    </row>
    <row r="59" spans="2:7" x14ac:dyDescent="0.25">
      <c r="B59" s="99" t="s">
        <v>43</v>
      </c>
      <c r="C59" s="100"/>
      <c r="D59" s="100"/>
      <c r="E59" s="101"/>
      <c r="F59" s="94"/>
      <c r="G59" s="95"/>
    </row>
    <row r="60" spans="2:7" x14ac:dyDescent="0.25">
      <c r="B60" s="99" t="s">
        <v>44</v>
      </c>
      <c r="C60" s="100"/>
      <c r="D60" s="100"/>
      <c r="E60" s="101"/>
      <c r="F60" s="94"/>
      <c r="G60" s="95"/>
    </row>
    <row r="61" spans="2:7" x14ac:dyDescent="0.25">
      <c r="B61" s="99" t="s">
        <v>45</v>
      </c>
      <c r="C61" s="100"/>
      <c r="D61" s="100"/>
      <c r="E61" s="101"/>
      <c r="F61" s="94"/>
      <c r="G61" s="95"/>
    </row>
    <row r="62" spans="2:7" x14ac:dyDescent="0.25">
      <c r="B62" s="99" t="s">
        <v>46</v>
      </c>
      <c r="C62" s="100"/>
      <c r="D62" s="100"/>
      <c r="E62" s="101"/>
      <c r="F62" s="94"/>
      <c r="G62" s="95"/>
    </row>
    <row r="63" spans="2:7" x14ac:dyDescent="0.25">
      <c r="B63" s="99" t="s">
        <v>47</v>
      </c>
      <c r="C63" s="100"/>
      <c r="D63" s="100"/>
      <c r="E63" s="101"/>
      <c r="F63" s="94"/>
      <c r="G63" s="95"/>
    </row>
    <row r="64" spans="2:7" x14ac:dyDescent="0.25">
      <c r="B64" s="99" t="s">
        <v>48</v>
      </c>
      <c r="C64" s="100"/>
      <c r="D64" s="100"/>
      <c r="E64" s="101"/>
      <c r="F64" s="94"/>
      <c r="G64" s="95"/>
    </row>
    <row r="65" spans="2:7" x14ac:dyDescent="0.25">
      <c r="B65" s="99" t="s">
        <v>49</v>
      </c>
      <c r="C65" s="100"/>
      <c r="D65" s="100"/>
      <c r="E65" s="101"/>
      <c r="F65" s="94"/>
      <c r="G65" s="95"/>
    </row>
    <row r="66" spans="2:7" ht="27.75" customHeight="1" x14ac:dyDescent="0.25">
      <c r="B66" s="91" t="s">
        <v>84</v>
      </c>
      <c r="C66" s="92"/>
      <c r="D66" s="92"/>
      <c r="E66" s="93"/>
      <c r="F66" s="94"/>
      <c r="G66" s="95"/>
    </row>
    <row r="67" spans="2:7" ht="30" x14ac:dyDescent="0.25">
      <c r="B67" s="96"/>
      <c r="C67" s="97"/>
      <c r="D67" s="98"/>
      <c r="E67" s="6" t="s">
        <v>56</v>
      </c>
      <c r="F67" s="7" t="s">
        <v>58</v>
      </c>
      <c r="G67" s="8" t="s">
        <v>59</v>
      </c>
    </row>
    <row r="68" spans="2:7" x14ac:dyDescent="0.25">
      <c r="B68" s="99" t="s">
        <v>50</v>
      </c>
      <c r="C68" s="100"/>
      <c r="D68" s="101"/>
      <c r="E68" s="9">
        <v>3</v>
      </c>
      <c r="F68" s="52"/>
      <c r="G68" s="15">
        <f>E68*F68</f>
        <v>0</v>
      </c>
    </row>
    <row r="69" spans="2:7" x14ac:dyDescent="0.25">
      <c r="B69" s="99" t="s">
        <v>51</v>
      </c>
      <c r="C69" s="100"/>
      <c r="D69" s="101"/>
      <c r="E69" s="9">
        <v>3</v>
      </c>
      <c r="F69" s="52"/>
      <c r="G69" s="15">
        <f t="shared" ref="G69:G71" si="2">E69*F69</f>
        <v>0</v>
      </c>
    </row>
    <row r="70" spans="2:7" x14ac:dyDescent="0.25">
      <c r="B70" s="102" t="s">
        <v>52</v>
      </c>
      <c r="C70" s="103"/>
      <c r="D70" s="104"/>
      <c r="E70" s="11">
        <v>2</v>
      </c>
      <c r="F70" s="53"/>
      <c r="G70" s="16">
        <f t="shared" si="2"/>
        <v>0</v>
      </c>
    </row>
    <row r="71" spans="2:7" ht="27" customHeight="1" x14ac:dyDescent="0.25">
      <c r="B71" s="105" t="s">
        <v>53</v>
      </c>
      <c r="C71" s="106"/>
      <c r="D71" s="107"/>
      <c r="E71" s="11">
        <v>1</v>
      </c>
      <c r="F71" s="53"/>
      <c r="G71" s="16">
        <f t="shared" si="2"/>
        <v>0</v>
      </c>
    </row>
    <row r="72" spans="2:7" x14ac:dyDescent="0.25">
      <c r="B72" s="85" t="s">
        <v>60</v>
      </c>
      <c r="C72" s="86"/>
      <c r="D72" s="86"/>
      <c r="E72" s="87"/>
      <c r="F72" s="88">
        <f>SUM(F53:G66,G68:G71)</f>
        <v>0</v>
      </c>
      <c r="G72" s="89"/>
    </row>
    <row r="73" spans="2:7" x14ac:dyDescent="0.25">
      <c r="C73" s="17"/>
    </row>
    <row r="74" spans="2:7" x14ac:dyDescent="0.25">
      <c r="C74" s="17"/>
    </row>
    <row r="75" spans="2:7" ht="18.75" x14ac:dyDescent="0.3">
      <c r="B75" s="4" t="s">
        <v>3</v>
      </c>
    </row>
    <row r="76" spans="2:7" x14ac:dyDescent="0.25">
      <c r="B76" s="117"/>
      <c r="C76" s="118"/>
      <c r="D76" s="118"/>
      <c r="E76" s="119"/>
      <c r="F76" s="117" t="s">
        <v>58</v>
      </c>
      <c r="G76" s="119"/>
    </row>
    <row r="77" spans="2:7" x14ac:dyDescent="0.25">
      <c r="B77" s="99" t="s">
        <v>37</v>
      </c>
      <c r="C77" s="100"/>
      <c r="D77" s="100"/>
      <c r="E77" s="101"/>
      <c r="F77" s="94"/>
      <c r="G77" s="95"/>
    </row>
    <row r="78" spans="2:7" x14ac:dyDescent="0.25">
      <c r="B78" s="99" t="s">
        <v>38</v>
      </c>
      <c r="C78" s="100"/>
      <c r="D78" s="100"/>
      <c r="E78" s="101"/>
      <c r="F78" s="94"/>
      <c r="G78" s="95"/>
    </row>
    <row r="79" spans="2:7" x14ac:dyDescent="0.25">
      <c r="B79" s="99" t="s">
        <v>39</v>
      </c>
      <c r="C79" s="100"/>
      <c r="D79" s="100"/>
      <c r="E79" s="101"/>
      <c r="F79" s="94"/>
      <c r="G79" s="95"/>
    </row>
    <row r="80" spans="2:7" x14ac:dyDescent="0.25">
      <c r="B80" s="99" t="s">
        <v>40</v>
      </c>
      <c r="C80" s="100"/>
      <c r="D80" s="100"/>
      <c r="E80" s="101"/>
      <c r="F80" s="94"/>
      <c r="G80" s="95"/>
    </row>
    <row r="81" spans="2:7" x14ac:dyDescent="0.25">
      <c r="B81" s="99" t="s">
        <v>41</v>
      </c>
      <c r="C81" s="100"/>
      <c r="D81" s="100"/>
      <c r="E81" s="101"/>
      <c r="F81" s="94"/>
      <c r="G81" s="95"/>
    </row>
    <row r="82" spans="2:7" x14ac:dyDescent="0.25">
      <c r="B82" s="99" t="s">
        <v>42</v>
      </c>
      <c r="C82" s="100"/>
      <c r="D82" s="100"/>
      <c r="E82" s="101"/>
      <c r="F82" s="94"/>
      <c r="G82" s="95"/>
    </row>
    <row r="83" spans="2:7" x14ac:dyDescent="0.25">
      <c r="B83" s="99" t="s">
        <v>43</v>
      </c>
      <c r="C83" s="100"/>
      <c r="D83" s="100"/>
      <c r="E83" s="101"/>
      <c r="F83" s="94"/>
      <c r="G83" s="95"/>
    </row>
    <row r="84" spans="2:7" x14ac:dyDescent="0.25">
      <c r="B84" s="99" t="s">
        <v>44</v>
      </c>
      <c r="C84" s="100"/>
      <c r="D84" s="100"/>
      <c r="E84" s="101"/>
      <c r="F84" s="94"/>
      <c r="G84" s="95"/>
    </row>
    <row r="85" spans="2:7" x14ac:dyDescent="0.25">
      <c r="B85" s="99" t="s">
        <v>45</v>
      </c>
      <c r="C85" s="100"/>
      <c r="D85" s="100"/>
      <c r="E85" s="101"/>
      <c r="F85" s="94"/>
      <c r="G85" s="95"/>
    </row>
    <row r="86" spans="2:7" x14ac:dyDescent="0.25">
      <c r="B86" s="99" t="s">
        <v>46</v>
      </c>
      <c r="C86" s="100"/>
      <c r="D86" s="100"/>
      <c r="E86" s="101"/>
      <c r="F86" s="94"/>
      <c r="G86" s="95"/>
    </row>
    <row r="87" spans="2:7" x14ac:dyDescent="0.25">
      <c r="B87" s="99" t="s">
        <v>47</v>
      </c>
      <c r="C87" s="100"/>
      <c r="D87" s="100"/>
      <c r="E87" s="101"/>
      <c r="F87" s="94"/>
      <c r="G87" s="95"/>
    </row>
    <row r="88" spans="2:7" x14ac:dyDescent="0.25">
      <c r="B88" s="99" t="s">
        <v>48</v>
      </c>
      <c r="C88" s="100"/>
      <c r="D88" s="100"/>
      <c r="E88" s="101"/>
      <c r="F88" s="94"/>
      <c r="G88" s="95"/>
    </row>
    <row r="89" spans="2:7" x14ac:dyDescent="0.25">
      <c r="B89" s="99" t="s">
        <v>49</v>
      </c>
      <c r="C89" s="100"/>
      <c r="D89" s="100"/>
      <c r="E89" s="101"/>
      <c r="F89" s="94"/>
      <c r="G89" s="95"/>
    </row>
    <row r="90" spans="2:7" ht="29.25" customHeight="1" x14ac:dyDescent="0.25">
      <c r="B90" s="91" t="s">
        <v>84</v>
      </c>
      <c r="C90" s="92"/>
      <c r="D90" s="92"/>
      <c r="E90" s="93"/>
      <c r="F90" s="94"/>
      <c r="G90" s="95"/>
    </row>
    <row r="91" spans="2:7" ht="30" x14ac:dyDescent="0.25">
      <c r="B91" s="96"/>
      <c r="C91" s="97"/>
      <c r="D91" s="98"/>
      <c r="E91" s="6" t="s">
        <v>56</v>
      </c>
      <c r="F91" s="7" t="s">
        <v>58</v>
      </c>
      <c r="G91" s="8" t="s">
        <v>59</v>
      </c>
    </row>
    <row r="92" spans="2:7" x14ac:dyDescent="0.25">
      <c r="B92" s="99" t="s">
        <v>50</v>
      </c>
      <c r="C92" s="100"/>
      <c r="D92" s="101"/>
      <c r="E92" s="9">
        <v>5</v>
      </c>
      <c r="F92" s="52"/>
      <c r="G92" s="10">
        <f>E92*F92</f>
        <v>0</v>
      </c>
    </row>
    <row r="93" spans="2:7" x14ac:dyDescent="0.25">
      <c r="B93" s="99" t="s">
        <v>51</v>
      </c>
      <c r="C93" s="100"/>
      <c r="D93" s="101"/>
      <c r="E93" s="9">
        <v>6</v>
      </c>
      <c r="F93" s="52"/>
      <c r="G93" s="10">
        <f t="shared" ref="G93:G95" si="3">E93*F93</f>
        <v>0</v>
      </c>
    </row>
    <row r="94" spans="2:7" x14ac:dyDescent="0.25">
      <c r="B94" s="102" t="s">
        <v>52</v>
      </c>
      <c r="C94" s="103"/>
      <c r="D94" s="104"/>
      <c r="E94" s="11">
        <v>4</v>
      </c>
      <c r="F94" s="53"/>
      <c r="G94" s="12">
        <f t="shared" si="3"/>
        <v>0</v>
      </c>
    </row>
    <row r="95" spans="2:7" ht="28.5" customHeight="1" x14ac:dyDescent="0.25">
      <c r="B95" s="105" t="s">
        <v>53</v>
      </c>
      <c r="C95" s="106"/>
      <c r="D95" s="107"/>
      <c r="E95" s="11">
        <v>2</v>
      </c>
      <c r="F95" s="53"/>
      <c r="G95" s="12">
        <f t="shared" si="3"/>
        <v>0</v>
      </c>
    </row>
    <row r="96" spans="2:7" x14ac:dyDescent="0.25">
      <c r="B96" s="85" t="s">
        <v>60</v>
      </c>
      <c r="C96" s="86"/>
      <c r="D96" s="86"/>
      <c r="E96" s="87"/>
      <c r="F96" s="88">
        <f>SUM(F77:G90,G92:G95)</f>
        <v>0</v>
      </c>
      <c r="G96" s="89"/>
    </row>
    <row r="97" spans="2:11" x14ac:dyDescent="0.25">
      <c r="B97" s="18"/>
      <c r="C97" s="18"/>
      <c r="D97" s="18"/>
      <c r="E97" s="18"/>
      <c r="F97" s="18"/>
      <c r="G97" s="18"/>
    </row>
    <row r="98" spans="2:11" ht="45.75" customHeight="1" x14ac:dyDescent="0.25">
      <c r="B98" s="90" t="s">
        <v>86</v>
      </c>
      <c r="C98" s="90"/>
      <c r="D98" s="90"/>
      <c r="E98" s="19"/>
      <c r="F98" s="7" t="s">
        <v>63</v>
      </c>
      <c r="G98" s="7" t="s">
        <v>64</v>
      </c>
      <c r="H98" s="7" t="s">
        <v>60</v>
      </c>
      <c r="I98" s="5"/>
    </row>
    <row r="99" spans="2:11" ht="30" x14ac:dyDescent="0.25">
      <c r="B99" s="90"/>
      <c r="C99" s="90"/>
      <c r="D99" s="90"/>
      <c r="E99" s="19" t="s">
        <v>61</v>
      </c>
      <c r="F99" s="54"/>
      <c r="G99" s="7">
        <v>27</v>
      </c>
      <c r="H99" s="15">
        <f>F99*G99</f>
        <v>0</v>
      </c>
      <c r="I99" s="5"/>
    </row>
    <row r="100" spans="2:11" ht="18" customHeight="1" x14ac:dyDescent="0.25">
      <c r="B100" s="90"/>
      <c r="C100" s="90"/>
      <c r="D100" s="90"/>
      <c r="E100" s="19" t="s">
        <v>54</v>
      </c>
      <c r="F100" s="54"/>
      <c r="G100" s="7">
        <v>15</v>
      </c>
      <c r="H100" s="15">
        <f>F100*G100</f>
        <v>0</v>
      </c>
      <c r="I100" s="5"/>
    </row>
    <row r="101" spans="2:11" x14ac:dyDescent="0.25">
      <c r="B101" s="90"/>
      <c r="C101" s="90"/>
      <c r="D101" s="90"/>
      <c r="E101" s="20" t="s">
        <v>62</v>
      </c>
      <c r="F101" s="54"/>
      <c r="G101" s="7">
        <v>8</v>
      </c>
      <c r="H101" s="15">
        <f>F101*G101</f>
        <v>0</v>
      </c>
      <c r="I101" s="5"/>
    </row>
    <row r="102" spans="2:11" ht="14.25" customHeight="1" x14ac:dyDescent="0.25">
      <c r="B102" s="84" t="s">
        <v>60</v>
      </c>
      <c r="C102" s="84"/>
      <c r="D102" s="84"/>
      <c r="E102" s="84"/>
      <c r="F102" s="84"/>
      <c r="G102" s="84"/>
      <c r="H102" s="10">
        <f>SUM(H99:H101)</f>
        <v>0</v>
      </c>
      <c r="I102" s="5"/>
    </row>
    <row r="103" spans="2:11" ht="15" customHeight="1" x14ac:dyDescent="0.25">
      <c r="C103" s="21"/>
      <c r="D103" s="21"/>
      <c r="E103" s="21"/>
      <c r="F103" s="21"/>
      <c r="G103" s="21"/>
      <c r="H103" s="5"/>
      <c r="I103" s="5"/>
    </row>
    <row r="104" spans="2:11" ht="45.75" customHeight="1" x14ac:dyDescent="0.25">
      <c r="B104" s="108" t="s">
        <v>87</v>
      </c>
      <c r="C104" s="109"/>
      <c r="D104" s="110"/>
      <c r="E104" s="22" t="s">
        <v>65</v>
      </c>
      <c r="F104" s="54"/>
    </row>
    <row r="105" spans="2:11" ht="29.25" customHeight="1" x14ac:dyDescent="0.25">
      <c r="B105" s="111"/>
      <c r="C105" s="112"/>
      <c r="D105" s="113"/>
      <c r="E105" s="22" t="s">
        <v>66</v>
      </c>
      <c r="F105" s="54"/>
      <c r="K105" s="23"/>
    </row>
    <row r="106" spans="2:11" ht="29.25" customHeight="1" x14ac:dyDescent="0.25">
      <c r="B106" s="24"/>
      <c r="C106" s="24"/>
      <c r="D106" s="24"/>
      <c r="E106" s="22" t="s">
        <v>67</v>
      </c>
      <c r="F106" s="54"/>
    </row>
    <row r="107" spans="2:11" ht="29.25" customHeight="1" x14ac:dyDescent="0.25">
      <c r="B107" s="24"/>
      <c r="C107" s="24"/>
      <c r="D107" s="24"/>
      <c r="E107" s="22" t="s">
        <v>68</v>
      </c>
      <c r="F107" s="54"/>
    </row>
    <row r="108" spans="2:11" ht="29.25" customHeight="1" x14ac:dyDescent="0.25">
      <c r="B108" s="24"/>
      <c r="C108" s="24"/>
      <c r="D108" s="24"/>
      <c r="E108" s="22" t="s">
        <v>69</v>
      </c>
      <c r="F108" s="54"/>
    </row>
    <row r="109" spans="2:11" ht="29.25" customHeight="1" x14ac:dyDescent="0.25">
      <c r="B109" s="24"/>
      <c r="C109" s="24"/>
      <c r="D109" s="24"/>
      <c r="E109" s="22" t="s">
        <v>70</v>
      </c>
      <c r="F109" s="54"/>
    </row>
    <row r="110" spans="2:11" ht="29.25" customHeight="1" x14ac:dyDescent="0.25">
      <c r="B110" s="24"/>
      <c r="C110" s="24"/>
      <c r="D110" s="24"/>
      <c r="E110" s="22" t="s">
        <v>71</v>
      </c>
      <c r="F110" s="54"/>
    </row>
    <row r="111" spans="2:11" ht="29.25" customHeight="1" x14ac:dyDescent="0.25">
      <c r="B111" s="24"/>
      <c r="C111" s="24"/>
      <c r="D111" s="24"/>
      <c r="E111" s="22" t="s">
        <v>72</v>
      </c>
      <c r="F111" s="54"/>
    </row>
    <row r="112" spans="2:11" ht="29.25" customHeight="1" x14ac:dyDescent="0.25">
      <c r="B112" s="24"/>
      <c r="C112" s="24"/>
      <c r="D112" s="24"/>
      <c r="E112" s="22" t="s">
        <v>73</v>
      </c>
      <c r="F112" s="54"/>
    </row>
    <row r="113" spans="2:9" ht="29.25" customHeight="1" x14ac:dyDescent="0.25">
      <c r="B113" s="24"/>
      <c r="C113" s="24"/>
      <c r="D113" s="24"/>
      <c r="E113" s="25" t="s">
        <v>74</v>
      </c>
      <c r="F113" s="73"/>
    </row>
    <row r="114" spans="2:9" x14ac:dyDescent="0.25">
      <c r="B114" s="114" t="s">
        <v>60</v>
      </c>
      <c r="C114" s="114"/>
      <c r="D114" s="114"/>
      <c r="E114" s="114"/>
      <c r="F114" s="26">
        <f>SUM(F104:F113)</f>
        <v>0</v>
      </c>
    </row>
    <row r="115" spans="2:9" x14ac:dyDescent="0.25">
      <c r="B115" s="27" t="s">
        <v>97</v>
      </c>
      <c r="E115" s="28"/>
      <c r="F115" s="5"/>
    </row>
    <row r="116" spans="2:9" x14ac:dyDescent="0.25">
      <c r="B116" s="29" t="s">
        <v>96</v>
      </c>
    </row>
    <row r="118" spans="2:9" ht="48.75" customHeight="1" x14ac:dyDescent="0.25">
      <c r="B118" s="108" t="s">
        <v>124</v>
      </c>
      <c r="C118" s="109"/>
      <c r="D118" s="110"/>
      <c r="E118" s="30"/>
      <c r="F118" s="7" t="s">
        <v>98</v>
      </c>
      <c r="G118" s="7" t="s">
        <v>4</v>
      </c>
      <c r="H118" s="7" t="s">
        <v>99</v>
      </c>
      <c r="I118" s="7" t="s">
        <v>59</v>
      </c>
    </row>
    <row r="119" spans="2:9" ht="28.5" customHeight="1" x14ac:dyDescent="0.25">
      <c r="B119" s="111"/>
      <c r="C119" s="112"/>
      <c r="D119" s="113"/>
      <c r="E119" s="31" t="s">
        <v>75</v>
      </c>
      <c r="F119" s="52"/>
      <c r="G119" s="6" t="s">
        <v>5</v>
      </c>
      <c r="H119" s="69"/>
      <c r="I119" s="15">
        <f>F119*H119</f>
        <v>0</v>
      </c>
    </row>
    <row r="120" spans="2:9" ht="28.5" customHeight="1" x14ac:dyDescent="0.25">
      <c r="B120" s="32"/>
      <c r="C120" s="32"/>
      <c r="D120" s="32"/>
      <c r="E120" s="33" t="s">
        <v>68</v>
      </c>
      <c r="F120" s="52"/>
      <c r="G120" s="6" t="s">
        <v>5</v>
      </c>
      <c r="H120" s="69"/>
      <c r="I120" s="15">
        <f t="shared" ref="I120:I126" si="4">F120*H120</f>
        <v>0</v>
      </c>
    </row>
    <row r="121" spans="2:9" ht="28.5" customHeight="1" x14ac:dyDescent="0.25">
      <c r="B121" s="32"/>
      <c r="C121" s="32"/>
      <c r="D121" s="32"/>
      <c r="E121" s="22" t="s">
        <v>69</v>
      </c>
      <c r="F121" s="52"/>
      <c r="G121" s="6" t="s">
        <v>5</v>
      </c>
      <c r="H121" s="69"/>
      <c r="I121" s="15">
        <f t="shared" si="4"/>
        <v>0</v>
      </c>
    </row>
    <row r="122" spans="2:9" ht="28.5" customHeight="1" x14ac:dyDescent="0.25">
      <c r="B122" s="32"/>
      <c r="C122" s="32"/>
      <c r="D122" s="32"/>
      <c r="E122" s="22" t="s">
        <v>70</v>
      </c>
      <c r="F122" s="52"/>
      <c r="G122" s="6" t="s">
        <v>5</v>
      </c>
      <c r="H122" s="69"/>
      <c r="I122" s="15">
        <f t="shared" si="4"/>
        <v>0</v>
      </c>
    </row>
    <row r="123" spans="2:9" ht="28.5" customHeight="1" x14ac:dyDescent="0.25">
      <c r="B123" s="32"/>
      <c r="C123" s="32"/>
      <c r="D123" s="32"/>
      <c r="E123" s="22" t="s">
        <v>71</v>
      </c>
      <c r="F123" s="52"/>
      <c r="G123" s="6" t="s">
        <v>5</v>
      </c>
      <c r="H123" s="69"/>
      <c r="I123" s="15">
        <f t="shared" si="4"/>
        <v>0</v>
      </c>
    </row>
    <row r="124" spans="2:9" ht="28.5" customHeight="1" x14ac:dyDescent="0.25">
      <c r="B124" s="32"/>
      <c r="C124" s="32"/>
      <c r="D124" s="32"/>
      <c r="E124" s="22" t="s">
        <v>72</v>
      </c>
      <c r="F124" s="52"/>
      <c r="G124" s="6" t="s">
        <v>5</v>
      </c>
      <c r="H124" s="69"/>
      <c r="I124" s="15">
        <f t="shared" si="4"/>
        <v>0</v>
      </c>
    </row>
    <row r="125" spans="2:9" ht="28.5" customHeight="1" x14ac:dyDescent="0.25">
      <c r="B125" s="32"/>
      <c r="C125" s="32"/>
      <c r="D125" s="32"/>
      <c r="E125" s="22" t="s">
        <v>73</v>
      </c>
      <c r="F125" s="52"/>
      <c r="G125" s="6" t="s">
        <v>5</v>
      </c>
      <c r="H125" s="69"/>
      <c r="I125" s="15">
        <f t="shared" si="4"/>
        <v>0</v>
      </c>
    </row>
    <row r="126" spans="2:9" ht="28.5" customHeight="1" x14ac:dyDescent="0.25">
      <c r="B126" s="32"/>
      <c r="C126" s="32"/>
      <c r="D126" s="32"/>
      <c r="E126" s="25" t="s">
        <v>74</v>
      </c>
      <c r="F126" s="55"/>
      <c r="G126" s="34" t="s">
        <v>5</v>
      </c>
      <c r="H126" s="70"/>
      <c r="I126" s="15">
        <f t="shared" si="4"/>
        <v>0</v>
      </c>
    </row>
    <row r="127" spans="2:9" x14ac:dyDescent="0.25">
      <c r="B127" s="77" t="s">
        <v>60</v>
      </c>
      <c r="C127" s="77"/>
      <c r="D127" s="77"/>
      <c r="E127" s="77"/>
      <c r="F127" s="77"/>
      <c r="G127" s="77"/>
      <c r="H127" s="77"/>
      <c r="I127" s="10">
        <f>SUM(I119:I126)</f>
        <v>0</v>
      </c>
    </row>
    <row r="128" spans="2:9" ht="60" customHeight="1" x14ac:dyDescent="0.25">
      <c r="B128" s="115" t="s">
        <v>122</v>
      </c>
      <c r="C128" s="115"/>
      <c r="D128" s="115"/>
      <c r="E128" s="115"/>
      <c r="F128" s="115"/>
      <c r="G128" s="115"/>
      <c r="H128" s="115"/>
      <c r="I128" s="115"/>
    </row>
    <row r="129" spans="2:10" ht="43.5" customHeight="1" x14ac:dyDescent="0.25">
      <c r="B129" s="116" t="s">
        <v>123</v>
      </c>
      <c r="C129" s="116"/>
      <c r="D129" s="116"/>
      <c r="E129" s="116"/>
      <c r="F129" s="116"/>
      <c r="G129" s="116"/>
      <c r="H129" s="116"/>
      <c r="I129" s="116"/>
    </row>
    <row r="130" spans="2:10" ht="18" customHeight="1" x14ac:dyDescent="0.25">
      <c r="B130" s="35"/>
      <c r="C130" s="35"/>
      <c r="D130" s="35"/>
      <c r="E130" s="35"/>
      <c r="F130" s="35"/>
      <c r="G130" s="35"/>
      <c r="H130" s="35"/>
      <c r="I130" s="35"/>
    </row>
    <row r="131" spans="2:10" ht="48.75" customHeight="1" x14ac:dyDescent="0.25">
      <c r="E131" s="7" t="s">
        <v>76</v>
      </c>
      <c r="F131" s="7" t="s">
        <v>4</v>
      </c>
      <c r="G131" s="20" t="s">
        <v>77</v>
      </c>
      <c r="H131" s="36" t="s">
        <v>55</v>
      </c>
      <c r="I131" s="81" t="s">
        <v>60</v>
      </c>
      <c r="J131" s="81"/>
    </row>
    <row r="132" spans="2:10" ht="31.5" customHeight="1" x14ac:dyDescent="0.25">
      <c r="B132" s="78" t="s">
        <v>85</v>
      </c>
      <c r="C132" s="79"/>
      <c r="D132" s="80"/>
      <c r="E132" s="52"/>
      <c r="F132" s="6" t="s">
        <v>5</v>
      </c>
      <c r="G132" s="52"/>
      <c r="H132" s="6">
        <v>250</v>
      </c>
      <c r="I132" s="82">
        <f>E132+G132*H132</f>
        <v>0</v>
      </c>
      <c r="J132" s="83"/>
    </row>
    <row r="133" spans="2:10" x14ac:dyDescent="0.25">
      <c r="B133" s="29" t="s">
        <v>103</v>
      </c>
      <c r="G133" s="56"/>
    </row>
    <row r="135" spans="2:10" ht="46.5" customHeight="1" x14ac:dyDescent="0.25">
      <c r="E135" s="37" t="s">
        <v>76</v>
      </c>
      <c r="F135" s="7" t="s">
        <v>4</v>
      </c>
      <c r="G135" s="81" t="s">
        <v>7</v>
      </c>
      <c r="H135" s="81"/>
      <c r="I135" s="81" t="s">
        <v>60</v>
      </c>
      <c r="J135" s="81"/>
    </row>
    <row r="136" spans="2:10" ht="27.75" customHeight="1" x14ac:dyDescent="0.25">
      <c r="B136" s="135" t="s">
        <v>121</v>
      </c>
      <c r="C136" s="136"/>
      <c r="D136" s="137"/>
      <c r="E136" s="52"/>
      <c r="F136" s="6" t="s">
        <v>6</v>
      </c>
      <c r="G136" s="140">
        <v>150</v>
      </c>
      <c r="H136" s="141"/>
      <c r="I136" s="129">
        <f>E136*G136</f>
        <v>0</v>
      </c>
      <c r="J136" s="129"/>
    </row>
    <row r="137" spans="2:10" x14ac:dyDescent="0.25">
      <c r="E137" s="71"/>
    </row>
    <row r="138" spans="2:10" ht="45" customHeight="1" x14ac:dyDescent="0.25">
      <c r="E138" s="37" t="s">
        <v>76</v>
      </c>
      <c r="F138" s="7" t="s">
        <v>4</v>
      </c>
      <c r="G138" s="84" t="s">
        <v>7</v>
      </c>
      <c r="H138" s="84"/>
      <c r="I138" s="81" t="s">
        <v>60</v>
      </c>
      <c r="J138" s="81"/>
    </row>
    <row r="139" spans="2:10" ht="33.75" customHeight="1" x14ac:dyDescent="0.25">
      <c r="B139" s="78" t="s">
        <v>88</v>
      </c>
      <c r="C139" s="79"/>
      <c r="D139" s="80"/>
      <c r="E139" s="52"/>
      <c r="F139" s="6" t="s">
        <v>5</v>
      </c>
      <c r="G139" s="140">
        <v>12</v>
      </c>
      <c r="H139" s="141"/>
      <c r="I139" s="82">
        <f>E139*G139</f>
        <v>0</v>
      </c>
      <c r="J139" s="83"/>
    </row>
    <row r="141" spans="2:10" ht="44.25" customHeight="1" x14ac:dyDescent="0.25">
      <c r="E141" s="38" t="s">
        <v>76</v>
      </c>
      <c r="F141" s="7" t="s">
        <v>4</v>
      </c>
      <c r="G141" s="84" t="s">
        <v>7</v>
      </c>
      <c r="H141" s="84"/>
      <c r="I141" s="81" t="s">
        <v>60</v>
      </c>
      <c r="J141" s="81"/>
    </row>
    <row r="142" spans="2:10" ht="33" customHeight="1" x14ac:dyDescent="0.25">
      <c r="B142" s="120" t="s">
        <v>89</v>
      </c>
      <c r="C142" s="120"/>
      <c r="D142" s="120"/>
      <c r="E142" s="52"/>
      <c r="F142" s="6" t="s">
        <v>5</v>
      </c>
      <c r="G142" s="134">
        <v>3</v>
      </c>
      <c r="H142" s="134"/>
      <c r="I142" s="129">
        <f>E142*G142</f>
        <v>0</v>
      </c>
      <c r="J142" s="129"/>
    </row>
    <row r="143" spans="2:10" x14ac:dyDescent="0.25">
      <c r="E143" s="39"/>
      <c r="I143" s="39"/>
      <c r="J143" s="39"/>
    </row>
    <row r="144" spans="2:10" ht="45" customHeight="1" x14ac:dyDescent="0.25">
      <c r="E144" s="40" t="s">
        <v>76</v>
      </c>
      <c r="F144" s="7" t="s">
        <v>4</v>
      </c>
      <c r="G144" s="84" t="s">
        <v>7</v>
      </c>
      <c r="H144" s="84"/>
      <c r="I144" s="81" t="s">
        <v>60</v>
      </c>
      <c r="J144" s="81"/>
    </row>
    <row r="145" spans="2:10" ht="30" customHeight="1" x14ac:dyDescent="0.25">
      <c r="B145" s="78" t="s">
        <v>90</v>
      </c>
      <c r="C145" s="79"/>
      <c r="D145" s="80"/>
      <c r="E145" s="52"/>
      <c r="F145" s="6" t="s">
        <v>5</v>
      </c>
      <c r="G145" s="127">
        <v>2</v>
      </c>
      <c r="H145" s="127"/>
      <c r="I145" s="129">
        <f>E145*G145</f>
        <v>0</v>
      </c>
      <c r="J145" s="129"/>
    </row>
    <row r="146" spans="2:10" x14ac:dyDescent="0.25">
      <c r="E146" s="41"/>
      <c r="I146" s="39"/>
      <c r="J146" s="39"/>
    </row>
    <row r="147" spans="2:10" x14ac:dyDescent="0.25">
      <c r="B147" s="42"/>
      <c r="E147" s="41"/>
      <c r="I147" s="39"/>
      <c r="J147" s="39"/>
    </row>
    <row r="148" spans="2:10" ht="79.5" customHeight="1" x14ac:dyDescent="0.25">
      <c r="B148" s="120" t="s">
        <v>91</v>
      </c>
      <c r="C148" s="120"/>
      <c r="D148" s="120"/>
      <c r="E148" s="7" t="s">
        <v>35</v>
      </c>
      <c r="F148" s="37" t="s">
        <v>76</v>
      </c>
      <c r="G148" s="143" t="s">
        <v>33</v>
      </c>
      <c r="H148" s="143"/>
      <c r="I148" s="81" t="s">
        <v>60</v>
      </c>
      <c r="J148" s="81"/>
    </row>
    <row r="149" spans="2:10" x14ac:dyDescent="0.25">
      <c r="C149" s="30" t="s">
        <v>18</v>
      </c>
      <c r="D149" s="30"/>
      <c r="E149" s="9" t="s">
        <v>34</v>
      </c>
      <c r="F149" s="57"/>
      <c r="G149" s="127">
        <v>514</v>
      </c>
      <c r="H149" s="127"/>
      <c r="I149" s="129">
        <f>F149*G149</f>
        <v>0</v>
      </c>
      <c r="J149" s="129"/>
    </row>
    <row r="150" spans="2:10" x14ac:dyDescent="0.25">
      <c r="C150" s="30" t="s">
        <v>17</v>
      </c>
      <c r="D150" s="30"/>
      <c r="E150" s="9" t="s">
        <v>34</v>
      </c>
      <c r="F150" s="57"/>
      <c r="G150" s="127">
        <v>665</v>
      </c>
      <c r="H150" s="127"/>
      <c r="I150" s="129">
        <f>F150*G150</f>
        <v>0</v>
      </c>
      <c r="J150" s="129"/>
    </row>
    <row r="151" spans="2:10" x14ac:dyDescent="0.25">
      <c r="C151" s="124" t="s">
        <v>19</v>
      </c>
      <c r="D151" s="125"/>
      <c r="E151" s="9" t="s">
        <v>34</v>
      </c>
      <c r="F151" s="57"/>
      <c r="G151" s="127">
        <v>454</v>
      </c>
      <c r="H151" s="127"/>
      <c r="I151" s="129">
        <f>F151*G151</f>
        <v>0</v>
      </c>
      <c r="J151" s="129"/>
    </row>
    <row r="152" spans="2:10" x14ac:dyDescent="0.25">
      <c r="C152" s="124" t="s">
        <v>20</v>
      </c>
      <c r="D152" s="125"/>
      <c r="E152" s="9" t="s">
        <v>34</v>
      </c>
      <c r="F152" s="57"/>
      <c r="G152" s="127">
        <v>847</v>
      </c>
      <c r="H152" s="127"/>
      <c r="I152" s="129">
        <f>F152*G152</f>
        <v>0</v>
      </c>
      <c r="J152" s="129"/>
    </row>
    <row r="154" spans="2:10" ht="79.5" customHeight="1" x14ac:dyDescent="0.25">
      <c r="B154" s="120" t="s">
        <v>100</v>
      </c>
      <c r="C154" s="120"/>
      <c r="D154" s="120"/>
      <c r="E154" s="7" t="s">
        <v>4</v>
      </c>
      <c r="F154" s="37" t="s">
        <v>76</v>
      </c>
      <c r="G154" s="130" t="s">
        <v>33</v>
      </c>
      <c r="H154" s="131"/>
      <c r="I154" s="81" t="s">
        <v>60</v>
      </c>
      <c r="J154" s="81"/>
    </row>
    <row r="155" spans="2:10" x14ac:dyDescent="0.25">
      <c r="C155" s="30" t="s">
        <v>18</v>
      </c>
      <c r="D155" s="30"/>
      <c r="E155" s="9" t="s">
        <v>21</v>
      </c>
      <c r="F155" s="72"/>
      <c r="G155" s="126">
        <v>51408</v>
      </c>
      <c r="H155" s="127"/>
      <c r="I155" s="129">
        <f>F155*G155</f>
        <v>0</v>
      </c>
      <c r="J155" s="129"/>
    </row>
    <row r="156" spans="2:10" x14ac:dyDescent="0.25">
      <c r="C156" s="30" t="s">
        <v>17</v>
      </c>
      <c r="D156" s="30"/>
      <c r="E156" s="9" t="s">
        <v>21</v>
      </c>
      <c r="F156" s="72"/>
      <c r="G156" s="126">
        <v>66528</v>
      </c>
      <c r="H156" s="127"/>
      <c r="I156" s="129">
        <f>F156*G156</f>
        <v>0</v>
      </c>
      <c r="J156" s="129"/>
    </row>
    <row r="157" spans="2:10" x14ac:dyDescent="0.25">
      <c r="C157" s="124" t="s">
        <v>19</v>
      </c>
      <c r="D157" s="125"/>
      <c r="E157" s="9" t="s">
        <v>21</v>
      </c>
      <c r="F157" s="72"/>
      <c r="G157" s="126">
        <v>45360</v>
      </c>
      <c r="H157" s="127"/>
      <c r="I157" s="129">
        <f>F157*G157</f>
        <v>0</v>
      </c>
      <c r="J157" s="129"/>
    </row>
    <row r="158" spans="2:10" x14ac:dyDescent="0.25">
      <c r="C158" s="124" t="s">
        <v>20</v>
      </c>
      <c r="D158" s="125"/>
      <c r="E158" s="74" t="s">
        <v>21</v>
      </c>
      <c r="F158" s="72"/>
      <c r="G158" s="126">
        <v>84672</v>
      </c>
      <c r="H158" s="127"/>
      <c r="I158" s="129">
        <f>F158*G158</f>
        <v>0</v>
      </c>
      <c r="J158" s="129"/>
    </row>
    <row r="160" spans="2:10" ht="69.75" customHeight="1" x14ac:dyDescent="0.25">
      <c r="B160" s="120" t="s">
        <v>101</v>
      </c>
      <c r="C160" s="120"/>
      <c r="D160" s="120"/>
      <c r="E160" s="7" t="s">
        <v>4</v>
      </c>
      <c r="F160" s="37" t="s">
        <v>76</v>
      </c>
      <c r="G160" s="96" t="s">
        <v>33</v>
      </c>
      <c r="H160" s="98"/>
      <c r="I160" s="81" t="s">
        <v>60</v>
      </c>
      <c r="J160" s="81"/>
    </row>
    <row r="161" spans="2:12" x14ac:dyDescent="0.25">
      <c r="C161" s="30" t="s">
        <v>18</v>
      </c>
      <c r="D161" s="30"/>
      <c r="E161" s="9" t="s">
        <v>21</v>
      </c>
      <c r="F161" s="72"/>
      <c r="G161" s="126">
        <v>102816</v>
      </c>
      <c r="H161" s="127"/>
      <c r="I161" s="129">
        <f>F161*G161</f>
        <v>0</v>
      </c>
      <c r="J161" s="129"/>
    </row>
    <row r="162" spans="2:12" x14ac:dyDescent="0.25">
      <c r="C162" s="30" t="s">
        <v>17</v>
      </c>
      <c r="D162" s="30"/>
      <c r="E162" s="74" t="s">
        <v>21</v>
      </c>
      <c r="F162" s="72"/>
      <c r="G162" s="126">
        <v>133056</v>
      </c>
      <c r="H162" s="127"/>
      <c r="I162" s="129">
        <f>F162*G162</f>
        <v>0</v>
      </c>
      <c r="J162" s="129"/>
    </row>
    <row r="163" spans="2:12" x14ac:dyDescent="0.25">
      <c r="C163" s="124" t="s">
        <v>19</v>
      </c>
      <c r="D163" s="125"/>
      <c r="E163" s="74" t="s">
        <v>21</v>
      </c>
      <c r="F163" s="72"/>
      <c r="G163" s="126">
        <v>90720</v>
      </c>
      <c r="H163" s="127"/>
      <c r="I163" s="129">
        <f>F163*G163</f>
        <v>0</v>
      </c>
      <c r="J163" s="129"/>
    </row>
    <row r="164" spans="2:12" x14ac:dyDescent="0.25">
      <c r="C164" s="124" t="s">
        <v>20</v>
      </c>
      <c r="D164" s="125"/>
      <c r="E164" s="74" t="s">
        <v>21</v>
      </c>
      <c r="F164" s="72"/>
      <c r="G164" s="126">
        <v>169344</v>
      </c>
      <c r="H164" s="127"/>
      <c r="I164" s="129">
        <f>F164*G164</f>
        <v>0</v>
      </c>
      <c r="J164" s="129"/>
    </row>
    <row r="165" spans="2:12" x14ac:dyDescent="0.25">
      <c r="C165" s="43"/>
      <c r="D165" s="43"/>
      <c r="E165" s="44"/>
      <c r="G165" s="44"/>
      <c r="H165" s="44"/>
      <c r="I165" s="45"/>
      <c r="J165" s="45"/>
    </row>
    <row r="166" spans="2:12" ht="79.5" customHeight="1" x14ac:dyDescent="0.25">
      <c r="B166" s="120" t="s">
        <v>102</v>
      </c>
      <c r="C166" s="120"/>
      <c r="D166" s="120"/>
      <c r="E166" s="7" t="s">
        <v>4</v>
      </c>
      <c r="F166" s="37" t="s">
        <v>76</v>
      </c>
      <c r="G166" s="130" t="s">
        <v>33</v>
      </c>
      <c r="H166" s="131"/>
      <c r="I166" s="81" t="s">
        <v>60</v>
      </c>
      <c r="J166" s="81"/>
    </row>
    <row r="167" spans="2:12" x14ac:dyDescent="0.25">
      <c r="C167" s="30" t="s">
        <v>18</v>
      </c>
      <c r="D167" s="30"/>
      <c r="E167" s="9" t="s">
        <v>21</v>
      </c>
      <c r="F167" s="72"/>
      <c r="G167" s="126">
        <v>77112</v>
      </c>
      <c r="H167" s="127"/>
      <c r="I167" s="129">
        <f>F167*G167</f>
        <v>0</v>
      </c>
      <c r="J167" s="129"/>
    </row>
    <row r="168" spans="2:12" x14ac:dyDescent="0.25">
      <c r="C168" s="30" t="s">
        <v>17</v>
      </c>
      <c r="D168" s="30"/>
      <c r="E168" s="9" t="s">
        <v>21</v>
      </c>
      <c r="F168" s="72"/>
      <c r="G168" s="126">
        <v>99792</v>
      </c>
      <c r="H168" s="127"/>
      <c r="I168" s="129">
        <f>F168*G168</f>
        <v>0</v>
      </c>
      <c r="J168" s="129"/>
    </row>
    <row r="169" spans="2:12" x14ac:dyDescent="0.25">
      <c r="C169" s="124" t="s">
        <v>19</v>
      </c>
      <c r="D169" s="125"/>
      <c r="E169" s="9" t="s">
        <v>21</v>
      </c>
      <c r="F169" s="72"/>
      <c r="G169" s="126">
        <v>68040</v>
      </c>
      <c r="H169" s="127"/>
      <c r="I169" s="129">
        <f>F169*G169</f>
        <v>0</v>
      </c>
      <c r="J169" s="129"/>
    </row>
    <row r="170" spans="2:12" x14ac:dyDescent="0.25">
      <c r="C170" s="124" t="s">
        <v>20</v>
      </c>
      <c r="D170" s="125"/>
      <c r="E170" s="9" t="s">
        <v>21</v>
      </c>
      <c r="F170" s="72"/>
      <c r="G170" s="126">
        <v>127008</v>
      </c>
      <c r="H170" s="127"/>
      <c r="I170" s="129">
        <f>F170*G170</f>
        <v>0</v>
      </c>
      <c r="J170" s="129"/>
    </row>
    <row r="171" spans="2:12" x14ac:dyDescent="0.25">
      <c r="C171" s="43"/>
      <c r="D171" s="43"/>
      <c r="E171" s="44"/>
      <c r="G171" s="44"/>
      <c r="H171" s="44"/>
      <c r="I171" s="45"/>
      <c r="J171" s="45"/>
    </row>
    <row r="172" spans="2:12" x14ac:dyDescent="0.25">
      <c r="C172" s="43"/>
      <c r="D172" s="43"/>
      <c r="E172" s="44"/>
      <c r="G172" s="44"/>
      <c r="H172" s="44"/>
      <c r="I172" s="45"/>
      <c r="J172" s="45"/>
    </row>
    <row r="173" spans="2:12" ht="44.25" customHeight="1" x14ac:dyDescent="0.25">
      <c r="B173" s="120" t="s">
        <v>95</v>
      </c>
      <c r="C173" s="120"/>
      <c r="D173" s="120"/>
      <c r="E173" s="37" t="s">
        <v>76</v>
      </c>
      <c r="F173" s="7" t="s">
        <v>4</v>
      </c>
      <c r="G173" s="81" t="s">
        <v>7</v>
      </c>
      <c r="H173" s="81"/>
      <c r="I173" s="81" t="s">
        <v>60</v>
      </c>
      <c r="J173" s="81"/>
    </row>
    <row r="174" spans="2:12" ht="21.75" customHeight="1" x14ac:dyDescent="0.5">
      <c r="C174" s="46" t="s">
        <v>8</v>
      </c>
      <c r="D174" s="47"/>
      <c r="E174" s="58"/>
      <c r="F174" s="48" t="s">
        <v>6</v>
      </c>
      <c r="G174" s="144">
        <v>20</v>
      </c>
      <c r="H174" s="144"/>
      <c r="I174" s="139">
        <f>E174*G174</f>
        <v>0</v>
      </c>
      <c r="J174" s="139"/>
      <c r="L174" s="49"/>
    </row>
    <row r="175" spans="2:12" x14ac:dyDescent="0.25">
      <c r="C175" s="50" t="s">
        <v>9</v>
      </c>
      <c r="D175" s="30"/>
      <c r="E175" s="72"/>
      <c r="F175" s="6" t="s">
        <v>6</v>
      </c>
      <c r="G175" s="134">
        <v>5</v>
      </c>
      <c r="H175" s="134"/>
      <c r="I175" s="129">
        <f t="shared" ref="I175:I177" si="5">E175*G175</f>
        <v>0</v>
      </c>
      <c r="J175" s="129"/>
    </row>
    <row r="176" spans="2:12" x14ac:dyDescent="0.25">
      <c r="C176" s="50" t="s">
        <v>10</v>
      </c>
      <c r="D176" s="30"/>
      <c r="E176" s="72"/>
      <c r="F176" s="6" t="s">
        <v>6</v>
      </c>
      <c r="G176" s="134">
        <v>2</v>
      </c>
      <c r="H176" s="134"/>
      <c r="I176" s="129">
        <f t="shared" si="5"/>
        <v>0</v>
      </c>
      <c r="J176" s="129"/>
    </row>
    <row r="177" spans="2:10" x14ac:dyDescent="0.25">
      <c r="C177" s="132" t="s">
        <v>11</v>
      </c>
      <c r="D177" s="133"/>
      <c r="E177" s="72"/>
      <c r="F177" s="6" t="s">
        <v>6</v>
      </c>
      <c r="G177" s="127">
        <v>2</v>
      </c>
      <c r="H177" s="127"/>
      <c r="I177" s="129">
        <f t="shared" si="5"/>
        <v>0</v>
      </c>
      <c r="J177" s="129"/>
    </row>
    <row r="178" spans="2:10" x14ac:dyDescent="0.25">
      <c r="C178" s="51"/>
      <c r="D178" s="51"/>
      <c r="E178" s="51"/>
      <c r="F178" s="45"/>
      <c r="G178" s="44"/>
      <c r="H178" s="44"/>
      <c r="I178" s="45"/>
      <c r="J178" s="45"/>
    </row>
    <row r="179" spans="2:10" x14ac:dyDescent="0.25">
      <c r="C179" s="51"/>
      <c r="D179" s="51"/>
      <c r="E179" s="51"/>
      <c r="F179" s="45"/>
      <c r="G179" s="44"/>
      <c r="H179" s="44"/>
      <c r="I179" s="45"/>
      <c r="J179" s="45"/>
    </row>
    <row r="180" spans="2:10" x14ac:dyDescent="0.25">
      <c r="C180" s="51"/>
      <c r="D180" s="51"/>
      <c r="E180" s="51"/>
      <c r="F180" s="45"/>
      <c r="G180" s="44"/>
      <c r="H180" s="44"/>
      <c r="I180" s="45"/>
      <c r="J180" s="45"/>
    </row>
    <row r="181" spans="2:10" ht="43.5" customHeight="1" x14ac:dyDescent="0.25">
      <c r="B181" s="120" t="s">
        <v>92</v>
      </c>
      <c r="C181" s="120"/>
      <c r="D181" s="120"/>
      <c r="E181" s="37" t="s">
        <v>76</v>
      </c>
      <c r="F181" s="7" t="s">
        <v>4</v>
      </c>
      <c r="G181" s="81" t="s">
        <v>7</v>
      </c>
      <c r="H181" s="81"/>
      <c r="I181" s="81" t="s">
        <v>60</v>
      </c>
      <c r="J181" s="81"/>
    </row>
    <row r="182" spans="2:10" x14ac:dyDescent="0.25">
      <c r="C182" s="46" t="s">
        <v>8</v>
      </c>
      <c r="D182" s="47"/>
      <c r="E182" s="58"/>
      <c r="F182" s="48" t="s">
        <v>6</v>
      </c>
      <c r="G182" s="144">
        <v>60</v>
      </c>
      <c r="H182" s="144"/>
      <c r="I182" s="139">
        <f>E182*G182</f>
        <v>0</v>
      </c>
      <c r="J182" s="139"/>
    </row>
    <row r="183" spans="2:10" x14ac:dyDescent="0.25">
      <c r="C183" s="50" t="s">
        <v>9</v>
      </c>
      <c r="D183" s="30"/>
      <c r="E183" s="72"/>
      <c r="F183" s="6" t="s">
        <v>6</v>
      </c>
      <c r="G183" s="134">
        <v>10</v>
      </c>
      <c r="H183" s="134"/>
      <c r="I183" s="129">
        <f t="shared" ref="I183:I185" si="6">E183*G183</f>
        <v>0</v>
      </c>
      <c r="J183" s="129"/>
    </row>
    <row r="184" spans="2:10" x14ac:dyDescent="0.25">
      <c r="C184" s="50" t="s">
        <v>10</v>
      </c>
      <c r="D184" s="30"/>
      <c r="E184" s="72"/>
      <c r="F184" s="6" t="s">
        <v>6</v>
      </c>
      <c r="G184" s="134">
        <v>2</v>
      </c>
      <c r="H184" s="134"/>
      <c r="I184" s="129">
        <f t="shared" si="6"/>
        <v>0</v>
      </c>
      <c r="J184" s="129"/>
    </row>
    <row r="185" spans="2:10" x14ac:dyDescent="0.25">
      <c r="C185" s="132" t="s">
        <v>11</v>
      </c>
      <c r="D185" s="133"/>
      <c r="E185" s="72"/>
      <c r="F185" s="6" t="s">
        <v>6</v>
      </c>
      <c r="G185" s="127">
        <v>2</v>
      </c>
      <c r="H185" s="127"/>
      <c r="I185" s="129">
        <f t="shared" si="6"/>
        <v>0</v>
      </c>
      <c r="J185" s="129"/>
    </row>
    <row r="186" spans="2:10" x14ac:dyDescent="0.25">
      <c r="C186" s="51"/>
      <c r="D186" s="51"/>
      <c r="E186" s="51"/>
      <c r="F186" s="45"/>
      <c r="G186" s="44"/>
      <c r="H186" s="44"/>
      <c r="I186" s="45"/>
      <c r="J186" s="45"/>
    </row>
    <row r="188" spans="2:10" ht="45" customHeight="1" x14ac:dyDescent="0.25">
      <c r="B188" s="120" t="s">
        <v>93</v>
      </c>
      <c r="C188" s="120"/>
      <c r="D188" s="120"/>
      <c r="E188" s="37" t="s">
        <v>76</v>
      </c>
      <c r="F188" s="7" t="s">
        <v>4</v>
      </c>
      <c r="G188" s="81" t="s">
        <v>7</v>
      </c>
      <c r="H188" s="81"/>
      <c r="I188" s="81" t="s">
        <v>60</v>
      </c>
      <c r="J188" s="81"/>
    </row>
    <row r="189" spans="2:10" x14ac:dyDescent="0.25">
      <c r="C189" s="30" t="s">
        <v>12</v>
      </c>
      <c r="D189" s="30"/>
      <c r="E189" s="72"/>
      <c r="F189" s="9" t="s">
        <v>16</v>
      </c>
      <c r="G189" s="127">
        <v>40</v>
      </c>
      <c r="H189" s="127"/>
      <c r="I189" s="129">
        <f t="shared" ref="I189:I192" si="7">E189*G189</f>
        <v>0</v>
      </c>
      <c r="J189" s="129"/>
    </row>
    <row r="190" spans="2:10" x14ac:dyDescent="0.25">
      <c r="C190" s="30" t="s">
        <v>13</v>
      </c>
      <c r="D190" s="30"/>
      <c r="E190" s="72"/>
      <c r="F190" s="9" t="s">
        <v>16</v>
      </c>
      <c r="G190" s="127">
        <v>80</v>
      </c>
      <c r="H190" s="127"/>
      <c r="I190" s="129">
        <f t="shared" si="7"/>
        <v>0</v>
      </c>
      <c r="J190" s="129"/>
    </row>
    <row r="191" spans="2:10" x14ac:dyDescent="0.25">
      <c r="C191" s="30" t="s">
        <v>14</v>
      </c>
      <c r="D191" s="30"/>
      <c r="E191" s="72"/>
      <c r="F191" s="9" t="s">
        <v>16</v>
      </c>
      <c r="G191" s="127">
        <v>80</v>
      </c>
      <c r="H191" s="127"/>
      <c r="I191" s="129">
        <f t="shared" si="7"/>
        <v>0</v>
      </c>
      <c r="J191" s="129"/>
    </row>
    <row r="192" spans="2:10" x14ac:dyDescent="0.25">
      <c r="C192" s="30" t="s">
        <v>15</v>
      </c>
      <c r="D192" s="30"/>
      <c r="E192" s="72"/>
      <c r="F192" s="9" t="s">
        <v>16</v>
      </c>
      <c r="G192" s="127">
        <v>120</v>
      </c>
      <c r="H192" s="127"/>
      <c r="I192" s="129">
        <f t="shared" si="7"/>
        <v>0</v>
      </c>
      <c r="J192" s="129"/>
    </row>
    <row r="193" spans="2:7" x14ac:dyDescent="0.25">
      <c r="C193" s="29" t="s">
        <v>94</v>
      </c>
    </row>
    <row r="195" spans="2:7" ht="28.5" customHeight="1" x14ac:dyDescent="0.25">
      <c r="B195" s="142" t="s">
        <v>78</v>
      </c>
      <c r="C195" s="142"/>
      <c r="D195" s="142"/>
      <c r="F195" s="128">
        <f>SUM(F26,F49,F72,F96,H102,F114,I127,I132,I136,I139,I142,I145,I149:J152,I155:J158,I161:J164,I167:J170,I174:J177,I182:J185,I189:J192)</f>
        <v>0</v>
      </c>
      <c r="G195" s="128"/>
    </row>
  </sheetData>
  <sheetProtection password="CC06" sheet="1" objects="1" scenarios="1"/>
  <mergeCells count="268">
    <mergeCell ref="G191:H191"/>
    <mergeCell ref="G190:H190"/>
    <mergeCell ref="G189:H189"/>
    <mergeCell ref="G168:H168"/>
    <mergeCell ref="G156:H156"/>
    <mergeCell ref="I156:J156"/>
    <mergeCell ref="G185:H185"/>
    <mergeCell ref="I138:J138"/>
    <mergeCell ref="G139:H139"/>
    <mergeCell ref="I163:J163"/>
    <mergeCell ref="I158:J158"/>
    <mergeCell ref="I155:J155"/>
    <mergeCell ref="G181:H181"/>
    <mergeCell ref="G182:H182"/>
    <mergeCell ref="G183:H183"/>
    <mergeCell ref="G163:H163"/>
    <mergeCell ref="G174:H174"/>
    <mergeCell ref="I174:J174"/>
    <mergeCell ref="G177:H177"/>
    <mergeCell ref="G176:H176"/>
    <mergeCell ref="G175:H175"/>
    <mergeCell ref="I175:J175"/>
    <mergeCell ref="I176:J176"/>
    <mergeCell ref="I181:J181"/>
    <mergeCell ref="B195:D195"/>
    <mergeCell ref="G135:H135"/>
    <mergeCell ref="I141:J141"/>
    <mergeCell ref="G142:H142"/>
    <mergeCell ref="I142:J142"/>
    <mergeCell ref="G173:H173"/>
    <mergeCell ref="I173:J173"/>
    <mergeCell ref="B173:D173"/>
    <mergeCell ref="B148:D148"/>
    <mergeCell ref="I192:J192"/>
    <mergeCell ref="I191:J191"/>
    <mergeCell ref="I190:J190"/>
    <mergeCell ref="I189:J189"/>
    <mergeCell ref="G138:H138"/>
    <mergeCell ref="G152:H152"/>
    <mergeCell ref="G155:H155"/>
    <mergeCell ref="I170:J170"/>
    <mergeCell ref="I144:J144"/>
    <mergeCell ref="I145:J145"/>
    <mergeCell ref="I168:J168"/>
    <mergeCell ref="G148:H148"/>
    <mergeCell ref="I148:J148"/>
    <mergeCell ref="G149:H149"/>
    <mergeCell ref="G192:H192"/>
    <mergeCell ref="I135:J135"/>
    <mergeCell ref="I136:J136"/>
    <mergeCell ref="G136:H136"/>
    <mergeCell ref="F76:G76"/>
    <mergeCell ref="F77:G77"/>
    <mergeCell ref="B34:E34"/>
    <mergeCell ref="F34:G34"/>
    <mergeCell ref="B35:E35"/>
    <mergeCell ref="F35:G35"/>
    <mergeCell ref="B36:E36"/>
    <mergeCell ref="F36:G36"/>
    <mergeCell ref="B37:E37"/>
    <mergeCell ref="F37:G37"/>
    <mergeCell ref="B38:E38"/>
    <mergeCell ref="F38:G38"/>
    <mergeCell ref="B39:E39"/>
    <mergeCell ref="F39:G39"/>
    <mergeCell ref="B40:E40"/>
    <mergeCell ref="F40:G40"/>
    <mergeCell ref="F72:G72"/>
    <mergeCell ref="B55:E55"/>
    <mergeCell ref="F55:G55"/>
    <mergeCell ref="B56:E56"/>
    <mergeCell ref="F56:G56"/>
    <mergeCell ref="I182:J182"/>
    <mergeCell ref="I149:J149"/>
    <mergeCell ref="G150:H150"/>
    <mergeCell ref="I150:J150"/>
    <mergeCell ref="F78:G78"/>
    <mergeCell ref="I139:J139"/>
    <mergeCell ref="I177:J177"/>
    <mergeCell ref="G170:H170"/>
    <mergeCell ref="C177:D177"/>
    <mergeCell ref="C169:D169"/>
    <mergeCell ref="G169:H169"/>
    <mergeCell ref="C163:D163"/>
    <mergeCell ref="G161:H161"/>
    <mergeCell ref="I157:J157"/>
    <mergeCell ref="C158:D158"/>
    <mergeCell ref="I152:J152"/>
    <mergeCell ref="C151:D151"/>
    <mergeCell ref="C152:D152"/>
    <mergeCell ref="B154:D154"/>
    <mergeCell ref="G154:H154"/>
    <mergeCell ref="I154:J154"/>
    <mergeCell ref="G151:H151"/>
    <mergeCell ref="I151:J151"/>
    <mergeCell ref="B80:E80"/>
    <mergeCell ref="F6:G6"/>
    <mergeCell ref="F29:G29"/>
    <mergeCell ref="B7:E7"/>
    <mergeCell ref="B29:E29"/>
    <mergeCell ref="B77:E77"/>
    <mergeCell ref="B136:D136"/>
    <mergeCell ref="B139:D139"/>
    <mergeCell ref="B145:D145"/>
    <mergeCell ref="B142:D142"/>
    <mergeCell ref="G141:H141"/>
    <mergeCell ref="B78:E78"/>
    <mergeCell ref="G144:H144"/>
    <mergeCell ref="G145:H145"/>
    <mergeCell ref="B43:E43"/>
    <mergeCell ref="F43:G43"/>
    <mergeCell ref="B44:D44"/>
    <mergeCell ref="B45:D45"/>
    <mergeCell ref="B46:D46"/>
    <mergeCell ref="F26:G26"/>
    <mergeCell ref="B6:E6"/>
    <mergeCell ref="F10:G10"/>
    <mergeCell ref="F9:G9"/>
    <mergeCell ref="F8:G8"/>
    <mergeCell ref="F7:G7"/>
    <mergeCell ref="F195:G195"/>
    <mergeCell ref="G158:H158"/>
    <mergeCell ref="I169:J169"/>
    <mergeCell ref="B166:D166"/>
    <mergeCell ref="G166:H166"/>
    <mergeCell ref="I166:J166"/>
    <mergeCell ref="G167:H167"/>
    <mergeCell ref="I167:J167"/>
    <mergeCell ref="B160:D160"/>
    <mergeCell ref="G160:H160"/>
    <mergeCell ref="I160:J160"/>
    <mergeCell ref="C164:D164"/>
    <mergeCell ref="G164:H164"/>
    <mergeCell ref="I164:J164"/>
    <mergeCell ref="I161:J161"/>
    <mergeCell ref="G162:H162"/>
    <mergeCell ref="I162:J162"/>
    <mergeCell ref="C170:D170"/>
    <mergeCell ref="I185:J185"/>
    <mergeCell ref="B181:D181"/>
    <mergeCell ref="C185:D185"/>
    <mergeCell ref="G184:H184"/>
    <mergeCell ref="I183:J183"/>
    <mergeCell ref="I184:J184"/>
    <mergeCell ref="B188:D188"/>
    <mergeCell ref="G188:H188"/>
    <mergeCell ref="I188:J188"/>
    <mergeCell ref="B8:E8"/>
    <mergeCell ref="B11:E11"/>
    <mergeCell ref="B10:E10"/>
    <mergeCell ref="B9:E9"/>
    <mergeCell ref="B14:E14"/>
    <mergeCell ref="B13:E13"/>
    <mergeCell ref="B12:E12"/>
    <mergeCell ref="B19:E19"/>
    <mergeCell ref="B18:E18"/>
    <mergeCell ref="B17:E17"/>
    <mergeCell ref="B16:E16"/>
    <mergeCell ref="B15:E15"/>
    <mergeCell ref="B24:D24"/>
    <mergeCell ref="B23:D23"/>
    <mergeCell ref="B22:D22"/>
    <mergeCell ref="B25:D25"/>
    <mergeCell ref="B21:D21"/>
    <mergeCell ref="B26:E26"/>
    <mergeCell ref="B104:D105"/>
    <mergeCell ref="C157:D157"/>
    <mergeCell ref="G157:H157"/>
    <mergeCell ref="F20:G20"/>
    <mergeCell ref="F19:G19"/>
    <mergeCell ref="F18:G18"/>
    <mergeCell ref="F17:G17"/>
    <mergeCell ref="F16:G16"/>
    <mergeCell ref="F15:G15"/>
    <mergeCell ref="F14:G14"/>
    <mergeCell ref="F13:G13"/>
    <mergeCell ref="F12:G12"/>
    <mergeCell ref="F11:G11"/>
    <mergeCell ref="B20:E20"/>
    <mergeCell ref="F30:G30"/>
    <mergeCell ref="B30:E30"/>
    <mergeCell ref="B52:E52"/>
    <mergeCell ref="F52:G52"/>
    <mergeCell ref="B53:E53"/>
    <mergeCell ref="F53:G53"/>
    <mergeCell ref="B54:E54"/>
    <mergeCell ref="F54:G54"/>
    <mergeCell ref="B47:D47"/>
    <mergeCell ref="B48:D48"/>
    <mergeCell ref="B49:E49"/>
    <mergeCell ref="F49:G49"/>
    <mergeCell ref="F33:G33"/>
    <mergeCell ref="B33:E33"/>
    <mergeCell ref="F32:G32"/>
    <mergeCell ref="B32:E32"/>
    <mergeCell ref="F31:G31"/>
    <mergeCell ref="B31:E31"/>
    <mergeCell ref="B41:E41"/>
    <mergeCell ref="F41:G41"/>
    <mergeCell ref="B42:E42"/>
    <mergeCell ref="F42:G42"/>
    <mergeCell ref="B57:E57"/>
    <mergeCell ref="F57:G57"/>
    <mergeCell ref="B58:E58"/>
    <mergeCell ref="F58:G58"/>
    <mergeCell ref="B59:E59"/>
    <mergeCell ref="F59:G59"/>
    <mergeCell ref="B60:E60"/>
    <mergeCell ref="F60:G60"/>
    <mergeCell ref="B61:E61"/>
    <mergeCell ref="F61:G61"/>
    <mergeCell ref="B62:E62"/>
    <mergeCell ref="F62:G62"/>
    <mergeCell ref="B63:E63"/>
    <mergeCell ref="F63:G63"/>
    <mergeCell ref="B64:E64"/>
    <mergeCell ref="F64:G64"/>
    <mergeCell ref="B65:E65"/>
    <mergeCell ref="F65:G65"/>
    <mergeCell ref="B66:E66"/>
    <mergeCell ref="F66:G66"/>
    <mergeCell ref="B67:D67"/>
    <mergeCell ref="B68:D68"/>
    <mergeCell ref="B69:D69"/>
    <mergeCell ref="B70:D70"/>
    <mergeCell ref="B71:D71"/>
    <mergeCell ref="B72:E72"/>
    <mergeCell ref="B76:E76"/>
    <mergeCell ref="B79:E79"/>
    <mergeCell ref="F79:G79"/>
    <mergeCell ref="F80:G80"/>
    <mergeCell ref="B81:E81"/>
    <mergeCell ref="F81:G81"/>
    <mergeCell ref="B82:E82"/>
    <mergeCell ref="F82:G82"/>
    <mergeCell ref="B83:E83"/>
    <mergeCell ref="F83:G83"/>
    <mergeCell ref="B84:E84"/>
    <mergeCell ref="F84:G84"/>
    <mergeCell ref="B85:E85"/>
    <mergeCell ref="F85:G85"/>
    <mergeCell ref="B86:E86"/>
    <mergeCell ref="F86:G86"/>
    <mergeCell ref="B87:E87"/>
    <mergeCell ref="F87:G87"/>
    <mergeCell ref="B88:E88"/>
    <mergeCell ref="F88:G88"/>
    <mergeCell ref="B89:E89"/>
    <mergeCell ref="F89:G89"/>
    <mergeCell ref="B127:H127"/>
    <mergeCell ref="B132:D132"/>
    <mergeCell ref="I131:J131"/>
    <mergeCell ref="I132:J132"/>
    <mergeCell ref="B102:G102"/>
    <mergeCell ref="B96:E96"/>
    <mergeCell ref="F96:G96"/>
    <mergeCell ref="B98:D101"/>
    <mergeCell ref="B90:E90"/>
    <mergeCell ref="F90:G90"/>
    <mergeCell ref="B91:D91"/>
    <mergeCell ref="B92:D92"/>
    <mergeCell ref="B93:D93"/>
    <mergeCell ref="B94:D94"/>
    <mergeCell ref="B95:D95"/>
    <mergeCell ref="B118:D119"/>
    <mergeCell ref="B114:E114"/>
    <mergeCell ref="B128:I128"/>
    <mergeCell ref="B129:I129"/>
  </mergeCells>
  <pageMargins left="0.7" right="0.7" top="0.78740157499999996" bottom="0.78740157499999996" header="0.3" footer="0.3"/>
  <pageSetup paperSize="9" scale="4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O67"/>
  <sheetViews>
    <sheetView view="pageLayout" zoomScaleNormal="100" workbookViewId="0">
      <selection activeCell="E64" sqref="E64"/>
    </sheetView>
  </sheetViews>
  <sheetFormatPr defaultRowHeight="15" x14ac:dyDescent="0.25"/>
  <cols>
    <col min="1" max="1" width="3.42578125" style="2" customWidth="1"/>
    <col min="2" max="3" width="9.140625" style="2"/>
    <col min="4" max="4" width="10" style="2" customWidth="1"/>
    <col min="5" max="5" width="10.7109375" style="2" customWidth="1"/>
    <col min="6" max="6" width="9.140625" style="2"/>
    <col min="7" max="7" width="9.5703125" style="2" customWidth="1"/>
    <col min="8" max="8" width="9.140625" style="2"/>
    <col min="9" max="9" width="7" style="2" customWidth="1"/>
    <col min="10" max="16384" width="9.140625" style="2"/>
  </cols>
  <sheetData>
    <row r="2" spans="1:10" ht="21" x14ac:dyDescent="0.35">
      <c r="B2" s="62" t="s">
        <v>26</v>
      </c>
    </row>
    <row r="3" spans="1:10" ht="11.25" customHeight="1" x14ac:dyDescent="0.35">
      <c r="B3" s="62"/>
    </row>
    <row r="4" spans="1:10" ht="21" x14ac:dyDescent="0.35">
      <c r="A4" s="3" t="s">
        <v>57</v>
      </c>
      <c r="B4" s="62"/>
    </row>
    <row r="5" spans="1:10" x14ac:dyDescent="0.25">
      <c r="F5" s="157" t="s">
        <v>22</v>
      </c>
      <c r="G5" s="157"/>
    </row>
    <row r="6" spans="1:10" ht="30" customHeight="1" x14ac:dyDescent="0.25">
      <c r="B6" s="154" t="s">
        <v>104</v>
      </c>
      <c r="C6" s="155"/>
      <c r="D6" s="155"/>
      <c r="E6" s="156"/>
      <c r="F6" s="94"/>
      <c r="G6" s="95"/>
    </row>
    <row r="7" spans="1:10" ht="29.25" customHeight="1" x14ac:dyDescent="0.25">
      <c r="B7" s="154" t="s">
        <v>105</v>
      </c>
      <c r="C7" s="155"/>
      <c r="D7" s="155"/>
      <c r="E7" s="156"/>
      <c r="F7" s="149"/>
      <c r="G7" s="149"/>
    </row>
    <row r="8" spans="1:10" x14ac:dyDescent="0.25">
      <c r="B8" s="158" t="s">
        <v>27</v>
      </c>
      <c r="C8" s="158"/>
      <c r="D8" s="158"/>
      <c r="E8" s="158"/>
      <c r="F8" s="149"/>
      <c r="G8" s="149"/>
    </row>
    <row r="9" spans="1:10" x14ac:dyDescent="0.25">
      <c r="B9" s="158"/>
      <c r="C9" s="158"/>
      <c r="D9" s="158"/>
      <c r="E9" s="158"/>
      <c r="F9" s="149"/>
      <c r="G9" s="149"/>
    </row>
    <row r="10" spans="1:10" x14ac:dyDescent="0.25">
      <c r="B10" s="18"/>
      <c r="C10" s="18"/>
      <c r="D10" s="18"/>
      <c r="E10" s="63"/>
      <c r="F10" s="64"/>
      <c r="G10" s="64"/>
      <c r="H10" s="65"/>
    </row>
    <row r="11" spans="1:10" x14ac:dyDescent="0.25">
      <c r="B11" s="18"/>
      <c r="C11" s="18"/>
      <c r="D11" s="18"/>
      <c r="E11" s="63"/>
      <c r="F11" s="64"/>
      <c r="G11" s="64"/>
      <c r="H11" s="65"/>
    </row>
    <row r="13" spans="1:10" ht="45.75" customHeight="1" x14ac:dyDescent="0.25">
      <c r="E13" s="66" t="s">
        <v>23</v>
      </c>
      <c r="F13" s="20" t="s">
        <v>4</v>
      </c>
      <c r="G13" s="7" t="s">
        <v>28</v>
      </c>
      <c r="H13" s="150" t="s">
        <v>24</v>
      </c>
      <c r="I13" s="151"/>
      <c r="J13" s="152"/>
    </row>
    <row r="14" spans="1:10" ht="32.25" customHeight="1" x14ac:dyDescent="0.25">
      <c r="B14" s="78" t="s">
        <v>106</v>
      </c>
      <c r="C14" s="79"/>
      <c r="D14" s="80"/>
      <c r="E14" s="52"/>
      <c r="F14" s="6" t="s">
        <v>5</v>
      </c>
      <c r="G14" s="67">
        <v>1</v>
      </c>
      <c r="H14" s="82">
        <f>E14*G14</f>
        <v>0</v>
      </c>
      <c r="I14" s="153"/>
      <c r="J14" s="83"/>
    </row>
    <row r="17" spans="2:11" ht="31.5" customHeight="1" x14ac:dyDescent="0.25">
      <c r="D17" s="5"/>
      <c r="E17" s="68"/>
      <c r="F17" s="146" t="s">
        <v>126</v>
      </c>
      <c r="G17" s="147"/>
      <c r="H17" s="20" t="s">
        <v>4</v>
      </c>
      <c r="I17" s="114" t="s">
        <v>24</v>
      </c>
      <c r="J17" s="114"/>
      <c r="K17" s="114"/>
    </row>
    <row r="18" spans="2:11" ht="32.25" customHeight="1" x14ac:dyDescent="0.25">
      <c r="B18" s="120" t="s">
        <v>125</v>
      </c>
      <c r="C18" s="120"/>
      <c r="D18" s="120"/>
      <c r="E18" s="120"/>
      <c r="F18" s="149"/>
      <c r="G18" s="149"/>
      <c r="H18" s="6" t="s">
        <v>5</v>
      </c>
      <c r="I18" s="129">
        <f>F18*10</f>
        <v>0</v>
      </c>
      <c r="J18" s="129"/>
      <c r="K18" s="129"/>
    </row>
    <row r="21" spans="2:11" ht="29.25" customHeight="1" x14ac:dyDescent="0.25">
      <c r="F21" s="146" t="s">
        <v>126</v>
      </c>
      <c r="G21" s="147"/>
      <c r="H21" s="30" t="s">
        <v>109</v>
      </c>
      <c r="I21" s="114" t="s">
        <v>24</v>
      </c>
      <c r="J21" s="114"/>
      <c r="K21" s="114"/>
    </row>
    <row r="22" spans="2:11" ht="45" customHeight="1" x14ac:dyDescent="0.25">
      <c r="B22" s="120" t="s">
        <v>110</v>
      </c>
      <c r="C22" s="120"/>
      <c r="D22" s="120"/>
      <c r="E22" s="120"/>
      <c r="F22" s="149"/>
      <c r="G22" s="149"/>
      <c r="H22" s="6" t="s">
        <v>5</v>
      </c>
      <c r="I22" s="129">
        <f>F22*10</f>
        <v>0</v>
      </c>
      <c r="J22" s="129"/>
      <c r="K22" s="129"/>
    </row>
    <row r="23" spans="2:11" x14ac:dyDescent="0.25">
      <c r="B23" s="29" t="s">
        <v>107</v>
      </c>
    </row>
    <row r="26" spans="2:11" ht="30" customHeight="1" x14ac:dyDescent="0.25">
      <c r="F26" s="146" t="s">
        <v>126</v>
      </c>
      <c r="G26" s="147"/>
      <c r="H26" s="30" t="s">
        <v>109</v>
      </c>
      <c r="I26" s="114" t="s">
        <v>24</v>
      </c>
      <c r="J26" s="114"/>
      <c r="K26" s="114"/>
    </row>
    <row r="27" spans="2:11" ht="46.5" customHeight="1" x14ac:dyDescent="0.25">
      <c r="B27" s="148" t="s">
        <v>111</v>
      </c>
      <c r="C27" s="148"/>
      <c r="D27" s="148"/>
      <c r="E27" s="148"/>
      <c r="F27" s="94"/>
      <c r="G27" s="95"/>
      <c r="H27" s="6" t="s">
        <v>5</v>
      </c>
      <c r="I27" s="129">
        <f>F27*10</f>
        <v>0</v>
      </c>
      <c r="J27" s="129"/>
      <c r="K27" s="129"/>
    </row>
    <row r="28" spans="2:11" x14ac:dyDescent="0.25">
      <c r="B28" s="29" t="s">
        <v>108</v>
      </c>
    </row>
    <row r="30" spans="2:11" ht="75.75" customHeight="1" x14ac:dyDescent="0.25">
      <c r="E30" s="38" t="s">
        <v>23</v>
      </c>
      <c r="F30" s="7" t="s">
        <v>4</v>
      </c>
      <c r="G30" s="84" t="s">
        <v>82</v>
      </c>
      <c r="H30" s="84"/>
      <c r="I30" s="96" t="s">
        <v>24</v>
      </c>
      <c r="J30" s="98"/>
    </row>
    <row r="31" spans="2:11" ht="44.25" customHeight="1" x14ac:dyDescent="0.25">
      <c r="B31" s="78" t="s">
        <v>112</v>
      </c>
      <c r="C31" s="79"/>
      <c r="D31" s="80"/>
      <c r="E31" s="52"/>
      <c r="F31" s="6" t="s">
        <v>5</v>
      </c>
      <c r="G31" s="134">
        <v>30</v>
      </c>
      <c r="H31" s="134"/>
      <c r="I31" s="129">
        <f>E31*G31</f>
        <v>0</v>
      </c>
      <c r="J31" s="129"/>
    </row>
    <row r="34" spans="2:10" ht="75" customHeight="1" x14ac:dyDescent="0.25">
      <c r="E34" s="38" t="s">
        <v>23</v>
      </c>
      <c r="F34" s="7" t="s">
        <v>4</v>
      </c>
      <c r="G34" s="84" t="s">
        <v>82</v>
      </c>
      <c r="H34" s="84"/>
      <c r="I34" s="96" t="s">
        <v>24</v>
      </c>
      <c r="J34" s="98"/>
    </row>
    <row r="35" spans="2:10" ht="52.5" customHeight="1" x14ac:dyDescent="0.25">
      <c r="B35" s="78" t="s">
        <v>113</v>
      </c>
      <c r="C35" s="79"/>
      <c r="D35" s="80"/>
      <c r="E35" s="52"/>
      <c r="F35" s="6" t="s">
        <v>6</v>
      </c>
      <c r="G35" s="134">
        <v>30</v>
      </c>
      <c r="H35" s="134"/>
      <c r="I35" s="129">
        <f>E35*G35</f>
        <v>0</v>
      </c>
      <c r="J35" s="129"/>
    </row>
    <row r="38" spans="2:10" ht="74.25" customHeight="1" x14ac:dyDescent="0.25">
      <c r="E38" s="38" t="s">
        <v>23</v>
      </c>
      <c r="F38" s="7" t="s">
        <v>4</v>
      </c>
      <c r="G38" s="84" t="s">
        <v>82</v>
      </c>
      <c r="H38" s="84"/>
      <c r="I38" s="96" t="s">
        <v>24</v>
      </c>
      <c r="J38" s="98"/>
    </row>
    <row r="39" spans="2:10" ht="60" customHeight="1" x14ac:dyDescent="0.25">
      <c r="B39" s="78" t="s">
        <v>114</v>
      </c>
      <c r="C39" s="79"/>
      <c r="D39" s="80"/>
      <c r="E39" s="52"/>
      <c r="F39" s="6" t="s">
        <v>6</v>
      </c>
      <c r="G39" s="134">
        <v>30</v>
      </c>
      <c r="H39" s="134"/>
      <c r="I39" s="129">
        <f>E39*G39</f>
        <v>0</v>
      </c>
      <c r="J39" s="129"/>
    </row>
    <row r="41" spans="2:10" ht="75.75" customHeight="1" x14ac:dyDescent="0.25">
      <c r="E41" s="38" t="s">
        <v>23</v>
      </c>
      <c r="F41" s="7" t="s">
        <v>4</v>
      </c>
      <c r="G41" s="84" t="s">
        <v>82</v>
      </c>
      <c r="H41" s="84"/>
      <c r="I41" s="96" t="s">
        <v>24</v>
      </c>
      <c r="J41" s="98"/>
    </row>
    <row r="42" spans="2:10" ht="59.25" customHeight="1" x14ac:dyDescent="0.25">
      <c r="B42" s="78" t="s">
        <v>115</v>
      </c>
      <c r="C42" s="79"/>
      <c r="D42" s="80"/>
      <c r="E42" s="52"/>
      <c r="F42" s="6" t="s">
        <v>5</v>
      </c>
      <c r="G42" s="134">
        <v>30</v>
      </c>
      <c r="H42" s="134"/>
      <c r="I42" s="129">
        <f>E42*G42</f>
        <v>0</v>
      </c>
      <c r="J42" s="129"/>
    </row>
    <row r="45" spans="2:10" ht="42.75" customHeight="1" x14ac:dyDescent="0.25">
      <c r="E45" s="38" t="s">
        <v>23</v>
      </c>
      <c r="F45" s="7" t="s">
        <v>4</v>
      </c>
      <c r="G45" s="84" t="s">
        <v>83</v>
      </c>
      <c r="H45" s="84"/>
      <c r="I45" s="96" t="s">
        <v>24</v>
      </c>
      <c r="J45" s="98"/>
    </row>
    <row r="46" spans="2:10" ht="45.75" customHeight="1" x14ac:dyDescent="0.25">
      <c r="B46" s="78" t="s">
        <v>116</v>
      </c>
      <c r="C46" s="79"/>
      <c r="D46" s="80"/>
      <c r="E46" s="52"/>
      <c r="F46" s="6" t="s">
        <v>5</v>
      </c>
      <c r="G46" s="134">
        <v>40</v>
      </c>
      <c r="H46" s="134"/>
      <c r="I46" s="129">
        <f>E46*G46</f>
        <v>0</v>
      </c>
      <c r="J46" s="129"/>
    </row>
    <row r="49" spans="2:613" ht="44.25" customHeight="1" x14ac:dyDescent="0.25">
      <c r="E49" s="38" t="s">
        <v>23</v>
      </c>
      <c r="F49" s="7" t="s">
        <v>4</v>
      </c>
      <c r="G49" s="84" t="s">
        <v>83</v>
      </c>
      <c r="H49" s="84"/>
      <c r="I49" s="96" t="s">
        <v>24</v>
      </c>
      <c r="J49" s="98"/>
    </row>
    <row r="50" spans="2:613" ht="57.75" customHeight="1" x14ac:dyDescent="0.25">
      <c r="B50" s="78" t="s">
        <v>117</v>
      </c>
      <c r="C50" s="79"/>
      <c r="D50" s="80"/>
      <c r="E50" s="52"/>
      <c r="F50" s="6" t="s">
        <v>6</v>
      </c>
      <c r="G50" s="134">
        <v>40</v>
      </c>
      <c r="H50" s="134"/>
      <c r="I50" s="129">
        <f>E50*G50</f>
        <v>0</v>
      </c>
      <c r="J50" s="129"/>
    </row>
    <row r="53" spans="2:613" ht="42.75" customHeight="1" x14ac:dyDescent="0.25">
      <c r="E53" s="38" t="s">
        <v>23</v>
      </c>
      <c r="F53" s="7" t="s">
        <v>4</v>
      </c>
      <c r="G53" s="84" t="s">
        <v>83</v>
      </c>
      <c r="H53" s="84"/>
      <c r="I53" s="96" t="s">
        <v>24</v>
      </c>
      <c r="J53" s="98"/>
    </row>
    <row r="54" spans="2:613" ht="57.75" customHeight="1" x14ac:dyDescent="0.25">
      <c r="B54" s="78" t="s">
        <v>118</v>
      </c>
      <c r="C54" s="79"/>
      <c r="D54" s="80"/>
      <c r="E54" s="52"/>
      <c r="F54" s="6" t="s">
        <v>6</v>
      </c>
      <c r="G54" s="134">
        <v>40</v>
      </c>
      <c r="H54" s="134"/>
      <c r="I54" s="129">
        <f>E54*G54</f>
        <v>0</v>
      </c>
      <c r="J54" s="129"/>
    </row>
    <row r="57" spans="2:613" ht="44.25" customHeight="1" x14ac:dyDescent="0.25">
      <c r="E57" s="38" t="s">
        <v>23</v>
      </c>
      <c r="F57" s="7" t="s">
        <v>4</v>
      </c>
      <c r="G57" s="84" t="s">
        <v>83</v>
      </c>
      <c r="H57" s="84"/>
      <c r="I57" s="96" t="s">
        <v>24</v>
      </c>
      <c r="J57" s="98"/>
    </row>
    <row r="58" spans="2:613" ht="57.75" customHeight="1" x14ac:dyDescent="0.25">
      <c r="B58" s="78" t="s">
        <v>119</v>
      </c>
      <c r="C58" s="79"/>
      <c r="D58" s="80"/>
      <c r="E58" s="52"/>
      <c r="F58" s="6" t="s">
        <v>5</v>
      </c>
      <c r="G58" s="134">
        <v>40</v>
      </c>
      <c r="H58" s="134"/>
      <c r="I58" s="129">
        <f>E58*G58</f>
        <v>0</v>
      </c>
      <c r="J58" s="129"/>
      <c r="WO58" s="2" t="s">
        <v>81</v>
      </c>
    </row>
    <row r="61" spans="2:613" ht="46.5" customHeight="1" x14ac:dyDescent="0.25">
      <c r="E61" s="38" t="s">
        <v>23</v>
      </c>
      <c r="F61" s="7" t="s">
        <v>4</v>
      </c>
      <c r="G61" s="84" t="s">
        <v>7</v>
      </c>
      <c r="H61" s="84"/>
      <c r="I61" s="96" t="s">
        <v>24</v>
      </c>
      <c r="J61" s="98"/>
    </row>
    <row r="62" spans="2:613" ht="56.25" customHeight="1" x14ac:dyDescent="0.25">
      <c r="B62" s="145" t="s">
        <v>120</v>
      </c>
      <c r="C62" s="145"/>
      <c r="D62" s="145"/>
      <c r="E62" s="52"/>
      <c r="F62" s="6" t="s">
        <v>29</v>
      </c>
      <c r="G62" s="134">
        <v>10</v>
      </c>
      <c r="H62" s="134"/>
      <c r="I62" s="129">
        <f>E62*G62</f>
        <v>0</v>
      </c>
      <c r="J62" s="129"/>
    </row>
    <row r="63" spans="2:613" ht="43.5" customHeight="1" x14ac:dyDescent="0.25">
      <c r="B63" s="145"/>
      <c r="C63" s="145"/>
      <c r="D63" s="145"/>
      <c r="E63" s="38" t="s">
        <v>23</v>
      </c>
      <c r="F63" s="7" t="s">
        <v>4</v>
      </c>
      <c r="G63" s="84" t="s">
        <v>7</v>
      </c>
      <c r="H63" s="84"/>
      <c r="I63" s="96" t="s">
        <v>24</v>
      </c>
      <c r="J63" s="98"/>
    </row>
    <row r="64" spans="2:613" ht="18.75" customHeight="1" x14ac:dyDescent="0.25">
      <c r="B64" s="145"/>
      <c r="C64" s="145"/>
      <c r="D64" s="145"/>
      <c r="E64" s="52"/>
      <c r="F64" s="6" t="s">
        <v>30</v>
      </c>
      <c r="G64" s="134">
        <v>20</v>
      </c>
      <c r="H64" s="134"/>
      <c r="I64" s="129">
        <f>E64*G64</f>
        <v>0</v>
      </c>
      <c r="J64" s="129"/>
    </row>
    <row r="67" spans="2:7" ht="15.75" x14ac:dyDescent="0.25">
      <c r="B67" s="142" t="s">
        <v>24</v>
      </c>
      <c r="C67" s="142"/>
      <c r="D67" s="142"/>
      <c r="F67" s="128">
        <f>SUM(F6:G9,H14,I18,I22,I27,I31,I35,I39,I42,I46,I50,I54,I58,I62,I64)</f>
        <v>0</v>
      </c>
      <c r="G67" s="128"/>
    </row>
  </sheetData>
  <sheetProtection password="CC06" sheet="1" objects="1" scenarios="1"/>
  <mergeCells count="76">
    <mergeCell ref="I27:K27"/>
    <mergeCell ref="I17:K17"/>
    <mergeCell ref="I18:K18"/>
    <mergeCell ref="I21:K21"/>
    <mergeCell ref="I22:K22"/>
    <mergeCell ref="I26:K26"/>
    <mergeCell ref="B14:D14"/>
    <mergeCell ref="H13:J13"/>
    <mergeCell ref="H14:J14"/>
    <mergeCell ref="B6:E6"/>
    <mergeCell ref="F5:G5"/>
    <mergeCell ref="F6:G6"/>
    <mergeCell ref="B7:E7"/>
    <mergeCell ref="F7:G7"/>
    <mergeCell ref="B8:E9"/>
    <mergeCell ref="F8:G9"/>
    <mergeCell ref="B18:E18"/>
    <mergeCell ref="F17:G17"/>
    <mergeCell ref="F18:G18"/>
    <mergeCell ref="B22:E22"/>
    <mergeCell ref="F21:G21"/>
    <mergeCell ref="F22:G22"/>
    <mergeCell ref="G38:H38"/>
    <mergeCell ref="I38:J38"/>
    <mergeCell ref="B39:D39"/>
    <mergeCell ref="F26:G26"/>
    <mergeCell ref="B27:E27"/>
    <mergeCell ref="F27:G27"/>
    <mergeCell ref="G30:H30"/>
    <mergeCell ref="I30:J30"/>
    <mergeCell ref="B31:D31"/>
    <mergeCell ref="G31:H31"/>
    <mergeCell ref="I31:J31"/>
    <mergeCell ref="G34:H34"/>
    <mergeCell ref="I34:J34"/>
    <mergeCell ref="B35:D35"/>
    <mergeCell ref="G35:H35"/>
    <mergeCell ref="I35:J35"/>
    <mergeCell ref="I42:J42"/>
    <mergeCell ref="G45:H45"/>
    <mergeCell ref="I45:J45"/>
    <mergeCell ref="B46:D46"/>
    <mergeCell ref="G46:H46"/>
    <mergeCell ref="I46:J46"/>
    <mergeCell ref="B62:D64"/>
    <mergeCell ref="G57:H57"/>
    <mergeCell ref="I57:J57"/>
    <mergeCell ref="G39:H39"/>
    <mergeCell ref="I39:J39"/>
    <mergeCell ref="G49:H49"/>
    <mergeCell ref="I49:J49"/>
    <mergeCell ref="G41:H41"/>
    <mergeCell ref="I41:J41"/>
    <mergeCell ref="G53:H53"/>
    <mergeCell ref="I53:J53"/>
    <mergeCell ref="B50:D50"/>
    <mergeCell ref="G50:H50"/>
    <mergeCell ref="I50:J50"/>
    <mergeCell ref="B42:D42"/>
    <mergeCell ref="G42:H42"/>
    <mergeCell ref="F67:G67"/>
    <mergeCell ref="B54:D54"/>
    <mergeCell ref="G54:H54"/>
    <mergeCell ref="I54:J54"/>
    <mergeCell ref="B67:D67"/>
    <mergeCell ref="B58:D58"/>
    <mergeCell ref="G58:H58"/>
    <mergeCell ref="I58:J58"/>
    <mergeCell ref="G61:H61"/>
    <mergeCell ref="I61:J61"/>
    <mergeCell ref="G62:H62"/>
    <mergeCell ref="I62:J62"/>
    <mergeCell ref="G63:H63"/>
    <mergeCell ref="I63:J63"/>
    <mergeCell ref="G64:H64"/>
    <mergeCell ref="I64:J64"/>
  </mergeCells>
  <pageMargins left="0" right="0.7" top="0" bottom="0.78740157499999996" header="0.3" footer="0.3"/>
  <pageSetup paperSize="9" scale="10" fitToHeight="0" orientation="portrait" r:id="rId1"/>
  <headerFooter>
    <oddHeader>&amp;C&amp;"Times New Roman,Obyčejné"&amp;12OMEZENÝ PŘÍSTUP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Celková nabídková cena</vt:lpstr>
      <vt:lpstr>ČNB</vt:lpstr>
      <vt:lpstr>STC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Adriana Králová</cp:lastModifiedBy>
  <cp:lastPrinted>2018-01-29T14:12:06Z</cp:lastPrinted>
  <dcterms:created xsi:type="dcterms:W3CDTF">2017-08-29T06:09:42Z</dcterms:created>
  <dcterms:modified xsi:type="dcterms:W3CDTF">2018-07-03T11:36:26Z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906225216</vt:i4>
  </property>
  <property fmtid="{D5CDD505-2E9C-101B-9397-08002B2CF9AE}" pid="3" name="_NewReviewCycle">
    <vt:lpwstr/>
  </property>
  <property fmtid="{D5CDD505-2E9C-101B-9397-08002B2CF9AE}" pid="4" name="_EmailSubject">
    <vt:lpwstr>stroje pro zpracování bankovek</vt:lpwstr>
  </property>
  <property fmtid="{D5CDD505-2E9C-101B-9397-08002B2CF9AE}" pid="5" name="_AuthorEmail">
    <vt:lpwstr>Martin.Hanus@cnb.cz</vt:lpwstr>
  </property>
  <property fmtid="{D5CDD505-2E9C-101B-9397-08002B2CF9AE}" pid="6" name="_AuthorEmailDisplayName">
    <vt:lpwstr>Hanuš Martin</vt:lpwstr>
  </property>
  <property fmtid="{D5CDD505-2E9C-101B-9397-08002B2CF9AE}" pid="7" name="_PreviousAdHocReviewCycleID">
    <vt:i4>382205733</vt:i4>
  </property>
  <property fmtid="{D5CDD505-2E9C-101B-9397-08002B2CF9AE}" pid="8" name="_ReviewingToolsShownOnce">
    <vt:lpwstr/>
  </property>
</Properties>
</file>