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4" activeTab="0"/>
  </bookViews>
  <sheets>
    <sheet name="Přehled" sheetId="1" r:id="rId1"/>
    <sheet name="Vitríny" sheetId="2" r:id="rId2"/>
    <sheet name="Truhlářské konstrukce" sheetId="3" r:id="rId3"/>
    <sheet name="Ostatní výrobky" sheetId="4" r:id="rId4"/>
    <sheet name="Grafika" sheetId="5" r:id="rId5"/>
    <sheet name="OSVETLENI" sheetId="6" r:id="rId6"/>
  </sheets>
  <definedNames>
    <definedName name="Excel_BuiltIn_Print_Area" localSheetId="4">'Grafika'!$A$1:$M$38</definedName>
    <definedName name="Excel_BuiltIn_Print_Area" localSheetId="4">'Grafika'!$A$1:$M$39</definedName>
    <definedName name="Excel_BuiltIn_Print_Area" localSheetId="5">'OSVETLENI'!$B$1:$N$31</definedName>
    <definedName name="Excel_BuiltIn_Print_Area" localSheetId="5">'OSVETLENI'!$B$1:$N$30</definedName>
    <definedName name="Excel_BuiltIn_Print_Area" localSheetId="5">'OSVETLENI'!$B$1:$N$32</definedName>
    <definedName name="Excel_BuiltIn_Print_Area" localSheetId="5">'OSVETLENI'!$A$1:$I$32</definedName>
    <definedName name="Excel_BuiltIn_Print_Area" localSheetId="0">'Přehled'!$A$1:$E$21</definedName>
    <definedName name="Excel_BuiltIn_Print_Area" localSheetId="2">NA()</definedName>
    <definedName name="Excel_BuiltIn_Print_Area" localSheetId="2">'Ostatní výrobky'!$A$1:$K$66</definedName>
    <definedName name="Excel_BuiltIn_Print_Area" localSheetId="1">'Vitríny'!$A$1:$N$33</definedName>
    <definedName name="Excel_BuiltIn_Print_Area_1_1">"$#REF!.$A$1:$I$95"</definedName>
    <definedName name="Excel_BuiltIn_Print_Area_1_1_1">"$#REF!.$B$8:$C$120"</definedName>
    <definedName name="Excel_BuiltIn_Print_Area_1_1_1_1">"$#REF!.$B$1:$C$7"</definedName>
    <definedName name="Excel_BuiltIn_Print_Area_2">"$#REF!.$A$1:$I$74"</definedName>
    <definedName name="Excel_BuiltIn_Print_Area_2_1">'Truhlářské konstrukce'!$A$1:$U$47</definedName>
    <definedName name="Excel_BuiltIn_Print_Area_2_1_1">"$#REF!.$A$1:$J$17"</definedName>
    <definedName name="Excel_BuiltIn_Print_Area_3">"$#REF!.$A$1:$I$35"</definedName>
    <definedName name="Excel_BuiltIn_Print_Area_4">"$#REF!.$A$1:$J$94"</definedName>
    <definedName name="Excel_BuiltIn_Print_Area_4_1">"$#REF!.$A$1:$J$111"</definedName>
    <definedName name="Excel_BuiltIn_Print_Area_5">"$#REF!.$A$1:$J$57"</definedName>
    <definedName name="Excel_BuiltIn_Print_Area_5_1">"$#REF!.$A$1:$I$35"</definedName>
    <definedName name="Excel_BuiltIn_Print_Area_5_1_1">"$#REF!.$A$1:$F$13"</definedName>
    <definedName name="Excel_BuiltIn_Print_Area_5_1_1_1">"$#REF!.$A$1:$E$14"</definedName>
    <definedName name="Excel_BuiltIn_Print_Area_6">"$#REF!.$A$1:$H$14"</definedName>
    <definedName name="Excel_BuiltIn_Print_Area_6_1">"$#REF!.$B$1:$F$13"</definedName>
    <definedName name="Excel_BuiltIn_Print_Area_7">"$#REF!.$A$1:$I$14"</definedName>
    <definedName name="Excel_BuiltIn_Print_Area_7_1">"$#REF!.$A$1:$H$16"</definedName>
    <definedName name="Excel_BuiltIn_Print_Area_8">"$#REF!.$A$1:$E$14"</definedName>
    <definedName name="Excel_BuiltIn_Print_Area_8_1">"$#REF!.$A$1:$F$85"</definedName>
    <definedName name="Excel_BuiltIn_Print_Titles" localSheetId="5">'OSVETLENI'!$B$1:$IV$5</definedName>
    <definedName name="Excel_BuiltIn_Print_Titles" localSheetId="2">NA()</definedName>
    <definedName name="Excel_BuiltIn_Print_Titles" localSheetId="1">'Vitríny'!$A$1:$IU$7</definedName>
    <definedName name="Excel_BuiltIn_Print_Titles_2">"$#REF!.$A$2:$IU$7"</definedName>
    <definedName name="Excel_BuiltIn_Print_Titles_4">"$#REF!.$A$2:$IU$9"</definedName>
    <definedName name="_xlnm.Print_Titles" localSheetId="4">'Grafika'!$1:$7</definedName>
    <definedName name="_xlnm.Print_Titles" localSheetId="3">'Ostatní výrobky'!$1:$7</definedName>
    <definedName name="_xlnm.Print_Titles" localSheetId="5">'OSVETLENI'!$1:$5</definedName>
    <definedName name="_xlnm.Print_Titles" localSheetId="2">'Truhlářské konstrukce'!$1:$7</definedName>
    <definedName name="_xlnm.Print_Titles" localSheetId="1">'Vitríny'!$1:$7</definedName>
    <definedName name="_xlnm.Print_Area" localSheetId="4">'Grafika'!$A$1:$M$40</definedName>
    <definedName name="_xlnm.Print_Area" localSheetId="3">'Ostatní výrobky'!$A$1:$N$40</definedName>
    <definedName name="_xlnm.Print_Area" localSheetId="5">'OSVETLENI'!$A$1:$I$33</definedName>
    <definedName name="_xlnm.Print_Area" localSheetId="0">'Přehled'!$A$1:$E$24</definedName>
    <definedName name="_xlnm.Print_Area" localSheetId="2">'Truhlářské konstrukce'!$A$1:$N$46</definedName>
    <definedName name="_xlnm.Print_Area" localSheetId="1">'Vitríny'!$A$1:$N$32</definedName>
  </definedNames>
  <calcPr fullCalcOnLoad="1"/>
</workbook>
</file>

<file path=xl/sharedStrings.xml><?xml version="1.0" encoding="utf-8"?>
<sst xmlns="http://schemas.openxmlformats.org/spreadsheetml/2006/main" count="771" uniqueCount="383">
  <si>
    <t>VÝKAZ VÝMĚR</t>
  </si>
  <si>
    <t xml:space="preserve"> „100 LET ČESKOSLOVENSKÉ KORUNY“</t>
  </si>
  <si>
    <t>Pol.</t>
  </si>
  <si>
    <t>Název  části</t>
  </si>
  <si>
    <t>Cena</t>
  </si>
  <si>
    <t>bez DPH</t>
  </si>
  <si>
    <t>vč. DPH</t>
  </si>
  <si>
    <t>1.</t>
  </si>
  <si>
    <t>VITRÍNY</t>
  </si>
  <si>
    <t>2.</t>
  </si>
  <si>
    <t>TRUHLÁŘSKÉ KONSTRUKCE</t>
  </si>
  <si>
    <t>3.</t>
  </si>
  <si>
    <t>OSTATNÍ VÝROBKY</t>
  </si>
  <si>
    <t xml:space="preserve">4. </t>
  </si>
  <si>
    <t>GRAFIKA</t>
  </si>
  <si>
    <t>5.</t>
  </si>
  <si>
    <t>AUDIO – VIDEO PRVKY</t>
  </si>
  <si>
    <t>6.</t>
  </si>
  <si>
    <t>OSVĚTLENÍ</t>
  </si>
  <si>
    <t>7.</t>
  </si>
  <si>
    <t>CELKEM</t>
  </si>
  <si>
    <t>VÝKAZ VÝMĚR „100 LET ČESKOSLOVENSKÉ KORUNY“</t>
  </si>
  <si>
    <t>TABULKA PRACÍ</t>
  </si>
  <si>
    <t xml:space="preserve">Název </t>
  </si>
  <si>
    <t>Rozměry  /mm/</t>
  </si>
  <si>
    <t>Materiál/počet polic</t>
  </si>
  <si>
    <t>Počet</t>
  </si>
  <si>
    <t>MJ</t>
  </si>
  <si>
    <t>Poznámka</t>
  </si>
  <si>
    <t>Vzorek</t>
  </si>
  <si>
    <t>cena za položku</t>
  </si>
  <si>
    <t>cena celkem</t>
  </si>
  <si>
    <t>výrobku</t>
  </si>
  <si>
    <t>d.</t>
  </si>
  <si>
    <t xml:space="preserve">š. </t>
  </si>
  <si>
    <t>v.</t>
  </si>
  <si>
    <t>Ks</t>
  </si>
  <si>
    <t>Vitríny</t>
  </si>
  <si>
    <t>VV.01</t>
  </si>
  <si>
    <r>
      <t>Bezpečnostní</t>
    </r>
    <r>
      <rPr>
        <sz val="10"/>
        <rFont val="Arial"/>
        <family val="2"/>
      </rPr>
      <t xml:space="preserve"> vitrína na korunovační klenoty</t>
    </r>
  </si>
  <si>
    <t>ks</t>
  </si>
  <si>
    <t>z fundusu SPH, transport a manipulace s vitrínou není součástí této zakázky.</t>
  </si>
  <si>
    <t>-</t>
  </si>
  <si>
    <t>VV.02</t>
  </si>
  <si>
    <t>Vitrína vysoká skříňová</t>
  </si>
  <si>
    <t>z fundusu SPH</t>
  </si>
  <si>
    <t>VV.03</t>
  </si>
  <si>
    <r>
      <t xml:space="preserve">Vitrína vysoká </t>
    </r>
    <r>
      <rPr>
        <b/>
        <sz val="10"/>
        <rFont val="Arial"/>
        <family val="2"/>
      </rPr>
      <t xml:space="preserve">bezpečnostní </t>
    </r>
    <r>
      <rPr>
        <sz val="10"/>
        <rFont val="Arial"/>
        <family val="2"/>
      </rPr>
      <t xml:space="preserve">         (na výroční minci)</t>
    </r>
  </si>
  <si>
    <t>Stávající vitrína z fundusu SPH – třída bezpečnosti 4, sklo. tl. 15mm. Transport a manipulace s vitrínou není součástí této zakázky.</t>
  </si>
  <si>
    <t>VA.01</t>
  </si>
  <si>
    <t>Zasklení niky v panelu</t>
  </si>
  <si>
    <r>
      <t xml:space="preserve">Zasklení niky v panelu – bezpečnostní sklo (min. </t>
    </r>
    <r>
      <rPr>
        <b/>
        <sz val="10"/>
        <rFont val="Arial"/>
        <family val="2"/>
      </rPr>
      <t>P5A</t>
    </r>
    <r>
      <rPr>
        <sz val="10"/>
        <rFont val="Arial"/>
        <family val="2"/>
      </rPr>
      <t xml:space="preserve">, tl. min. 8mm). Sklo bude napevno vsazeno do polodrážky vytvořené dvěma deskami MDF a ukotveno k panelu pomocí ocelového L-profilu. Spoje budou zakryty ocelovou lištou (viz.výkres). L-profil bude k panelu upevněn vruty s bezpečnostní hlavou. Požadavky na ukotvení min. </t>
    </r>
    <r>
      <rPr>
        <b/>
        <sz val="10"/>
        <rFont val="Arial"/>
        <family val="2"/>
      </rPr>
      <t xml:space="preserve">RC3.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Do vitríny bude montováno osvětlení – viz.výkaz osvětlení. </t>
    </r>
    <r>
      <rPr>
        <sz val="10"/>
        <color indexed="8"/>
        <rFont val="Arial"/>
        <family val="2"/>
      </rPr>
      <t>Splnění bezpečnostních parametrů bude doloženo certifikátem.</t>
    </r>
  </si>
  <si>
    <t>sklo, PÚ, lišta</t>
  </si>
  <si>
    <t>VA.02</t>
  </si>
  <si>
    <t>VA.03</t>
  </si>
  <si>
    <t>NEOBSAZENO</t>
  </si>
  <si>
    <t>VA.04</t>
  </si>
  <si>
    <t>zasklení obloukového panelu</t>
  </si>
  <si>
    <t>r.š. 5170</t>
  </si>
  <si>
    <t>plexisklo</t>
  </si>
  <si>
    <t xml:space="preserve">Zasklení niky v panelu s pomocí plexi tl. 5mm, bude přitlačeno k obloukovému panelu, aby kopírovalo jeho tvar, podloženo distančníkem a zalištováno. Lišta (Al nebo ocel) musí být dvouvrstvá, aby nebylo vidět kotvení. Lišta bude k panelu upevněna vruty se zápustnou bezpečnostní hlavou.   PÚ lišty v barvě panelu, bude vzorkována. </t>
  </si>
  <si>
    <t>plexi, lišta</t>
  </si>
  <si>
    <t>VA.05</t>
  </si>
  <si>
    <t>r.š. 2450</t>
  </si>
  <si>
    <t>VA.06</t>
  </si>
  <si>
    <t>r.š. 8940</t>
  </si>
  <si>
    <t>VA.07</t>
  </si>
  <si>
    <t>VA.08</t>
  </si>
  <si>
    <t>r.š. 11260</t>
  </si>
  <si>
    <t>VA.09</t>
  </si>
  <si>
    <r>
      <t xml:space="preserve">Šířka zasklení bude zkoordinována se skutečnou šířkou panelu (princip zasklení a DĚLENÍ NA FORMÁTY jsou naznačeny ve výkresu)! POZOR – </t>
    </r>
    <r>
      <rPr>
        <b/>
        <sz val="10"/>
        <rFont val="Arial"/>
        <family val="2"/>
      </rPr>
      <t>NUTNO POČÍTAT S PROŘEZEM</t>
    </r>
    <r>
      <rPr>
        <sz val="10"/>
        <rFont val="Arial"/>
        <family val="2"/>
      </rPr>
      <t xml:space="preserve"> U DESEK PLEXI!</t>
    </r>
  </si>
  <si>
    <t>VA.10</t>
  </si>
  <si>
    <t>r.š. 3050</t>
  </si>
  <si>
    <t>VA.11</t>
  </si>
  <si>
    <r>
      <t xml:space="preserve">zasklení </t>
    </r>
    <r>
      <rPr>
        <b/>
        <sz val="10"/>
        <rFont val="Arial"/>
        <family val="2"/>
      </rPr>
      <t>ROVNÉHO</t>
    </r>
    <r>
      <rPr>
        <sz val="10"/>
        <rFont val="Arial"/>
        <family val="2"/>
      </rPr>
      <t xml:space="preserve"> panelu</t>
    </r>
  </si>
  <si>
    <t>VP.01</t>
  </si>
  <si>
    <t>Vitrína pultová</t>
  </si>
  <si>
    <t>d=1550</t>
  </si>
  <si>
    <r>
      <t>Z fundusu SPH,</t>
    </r>
    <r>
      <rPr>
        <b/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vitrína bude doplněna zabezpečením </t>
    </r>
    <r>
      <rPr>
        <sz val="10"/>
        <color indexed="8"/>
        <rFont val="Arial"/>
        <family val="2"/>
      </rPr>
      <t>pomocí</t>
    </r>
    <r>
      <rPr>
        <b/>
        <sz val="10"/>
        <color indexed="8"/>
        <rFont val="Arial"/>
        <family val="2"/>
      </rPr>
      <t xml:space="preserve"> ocelových kotev</t>
    </r>
    <r>
      <rPr>
        <sz val="10"/>
        <color indexed="8"/>
        <rFont val="Arial"/>
        <family val="2"/>
      </rPr>
      <t xml:space="preserve">, svařených z pásoviny. Kotvy budou k vitríně šroubovány s pomocí bezpečnostních šroubů, poté zalištovány tak, aby nebyl vidět způsob kotvení. </t>
    </r>
    <r>
      <rPr>
        <b/>
        <sz val="10"/>
        <color indexed="8"/>
        <rFont val="Arial"/>
        <family val="2"/>
      </rPr>
      <t xml:space="preserve">                                                 </t>
    </r>
    <r>
      <rPr>
        <b/>
        <sz val="10"/>
        <rFont val="Arial"/>
        <family val="2"/>
      </rPr>
      <t xml:space="preserve"> Dále nacenit dodávku nového skla (d=cca 1540mm – ZAMĚŘIT DLE STÁVAJÍCÍHO ZASKLENÍ VITRÍNY!!) Specifikace dle přiloženého plánu kruhových pultových vitrín: bezp.sklo connex tl.cca 8mm čiré.  </t>
    </r>
    <r>
      <rPr>
        <sz val="10"/>
        <rFont val="Arial"/>
        <family val="2"/>
      </rPr>
      <t>POZN: Pod vitrínu bude vyroben roznášecí sokl – viz. Položka SO.04</t>
    </r>
  </si>
  <si>
    <t>VP.02</t>
  </si>
  <si>
    <t>PÚ</t>
  </si>
  <si>
    <t>VP.03</t>
  </si>
  <si>
    <t>d=900</t>
  </si>
  <si>
    <r>
      <t>Z fundusu SPH,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vitrína bude doplněna zabezpečením</t>
    </r>
    <r>
      <rPr>
        <sz val="10"/>
        <rFont val="Arial"/>
        <family val="2"/>
      </rPr>
      <t xml:space="preserve"> pomocí </t>
    </r>
    <r>
      <rPr>
        <b/>
        <sz val="10"/>
        <rFont val="Arial"/>
        <family val="2"/>
      </rPr>
      <t>ocelových kotev</t>
    </r>
    <r>
      <rPr>
        <sz val="10"/>
        <rFont val="Arial"/>
        <family val="2"/>
      </rPr>
      <t>, svařených z pásoviny. Kotvy budou k vitríně šroubovány s pomocí bezpečnostních šroubů, poté zalištovány tak, aby nebyl vidět způsob kotvení.</t>
    </r>
  </si>
  <si>
    <t>VP.04</t>
  </si>
  <si>
    <t>VP.05</t>
  </si>
  <si>
    <r>
      <t xml:space="preserve">Vitrína pultová </t>
    </r>
    <r>
      <rPr>
        <b/>
        <sz val="10"/>
        <rFont val="Arial"/>
        <family val="2"/>
      </rPr>
      <t>bezpečnostní</t>
    </r>
  </si>
  <si>
    <t>bezp.sklo P6B</t>
  </si>
  <si>
    <r>
      <t xml:space="preserve">Lepené bezpečnostní sklo (min. P6B, tl. min 15mm). Vitrína bude mít prosklené víko v bezpečnostním ocelovém rámu o šířce profilu splňujícího bezpečnostní požadavky (min. RC4). Otevítání pístové výklopné, zvedání ruční. Třída bezpečnosti celého opláštění vitríny včetně podstavce, pantů a zámků bude min. RC4. Bezpečnsotní ámky (trezorový klíč) 2ks/dvířka.  Vložené dno MDF deska potažená sametem, na podložkách.
Nosná konstrukce vitríny ocelový jäklový skelet opláštěný ocelovým plechem tl. 3mm (přivařeno k oc.rámu), dále obklad krycím ocel.plechem (3mm) – krycí plech bude perforovaný s otvory atypického tvaru (vyřezáno laserem). V soklové části otvory pro manipulaci s paletovým vozíkem – po odklopení soklové lišty, otvory nebudou viditelné.    PÚ vitríny – Nástřik krycí polomatnou barvou v tmavošedo-černém odstínu (vzorek!).         Splnění parametrů mechanické odolnosti u skla bude doloženo certifikátem, u ostatních součástí certifikátem nebo prohlášením výrobce. Zámky budou umístěny tak, aby nebyly přímo přístupné (např. krytí demontovatelnou lištou). 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Vitrína s vlastním osvětlením – </t>
    </r>
    <r>
      <rPr>
        <b/>
        <sz val="10"/>
        <rFont val="Arial"/>
        <family val="2"/>
      </rPr>
      <t>přisazené lineární svítidlo s asymetrickým přímým vyzařováním umístěné podél obou delších stran vitríny. Svítidlo je cloněné.  Tech. parametry: flexibilní modulární LED pásek, min. 800 lm/m, 3000K, Ra ≥ 90, regulovatelné. Zkouška chromatičnosti a Ra před realizací!</t>
    </r>
  </si>
  <si>
    <t>sklo, PÚ všech částí, perfor. plech, samet, osvětlení</t>
  </si>
  <si>
    <t>MEZISOUČET VITRÍNY</t>
  </si>
  <si>
    <t xml:space="preserve">Konstrukce, do kterých je fundus umísťován, je nutné před zahájením výroby zaměřit. Definitivní rozměry budou upřesněny před zahájením výroby. </t>
  </si>
  <si>
    <t>Druh uchycení</t>
  </si>
  <si>
    <t>Materiál</t>
  </si>
  <si>
    <t xml:space="preserve">Truhlářské konstrukce </t>
  </si>
  <si>
    <t>PA.01</t>
  </si>
  <si>
    <t>Panel v prostoru</t>
  </si>
  <si>
    <t>200-300</t>
  </si>
  <si>
    <t>Samostojný zajištěn ocel.lanky</t>
  </si>
  <si>
    <r>
      <t xml:space="preserve">Panel v prostoru, jedna stěna opláštění ve tvaru oblouku. MDF tl. 18 mm, oblouková plocha prořezávaná MDF10 + sololak surový 5mm, KVH hranoly, pigmentrový nátěr – matný tmavý odstín (bude vzorkováno). </t>
    </r>
    <r>
      <rPr>
        <sz val="10"/>
        <rFont val="Arial"/>
        <family val="2"/>
      </rPr>
      <t>Stabilita panelu bude pojištěna ocelovými lanky s možnou aretací, pomocí kterých jsou uchyceny do stáv.úchytů na obvodové stěně.</t>
    </r>
  </si>
  <si>
    <t>PA.02</t>
  </si>
  <si>
    <t>Panel lomený se zabudovanou vitrínou</t>
  </si>
  <si>
    <t>r.š. 5500</t>
  </si>
  <si>
    <t>150-650</t>
  </si>
  <si>
    <t>Samostojný</t>
  </si>
  <si>
    <t>MDF tl. 18 mm, KVH hranoly, pigmentrový nátěr – matný tmavý odstín, niky budou vymalovány červeně. (bude vzorkováno), v panelu bude provedena nika pro vitrínu. Pozn.: Zajistit vysokou únosnost nik pro zabudované vitríny!</t>
  </si>
  <si>
    <t>PA.03</t>
  </si>
  <si>
    <t>PA.04</t>
  </si>
  <si>
    <t>Panel obloukový</t>
  </si>
  <si>
    <t>r.š. 5470</t>
  </si>
  <si>
    <t>Panel s půdorysným tvarem oblouku, jedostranný, částečně (cca 3m délky) opláštěn i zezadu. Samostojný. MDF tl. 18 mm, obloukové plochy prořezávaná MDF10 + sololak surový 5mm, KVH hranoly, pigmentrový nátěr – matný tmavý odstín (bude vzorkováno). Panel bude po celé délce opatřen plastovou větrací mřížkou (pigm.nátěr) v.200mm. Od VZT výústky k mřížce bude vytvořen kanál z desek MDF, který bude směřovat vzduch skrz mřížku do sálu.</t>
  </si>
  <si>
    <t>PA.05</t>
  </si>
  <si>
    <t>PA.06</t>
  </si>
  <si>
    <t>r.š. 9240</t>
  </si>
  <si>
    <t>PA.07</t>
  </si>
  <si>
    <t>PA.08</t>
  </si>
  <si>
    <t>r.š. 11560</t>
  </si>
  <si>
    <t>V části čelní obloukové plochy bude provedena nika pro zasklení exponátů pomocí desky plexi (samostatná položka ve výkazu).</t>
  </si>
  <si>
    <t>PA.09</t>
  </si>
  <si>
    <t>PA.10</t>
  </si>
  <si>
    <r>
      <t xml:space="preserve">Panel v prostoru, jedna stěna opláštění ve tvaru oblouku. MDF tl. 18 mm, oblouk.plocha prořezávaná MDF10 + sololak surový 5mm, KVH hranoly, pigmentrový nátěr – matný tmavý odstín (bude vzorkováno). V části čelní obloukové plochy bude provedena nika pro zasklení exponátů pomocí desky plexi (samostatná položka ve výkazu). </t>
    </r>
    <r>
      <rPr>
        <sz val="10"/>
        <color indexed="8"/>
        <rFont val="Arial"/>
        <family val="2"/>
      </rPr>
      <t>Stabilita panelu bude pojištěna ocelovými lanky s možnou aretací, pomocí kterých jsou uchyceny do stáv.úchytů na obvodové stěně.</t>
    </r>
  </si>
  <si>
    <t>PA.11</t>
  </si>
  <si>
    <t>Panel u stěny</t>
  </si>
  <si>
    <t>Stojící, přikotvený k úchytům na stěně</t>
  </si>
  <si>
    <t>MDF tl. 18 mm, KVH hranoly, pigmentrový nátěr – matný tmavý odstín (bude vzorkováno). Panel bude po celé délce opatřen plastovou větrací mřížkou (pigm.nátěr) v.200mm. Od VZT výústky k mřížce bude vytvořen kanál z desek MDF, který bude směřovat vzduch skrz mřížku do sálu.</t>
  </si>
  <si>
    <t>PA.12</t>
  </si>
  <si>
    <t>PA.13</t>
  </si>
  <si>
    <t>Panel lomený</t>
  </si>
  <si>
    <t>r.š. 9340</t>
  </si>
  <si>
    <t>Lomený panel, jedostranně opláštěný. MDF tl. 18 mm, KVH hranoly, pigmentrový nátěr – matný tmavý odstín (bude vzorkováno). Pozn: K panelu přiléhá sokl a předsazený panel PA.14.</t>
  </si>
  <si>
    <t>PA.14</t>
  </si>
  <si>
    <t>Panel předsazený</t>
  </si>
  <si>
    <t>Kotvený k PA.13</t>
  </si>
  <si>
    <t>MDF tl. 18 mm, KVH hranoly, pigmentrový nátěr – matný tmavý odstín (bude vzorkováno).</t>
  </si>
  <si>
    <t>PA.15</t>
  </si>
  <si>
    <t>Panel – zakrytí s dveřmi</t>
  </si>
  <si>
    <t>Kotvený k okolním panelům</t>
  </si>
  <si>
    <t>MDF tl. 18 mm, KVH hranoly, pigmentrový nátěr – matný tmavý odstín (bude vzorkováno). Obsahuje dveře v. 2000 mm (MDF deska), dovírání na magnet.</t>
  </si>
  <si>
    <t>PA.16</t>
  </si>
  <si>
    <t>Panel – zakrytí</t>
  </si>
  <si>
    <t>PA.17</t>
  </si>
  <si>
    <t>Panel zavěšený</t>
  </si>
  <si>
    <t>Zavěšeno na stěně</t>
  </si>
  <si>
    <t>2 vrstvy MDF 18, spodní deska na každé straně odskočena o 100mm, přední strana polep velkoploškou grafikou, hrany pigmentový nátěr matný tmavý odstín (bude vzorkováno), omyvatelný.  Panel bude zavěšen na úchyty na stěně pomocí ocelového lanka s dostatečnou únosností.</t>
  </si>
  <si>
    <t>PA.18</t>
  </si>
  <si>
    <t>PA.19</t>
  </si>
  <si>
    <t>Panel „bankovky“ - 5 cípů</t>
  </si>
  <si>
    <t>1830*</t>
  </si>
  <si>
    <t>1000*</t>
  </si>
  <si>
    <t xml:space="preserve">2700 - 2850 - 3000 - 3150 - 3300  </t>
  </si>
  <si>
    <t>Panelová sestava paprsčitého tvaru – složena z klínů s různou pudorysnou velikostí a výškou. Kce z MDF – opláštění + vnitřní žebra. V jednom z panelů bude vytvořena dutina pro uložení grafiky G.15 (viz.výkres). Panely budou polepeny grafikou. Zbytek ploch bude natřen pigmentovým nátěrem (tm. Odstín, omyvatelný). POZN.: Panelová sestava bude smontována na místě na míru skutečného prostoru!</t>
  </si>
  <si>
    <t>bude vyrobena v předstihu jedna sestava k ověření kce!!</t>
  </si>
  <si>
    <t>PA.20</t>
  </si>
  <si>
    <t>PA.21</t>
  </si>
  <si>
    <r>
      <t>Panel „bankovky“ -</t>
    </r>
    <r>
      <rPr>
        <b/>
        <sz val="10"/>
        <rFont val="Arial"/>
        <family val="2"/>
      </rPr>
      <t xml:space="preserve"> 3 cípy</t>
    </r>
  </si>
  <si>
    <t>PA.22</t>
  </si>
  <si>
    <t>PA.23</t>
  </si>
  <si>
    <t>PA.24</t>
  </si>
  <si>
    <r>
      <t xml:space="preserve">Panel „bankovky“ - </t>
    </r>
    <r>
      <rPr>
        <b/>
        <sz val="10"/>
        <rFont val="Arial"/>
        <family val="2"/>
      </rPr>
      <t>3 cípy</t>
    </r>
  </si>
  <si>
    <t>SO.01</t>
  </si>
  <si>
    <t>Sokl</t>
  </si>
  <si>
    <t>610-680</t>
  </si>
  <si>
    <t>Samostojný + přikotvený k panelu</t>
  </si>
  <si>
    <t xml:space="preserve">Opláštení kamenného stupně – MDF 18, pigmentový nátěr matný tmavý odstín (bude vzorkováno), omyvatelný.  </t>
  </si>
  <si>
    <t>SO.02</t>
  </si>
  <si>
    <t>Sokl pod vitrínu (s větráním)</t>
  </si>
  <si>
    <t xml:space="preserve">MDF 18, SM hranoly, z čela větrací mřížka plast, pigmentový nátěr matný tmavý odstín (bude vzorkováno), omyvatelný.  </t>
  </si>
  <si>
    <t>mřížka</t>
  </si>
  <si>
    <t>SO.03</t>
  </si>
  <si>
    <t>Zaklopení VZT</t>
  </si>
  <si>
    <t>dle půdorysu</t>
  </si>
  <si>
    <t>kotveno k panelu</t>
  </si>
  <si>
    <t>m2</t>
  </si>
  <si>
    <t>MDF tl. 18mm, KVH hranoly</t>
  </si>
  <si>
    <t>SO.04</t>
  </si>
  <si>
    <t>Roznášecí sokl pod vitrínu</t>
  </si>
  <si>
    <t>d=1450</t>
  </si>
  <si>
    <t>samostojný</t>
  </si>
  <si>
    <t>dno a strop MDF22, žebra MDF 22, opláštěno prořezávanou MDF 10. Povrchová úprava shodná s vitrínou VP.01 = černý lak mat</t>
  </si>
  <si>
    <t>SO.05</t>
  </si>
  <si>
    <t>d=450</t>
  </si>
  <si>
    <t>prořezávaná MDF 10, vnitřní konstrukce MDF řebra nebo KVF profily. Pigmentrový nátěr – matný tmavý odstín (bude vzorkováno).</t>
  </si>
  <si>
    <t>SO.06</t>
  </si>
  <si>
    <t>Sokl pod vitrínu</t>
  </si>
  <si>
    <t xml:space="preserve">MDF 18, SM hranoly, pigmentový nátěr matný tmavý odstín (bude vzorkováno), omyvatelný.  </t>
  </si>
  <si>
    <t>SO.07</t>
  </si>
  <si>
    <t>Sokl na velkou minci (ve vitríně)</t>
  </si>
  <si>
    <t>Vnitřní konstrukce KVH, opláštění MDF 18. Podnož - ocelový plát tl.5mm, 3x oc.jäkl 50x50mm. PÚ: stříkaná pigmentová barva, transparentní lak polomatný. Ocel – nástřik polomatnou krycí barvou, odstín tmavošedo-černá.  Pozn:  Na horní ploše soklu bude vytvořen zářez pro vložení stojánku na minci (OV.05).</t>
  </si>
  <si>
    <t>SO.08</t>
  </si>
  <si>
    <t>MEZISOUČET TRUHLÁŘSKÉ VÝROBKY</t>
  </si>
  <si>
    <t>Pozn.: r.š. = rozvinutá šířka.     * = celkové rozměry</t>
  </si>
  <si>
    <t>Konstrukce, do kterých je fundus umísťován, je nutné před zahájením výroby zaměřit. Definitivní rozměry budou upřesněny před zahájením výroby.</t>
  </si>
  <si>
    <t>Ostatní výrobky</t>
  </si>
  <si>
    <t>OV.01</t>
  </si>
  <si>
    <t>Pult</t>
  </si>
  <si>
    <r>
      <t xml:space="preserve">Pult (stůl) – konstrukce:  deska + 3 nohy + žebro.     Horní deska 2x MDF19, nohy MDF38, žebro MDF25. Dřevěná lišta lemuje zasklení. PÚ: Pigmentový nátěr matný tmavý odstín (bude vzorkováno), omyvatelný. </t>
    </r>
    <r>
      <rPr>
        <b/>
        <sz val="10"/>
        <rFont val="Arial"/>
        <family val="2"/>
      </rPr>
      <t>Zasklení horní desky sklo float tl. 5mm</t>
    </r>
    <r>
      <rPr>
        <sz val="10"/>
        <rFont val="Arial"/>
        <family val="2"/>
      </rPr>
      <t>, uloženo do polodrážky (viz.výkres).</t>
    </r>
  </si>
  <si>
    <t>OV.02</t>
  </si>
  <si>
    <t>Sezení</t>
  </si>
  <si>
    <t>Korpus MDF, polstrovaný sedák – PUR pěna, vtahované čalounění, potah koženka, tm.odstín – určí arch. Ocelové nábytkové nožky v. 150mm, kulaté, d=max.25mm, černé. Viz.výkres.</t>
  </si>
  <si>
    <t>Koženka, způsob čalounění, nožky</t>
  </si>
  <si>
    <t>OV.03</t>
  </si>
  <si>
    <t>vložené dno do vitríny</t>
  </si>
  <si>
    <t>d=1500</t>
  </si>
  <si>
    <t xml:space="preserve">MDF 18, potažená královským sametem 500g/m2, atestovaným pro muzejní účely, tmavý odstín,  bude vybrán architektem v rámci AD. Podložky. </t>
  </si>
  <si>
    <t>samet (ze vzorníku)</t>
  </si>
  <si>
    <t>OV.04</t>
  </si>
  <si>
    <t>d=850</t>
  </si>
  <si>
    <t>OV.05</t>
  </si>
  <si>
    <t>stojánek na minci</t>
  </si>
  <si>
    <t>zapuštěný do soklu</t>
  </si>
  <si>
    <r>
      <t>Stojánek pro velkou minci. Masivní plexi blok. Kolébkovitý tvar vybrání, se zářezem proti vypadávání mince (více viz.výkres).</t>
    </r>
    <r>
      <rPr>
        <b/>
        <sz val="10"/>
        <rFont val="Arial"/>
        <family val="2"/>
      </rPr>
      <t xml:space="preserve"> Hrany leštěné</t>
    </r>
    <r>
      <rPr>
        <sz val="10"/>
        <rFont val="Arial"/>
        <family val="2"/>
      </rPr>
      <t>.</t>
    </r>
  </si>
  <si>
    <t>plexi</t>
  </si>
  <si>
    <t>OV.06</t>
  </si>
  <si>
    <t>Popiskový pult</t>
  </si>
  <si>
    <t>r.š.5170</t>
  </si>
  <si>
    <r>
      <t xml:space="preserve">Konstrukce pultu ze dvou vrstev tenké ohebné dřevovláknité desky (např.sololak), kotveno k panelu pomocí ocelových kotevních prvků – úhelníků, á 500 mm. Pozn. </t>
    </r>
    <r>
      <rPr>
        <b/>
        <sz val="10"/>
        <rFont val="Arial"/>
        <family val="2"/>
      </rPr>
      <t>Popiskový pult má tvar kuželové plochy (!)</t>
    </r>
    <r>
      <rPr>
        <sz val="10"/>
        <rFont val="Arial"/>
        <family val="2"/>
      </rPr>
      <t>, tzn.má půdprysný tvar oblouku, který je sklopen do ostrého úhlu vůči svislici panelu. Rozvinutý plášť popisky má tvar oblouku a bude dodán stavbě architektem. Stavba pojedná pracovní spáry tak, aby nebyly viditelné. PÚ: matný pigmentový nátěr, tm.odstín. Vybere arch.v rámci AD.</t>
    </r>
  </si>
  <si>
    <t>kotvení, materiál, PÚ</t>
  </si>
  <si>
    <t>OV.07</t>
  </si>
  <si>
    <t>OV.08</t>
  </si>
  <si>
    <t>r.š.8940</t>
  </si>
  <si>
    <t>OV.09</t>
  </si>
  <si>
    <t>OV.10</t>
  </si>
  <si>
    <t>r.š.11260</t>
  </si>
  <si>
    <t>OV.11</t>
  </si>
  <si>
    <t>OV.12</t>
  </si>
  <si>
    <t>r.š.3050</t>
  </si>
  <si>
    <t>OV.13</t>
  </si>
  <si>
    <t>vložená záda s pultem *</t>
  </si>
  <si>
    <t>volně stojící</t>
  </si>
  <si>
    <t>konstrukce z MDF, samostojná. Vyrobeno na míru rozměrům vitríny!</t>
  </si>
  <si>
    <t>vyrobit na zkoušku 1 komplet!</t>
  </si>
  <si>
    <t>OV.14</t>
  </si>
  <si>
    <t>královský samet *</t>
  </si>
  <si>
    <t>nalepeno</t>
  </si>
  <si>
    <t>Královský samet 500g/m2, atestovaný pro muzejní účely, tmavý odstín,  bude vybrán architektem v rámci AD. (pro účely instalace může být podložen např. Kappa deskou – bude upřesněno před realizací)</t>
  </si>
  <si>
    <t>komplet</t>
  </si>
  <si>
    <t>OV.15</t>
  </si>
  <si>
    <t>instalační soklík do vitrín *</t>
  </si>
  <si>
    <t>Kostka bez dna, MDF 15, slepeno na pokos!, zabroušené čisté hrany. PÚ matný pigmentový nátěr, tm.odstín. Vybere arch.v rámci AD.</t>
  </si>
  <si>
    <t>OV.16</t>
  </si>
  <si>
    <t>OV.17</t>
  </si>
  <si>
    <t>Adjustace (paspartování) exponátů</t>
  </si>
  <si>
    <t>Adjustace exponátů ke kartonu, přes něž budou exponáty ukotveny k panelu a následně zaskleny.  Nacenit včetně fixačních pomůcek, lepících pásek, apod.    Pozn. Adjustace exponátů ke kartonu proběhne v předstihu v prostorech depozitářů ČNB a bude prováděna odborně kvalifikovaným pracovníkem s praxí v nakládání s uměleckými předměty!</t>
  </si>
  <si>
    <t>karton</t>
  </si>
  <si>
    <t>OV.18</t>
  </si>
  <si>
    <t>Suchá pečeť s ocelovou raznicí – slepotisk</t>
  </si>
  <si>
    <t>ukotveno k soklu</t>
  </si>
  <si>
    <t>Razítko pro slepotisk – suchá pečeť, lis s pákovým mechanismem, určené pro papír vyšší gramáže (min.200g) Včetně výroby měděné raznice pro jemnou kresbu.  Průměr raznice je 45mm (tisknutelná plocha má průměr 40mm).   Refer.výrobek:   https://www.hologram-vyroba.cz/sucha-razba-slepotisk.php#r31</t>
  </si>
  <si>
    <t>TL</t>
  </si>
  <si>
    <t>OV.20</t>
  </si>
  <si>
    <t>Velkoformátové razítko</t>
  </si>
  <si>
    <t>položeno</t>
  </si>
  <si>
    <t>Velkoformátové XXL razítko s plochou otisku 121x89 mm. Bez podušky, s vnitřní nádržkou na inkoust. Určeno na jemnou grafiku.  Referenční výrobek: https://www.obchodrazitek.cz/razitko-colop-eos-140-flash.html</t>
  </si>
  <si>
    <t>OV.21</t>
  </si>
  <si>
    <t>držák na papíry</t>
  </si>
  <si>
    <t>Nástěnný plastový zásobník na papíry A4. Čirý plastový litý ( akrylátový, akrylový, plexi ) stojánek ( zásobník ). Vhodný k uchycení na zeď. Bude vzorkováno.   Refer.výrobek: https://eshop.az-reklama.cz/cz-detail-312142575-plastovy-stojanek-a4-na-zed.html</t>
  </si>
  <si>
    <t>Ostatní položky</t>
  </si>
  <si>
    <t>OV.22</t>
  </si>
  <si>
    <r>
      <t>Instalace a deinstalace exponátů, včetně manipulace s těžkými předměty - zajištění mechanizace (zdvih).</t>
    </r>
    <r>
      <rPr>
        <b/>
        <sz val="10"/>
        <rFont val="Arial"/>
        <family val="2"/>
      </rPr>
      <t xml:space="preserve"> Instalaci exponátů bude provádět kvalifikovaná instalační skupina s praxí v nakládání s uměleckými předměty! </t>
    </r>
    <r>
      <rPr>
        <sz val="10"/>
        <rFont val="Arial"/>
        <family val="2"/>
      </rPr>
      <t>Rozsah viz. Seznam exponátů.</t>
    </r>
  </si>
  <si>
    <t>OV.23</t>
  </si>
  <si>
    <r>
      <t xml:space="preserve">Součinnost při instalaci a deinstalaci bezpečnostních zařízení (čidel) do výstavního fundusu, přemístění bezpečnostních kamer (včetně kotvení) za horní hranu výstavní paneláže. </t>
    </r>
    <r>
      <rPr>
        <b/>
        <sz val="10"/>
        <rFont val="Arial"/>
        <family val="2"/>
      </rPr>
      <t>Instalaci bezp.zařízení nutno domluvit v předstihu a přízpůsobit realizaci!</t>
    </r>
  </si>
  <si>
    <t>OV.24</t>
  </si>
  <si>
    <r>
      <t>Dílenská dokumentace</t>
    </r>
    <r>
      <rPr>
        <sz val="10"/>
        <rFont val="Arial"/>
        <family val="2"/>
      </rPr>
      <t xml:space="preserve"> všech dodávaných prvků, zejména konstrukce pultů na popisky, konstrukce tvaru paneláže, ověření souladu rozměrů a rozmístění paneláže ve výkresu se situací v konírně.</t>
    </r>
  </si>
  <si>
    <t>OV.25</t>
  </si>
  <si>
    <r>
      <t>Zhotovení vzorků</t>
    </r>
    <r>
      <rPr>
        <sz val="10"/>
        <rFont val="Arial"/>
        <family val="2"/>
      </rPr>
      <t xml:space="preserve"> dle rozsahu určeném ve výkazu výměr: Barva paneláže bude vybrána z 5 ks vzorků min. 1m x 1m, natřených ve výstavě při autentických světelných poměrech v sále. Textilie a koženka budou vybrány ze vzorníku. Výrobky a části výrobků budou vzorkovány minim.ze tří odlišných ks po domluvě s achitektem. Stavební materiály (sklo, plexi) budou předloženy ve velikosti min. 200 x 200mm.</t>
    </r>
  </si>
  <si>
    <t>MEZISOUČET OSTATNÍ VÝROBKY</t>
  </si>
  <si>
    <t>* Specifikace instalačních pomůcek je orientační, definitivní soupes a rozměry budou upřesněny během instalace exponátů a budou vyrobeny do druhého dne od upřesnění rozměrů.</t>
  </si>
  <si>
    <t xml:space="preserve">Referenční výrobky jsou představitelem minimálního standardu a mohou být zaměněny za jiné výrobky stejné nebo vyšší kvality.                              Pozn:  TL = Technický list výrobku. </t>
  </si>
  <si>
    <t>Grafika</t>
  </si>
  <si>
    <t>G.01</t>
  </si>
  <si>
    <t>Velkoplošná grafika</t>
  </si>
  <si>
    <t>nalepeno do zaklenuté niky</t>
  </si>
  <si>
    <t>papírová fototapeta, minimální rozlišení 1200 DPI, BBS papír 120 gsm, nalepení mokrou cestou, přesné slícování motivů a textu</t>
  </si>
  <si>
    <t>G.02</t>
  </si>
  <si>
    <t>G.03</t>
  </si>
  <si>
    <t>propagační grafika ve vstupu</t>
  </si>
  <si>
    <t>samolepka na sklo</t>
  </si>
  <si>
    <t xml:space="preserve">Tisk na samolepící transparentní vinylovou fólii interiér, dodáno včetně instalace, lepeno na sklo. </t>
  </si>
  <si>
    <t>G.04</t>
  </si>
  <si>
    <t>Uvítací grafika</t>
  </si>
  <si>
    <t>nalepeno na panel</t>
  </si>
  <si>
    <t>G.05</t>
  </si>
  <si>
    <t>Tiráž, info o výstavě</t>
  </si>
  <si>
    <t>G.06</t>
  </si>
  <si>
    <t>řezaný text (pult s návrhy)</t>
  </si>
  <si>
    <r>
      <t xml:space="preserve">řezaná samolepicí vinylová fólie interiér,  dodáno včetně instalace. Výběr z minimálně 210 odstínů, bude lepeno na MDF panel. </t>
    </r>
    <r>
      <rPr>
        <b/>
        <sz val="10"/>
        <rFont val="Arial"/>
        <family val="2"/>
      </rPr>
      <t xml:space="preserve"> POZN</t>
    </r>
    <r>
      <rPr>
        <sz val="10"/>
        <rFont val="Arial"/>
        <family val="2"/>
      </rPr>
      <t>: velikost plochy textu je nadsazena – jedná se o součet plochy textu a popisek návrhů.</t>
    </r>
  </si>
  <si>
    <t>G.07</t>
  </si>
  <si>
    <t>Expoziční texty</t>
  </si>
  <si>
    <t>lepeno na panel</t>
  </si>
  <si>
    <t>řezaná samolepicí vinylová fólie interiér,  dodáno včetně instalace. Výběr z minimálně 210 odstínů, bude lepeno na MDF panel. Výška písma cca 15mm.</t>
  </si>
  <si>
    <t>G.08</t>
  </si>
  <si>
    <t>Expoziční texty s obrázky</t>
  </si>
  <si>
    <t>Tisk obrázků na samolepku + řezaná samolepicí vinylová fólie interiér,  dodáno včetně instalace. Výběr z minimálně 210 odstínů, bude lepeno na MDF panel. Výška písma cca 15mm.</t>
  </si>
  <si>
    <t>G.09</t>
  </si>
  <si>
    <t>Nadpisy</t>
  </si>
  <si>
    <t>řezaná samolepicí vinylová fólie interiér,  dodáno včetně instalace. Velké písmo. Výběr z minimálně 210 odstínů, bude lepeno na MDF panel. Výška písma cca 50mm.</t>
  </si>
  <si>
    <t>G.10</t>
  </si>
  <si>
    <t>Popisky na pultu</t>
  </si>
  <si>
    <t>lepeno na pult</t>
  </si>
  <si>
    <t>řezaná samolepicí vinylová fólie interiér,  dodáno včetně instalace. malé písmo. Výběr z minimálně 210 odstínů, bude lepeno na popiskový pult. Výška písma 6-10mm.</t>
  </si>
  <si>
    <t>G.11</t>
  </si>
  <si>
    <t>Popisky na vitrínu</t>
  </si>
  <si>
    <t>lepeno na sklo</t>
  </si>
  <si>
    <r>
      <t>Tisk na transparentní lesklou fólii – černý nebo bílý text (</t>
    </r>
    <r>
      <rPr>
        <b/>
        <sz val="10"/>
        <rFont val="Arial CE"/>
        <family val="2"/>
      </rPr>
      <t>bude vzorkováno</t>
    </r>
    <r>
      <rPr>
        <sz val="10"/>
        <rFont val="Arial CE"/>
        <family val="2"/>
      </rPr>
      <t>).</t>
    </r>
  </si>
  <si>
    <t>G.12</t>
  </si>
  <si>
    <t>Reprodukce listin</t>
  </si>
  <si>
    <t>Vinylová fólie interiér, vysoce kvalitní interiérový tisk 4+0, lamino matné 1+0, nakašírovat na forex černý tl. 3mm.</t>
  </si>
  <si>
    <t>G.13</t>
  </si>
  <si>
    <t>Medailonky</t>
  </si>
  <si>
    <t>Tisk obrázků na samolepku + řezaná samolepicí vinylová fólie interiér,  dodáno včetně instalace. Výběr z minimálně 210 odstínů, bude lepeno na MDF panel.</t>
  </si>
  <si>
    <t>G.14 A</t>
  </si>
  <si>
    <t>Potisk panelu „bankovky“</t>
  </si>
  <si>
    <t>G.14 B</t>
  </si>
  <si>
    <t>G.14 C</t>
  </si>
  <si>
    <t>G.14 D</t>
  </si>
  <si>
    <t>G.14 E</t>
  </si>
  <si>
    <t>G.15</t>
  </si>
  <si>
    <t>Komiks</t>
  </si>
  <si>
    <t>A2</t>
  </si>
  <si>
    <t>lepeno na forex, výsuvné z panelu</t>
  </si>
  <si>
    <t>Vinylová fólie interiér, vysoce kvalitní interiérový tisk 4+0, lamino matné 1+0, nakašírovat na forex černý tl. 10mm.</t>
  </si>
  <si>
    <t>G.16</t>
  </si>
  <si>
    <t>Popisky na panel</t>
  </si>
  <si>
    <t>řezaná samolepicí vinylová fólie interiér,  dodáno včetně instalace. malé písmo. Výběr z minimálně 210 odstínů, bude lepeno na panel. Výška písma 6-10mm.</t>
  </si>
  <si>
    <t>MEZISOUČET GRAFIKA</t>
  </si>
  <si>
    <t>Pozn: Uvedené rozměry grafiky jsou orientační. Před výrobou grafiky je nutné zaměřit prostory a konstrukce, na které je grafika umísťována. Bude proveden vzorek všech grafických materiálů.</t>
  </si>
  <si>
    <t>Audio-video prvky</t>
  </si>
  <si>
    <t>AV.01</t>
  </si>
  <si>
    <t>Televize</t>
  </si>
  <si>
    <t>úhlopříčka 120cm</t>
  </si>
  <si>
    <t>Přikotveno na panel pomocí TV držáku</t>
  </si>
  <si>
    <t>Televize s plochou obrazovkou, úhlopříčka 120 cm, USB výstup. TV musí umožnit přehrávat videa ve všech dostupných formátech! Barva černá. Dodávka včetně nástěnného TV-držáku. Dodavatel v předstihu předloží arch. technické listy výrobků ke schválení.</t>
  </si>
  <si>
    <t>MEZISOUČET AUDIO-VIDEO PRVKY</t>
  </si>
  <si>
    <t>Pozn: Před pořízením vybraných audio-video prvků předložit architektovi kompletní specifikaci / technické listy vybraných výrobků.</t>
  </si>
  <si>
    <t>EXPOZIČNÍ OSVĚTLENÍ</t>
  </si>
  <si>
    <t>Svítidla a příslušenství</t>
  </si>
  <si>
    <t>No.</t>
  </si>
  <si>
    <t>Popis položky</t>
  </si>
  <si>
    <t>Jednotka</t>
  </si>
  <si>
    <t>Jedn. cena</t>
  </si>
  <si>
    <t>Celkem</t>
  </si>
  <si>
    <t>S1</t>
  </si>
  <si>
    <r>
      <t>světlomet do lišty, LED, 3000K, R</t>
    </r>
    <r>
      <rPr>
        <vertAlign val="subscript"/>
        <sz val="9"/>
        <rFont val="Arial"/>
        <family val="2"/>
      </rPr>
      <t>a</t>
    </r>
    <r>
      <rPr>
        <sz val="9"/>
        <rFont val="Arial"/>
        <family val="2"/>
      </rPr>
      <t xml:space="preserve"> </t>
    </r>
    <r>
      <rPr>
        <sz val="9"/>
        <rFont val="Calibri"/>
        <family val="2"/>
      </rPr>
      <t>≥</t>
    </r>
    <r>
      <rPr>
        <sz val="9"/>
        <rFont val="Arial"/>
        <family val="2"/>
      </rPr>
      <t xml:space="preserve"> 90, úzké vyzařování, směrovatelný, regulovatelný,
včetně příslušenství</t>
    </r>
  </si>
  <si>
    <t>S2</t>
  </si>
  <si>
    <r>
      <t>světlomet do lišty, LED, 3000K, R</t>
    </r>
    <r>
      <rPr>
        <vertAlign val="subscript"/>
        <sz val="9"/>
        <rFont val="Arial"/>
        <family val="2"/>
      </rPr>
      <t>a</t>
    </r>
    <r>
      <rPr>
        <sz val="9"/>
        <rFont val="Arial"/>
        <family val="2"/>
      </rPr>
      <t xml:space="preserve"> ≥ 90, středně široké vyzařování, směrovatelný, regulovatelný,
včetně příslušenství</t>
    </r>
  </si>
  <si>
    <t>S3</t>
  </si>
  <si>
    <r>
      <t>světlomet do lišty, LED, 3000K, R</t>
    </r>
    <r>
      <rPr>
        <vertAlign val="subscript"/>
        <sz val="9"/>
        <rFont val="Arial"/>
        <family val="2"/>
      </rPr>
      <t>a</t>
    </r>
    <r>
      <rPr>
        <sz val="9"/>
        <rFont val="Arial"/>
        <family val="2"/>
      </rPr>
      <t xml:space="preserve"> ≥ 90, široké vyzařování, směrovatelný, regulovatelný,
včetně příslušenství</t>
    </r>
  </si>
  <si>
    <t>4.</t>
  </si>
  <si>
    <t>S4</t>
  </si>
  <si>
    <r>
      <t>zápustné miniaturní svítidlo 1x3W, LED, 2700K, R</t>
    </r>
    <r>
      <rPr>
        <vertAlign val="subscript"/>
        <sz val="9"/>
        <rFont val="Arial"/>
        <family val="2"/>
      </rPr>
      <t>a</t>
    </r>
    <r>
      <rPr>
        <sz val="9"/>
        <rFont val="Arial"/>
        <family val="2"/>
      </rPr>
      <t xml:space="preserve"> ≥ 80, 35°, směrovatelné, regulovatelné,
včetně příslušenství</t>
    </r>
  </si>
  <si>
    <t>S5</t>
  </si>
  <si>
    <r>
      <t>přisazený světlomet 1x7W, LED, 3000K, R</t>
    </r>
    <r>
      <rPr>
        <vertAlign val="subscript"/>
        <sz val="9"/>
        <rFont val="Arial"/>
        <family val="2"/>
      </rPr>
      <t>a</t>
    </r>
    <r>
      <rPr>
        <sz val="9"/>
        <rFont val="Arial"/>
        <family val="2"/>
      </rPr>
      <t xml:space="preserve"> ≥ 80, 24°, směrovatelný, regulovatelný,
včetně příslušenství</t>
    </r>
  </si>
  <si>
    <t>Materiál a montážní práce</t>
  </si>
  <si>
    <t xml:space="preserve"> -</t>
  </si>
  <si>
    <t xml:space="preserve">kabel flexibilní 3x1,5
</t>
  </si>
  <si>
    <t>m</t>
  </si>
  <si>
    <t>drobný elektroinstalační materiál
(instalační krabičky, spojky,…)</t>
  </si>
  <si>
    <t>sada</t>
  </si>
  <si>
    <t xml:space="preserve">přechodové lišty v barvě podlahy, nalepovací
</t>
  </si>
  <si>
    <t xml:space="preserve">napájecí adaptér do lišty
</t>
  </si>
  <si>
    <t>příprava elektrických rozvodů
(2 osoby / 1 den)</t>
  </si>
  <si>
    <t>hod</t>
  </si>
  <si>
    <t>čištění viditelných částí napájecích lišt
(2 osoby / 0,5 dne)</t>
  </si>
  <si>
    <t>montáž a zapojení osvětlení vitrín
rozpis: 12xS4+9x vitrína s vlastním osvětlením</t>
  </si>
  <si>
    <t>8.</t>
  </si>
  <si>
    <t>odborná práce při nasvětlení výstavy
(1 osoba / 2 dny)</t>
  </si>
  <si>
    <t xml:space="preserve">hod
</t>
  </si>
  <si>
    <t>9.</t>
  </si>
  <si>
    <t>pomocné práce při nasvětlení výstavy
(1 osoba / 2 dny)</t>
  </si>
  <si>
    <t>MEZISOUČET OSVĚTLENÍ</t>
  </si>
  <si>
    <t>ODSTRANĚNÍ STAVBY*</t>
  </si>
  <si>
    <t>Pozn.: Celková nabídková cena bude zahrnovat dílenskou dokumentaci prvků, montáž prvků,  jejich dopravu a sestavení v místě stavby a provedení vzorků!</t>
  </si>
  <si>
    <r>
      <t>Transport vitrín (s výjímkou VV.01 a VV.03)  ze skladu SPH v areálu Pražského hradu (Belveder) do Císařské konírny, manipulace s vitrínami v rámci výstavního sálu, usazení a montáž, čištění a repase vitrín.</t>
    </r>
  </si>
  <si>
    <t>zajištění</t>
  </si>
  <si>
    <t>Vitrína bude vyrobena jako identická kopie VP.01, včetně dodatků (zajištění skla, roznášení sokl, apod.) - viz. Příloha 1+2</t>
  </si>
  <si>
    <t>Vitrína bude vyrobena jako identická kopie VP.03, včetně dodatků (zajištění skla, apod.) - viz. Příloha 1+2</t>
  </si>
  <si>
    <t>VX1</t>
  </si>
  <si>
    <t>VX2</t>
  </si>
  <si>
    <r>
      <t xml:space="preserve">Transport a deinstalace vitrín (s výjímkou VV.01 a VV.03)  do skladu SPH v areálu Pražského hradu, tj. z Císařské konírny do Belvederu po skončení výstavy. </t>
    </r>
  </si>
  <si>
    <t>VP.02, VP.04, VP.05, OV.02, OV.20, AV.01</t>
  </si>
  <si>
    <t xml:space="preserve">* Odstranění a likvidace celého výstavního mobiliáře (včetně demontáže osvětlení) kromě vitrín zapůjčených SPH a položek  </t>
  </si>
  <si>
    <t>Příloha č. 2 ZD</t>
  </si>
  <si>
    <t>Dodavatel vyplní pouze podbarvená pole.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</si>
</sst>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;\-#,##0\ [$Kč-405]"/>
    <numFmt numFmtId="165" formatCode="#,##0.00\ [$Kč-405];[Red]\-#,##0.00\ [$Kč-405]"/>
    <numFmt numFmtId="166" formatCode="#,##0\ [$Kč-405];[Red]\-#,##0\ [$Kč-405]"/>
    <numFmt numFmtId="167" formatCode="_-* #,##0&quot; Kč&quot;_-;\-* #,##0&quot; Kč&quot;_-;_-* &quot;- Kč&quot;_-;_-@_-"/>
    <numFmt numFmtId="168" formatCode="d/m/yy"/>
    <numFmt numFmtId="169" formatCode="_-* #,##0.00&quot; Kč&quot;_-;\-* #,##0.00&quot; Kč&quot;_-;_-* \-??&quot; Kč&quot;_-;_-@_-"/>
    <numFmt numFmtId="170" formatCode="#,##0.0\ [$Kč-405];[Red]\-#,##0.0\ [$Kč-405]"/>
    <numFmt numFmtId="171" formatCode="#,##0.0\ [$Kč-405];\-#,##0.0\ [$Kč-405]"/>
    <numFmt numFmtId="172" formatCode="#,##0.00\ [$Kč-405];\-#,##0.00\ [$Kč-405]"/>
    <numFmt numFmtId="173" formatCode="[$-405]d\.\ mmmm\ yyyy"/>
  </numFmts>
  <fonts count="52"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8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0"/>
      <color indexed="8"/>
      <name val="Arial"/>
      <family val="2"/>
    </font>
    <font>
      <sz val="10"/>
      <color indexed="62"/>
      <name val="Arial CE"/>
      <family val="2"/>
    </font>
    <font>
      <sz val="10"/>
      <color indexed="6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5" fillId="0" borderId="0" xfId="0" applyNumberFormat="1" applyFont="1" applyFill="1" applyAlignment="1" applyProtection="1">
      <alignment horizontal="left" vertical="top" wrapText="1"/>
      <protection/>
    </xf>
    <xf numFmtId="0" fontId="15" fillId="0" borderId="0" xfId="0" applyNumberFormat="1" applyFont="1" applyAlignment="1" applyProtection="1">
      <alignment horizontal="center" vertical="top" wrapText="1"/>
      <protection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center" vertical="top" wrapText="1"/>
      <protection/>
    </xf>
    <xf numFmtId="0" fontId="15" fillId="0" borderId="0" xfId="0" applyNumberFormat="1" applyFont="1" applyAlignment="1" applyProtection="1">
      <alignment horizontal="left"/>
      <protection/>
    </xf>
    <xf numFmtId="0" fontId="15" fillId="0" borderId="0" xfId="0" applyNumberFormat="1" applyFont="1" applyAlignment="1" applyProtection="1">
      <alignment horizontal="center"/>
      <protection/>
    </xf>
    <xf numFmtId="164" fontId="15" fillId="0" borderId="0" xfId="0" applyNumberFormat="1" applyFont="1" applyAlignment="1" applyProtection="1">
      <alignment/>
      <protection/>
    </xf>
    <xf numFmtId="0" fontId="15" fillId="0" borderId="0" xfId="0" applyNumberFormat="1" applyFont="1" applyAlignment="1" applyProtection="1">
      <alignment horizontal="left" vertical="top" wrapText="1"/>
      <protection/>
    </xf>
    <xf numFmtId="0" fontId="15" fillId="0" borderId="0" xfId="0" applyNumberFormat="1" applyFont="1" applyBorder="1" applyAlignment="1" applyProtection="1">
      <alignment horizontal="left" vertical="top" wrapText="1"/>
      <protection/>
    </xf>
    <xf numFmtId="0" fontId="15" fillId="0" borderId="0" xfId="0" applyNumberFormat="1" applyFont="1" applyBorder="1" applyAlignment="1" applyProtection="1">
      <alignment horizontal="center" vertical="top" wrapText="1"/>
      <protection/>
    </xf>
    <xf numFmtId="0" fontId="13" fillId="0" borderId="0" xfId="0" applyNumberFormat="1" applyFont="1" applyAlignment="1" applyProtection="1">
      <alignment horizontal="left"/>
      <protection/>
    </xf>
    <xf numFmtId="0" fontId="13" fillId="0" borderId="0" xfId="0" applyNumberFormat="1" applyFont="1" applyAlignment="1" applyProtection="1">
      <alignment horizontal="center"/>
      <protection/>
    </xf>
    <xf numFmtId="169" fontId="13" fillId="0" borderId="0" xfId="0" applyNumberFormat="1" applyFont="1" applyAlignment="1" applyProtection="1">
      <alignment/>
      <protection/>
    </xf>
    <xf numFmtId="172" fontId="0" fillId="33" borderId="0" xfId="0" applyNumberForma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172" fontId="0" fillId="0" borderId="0" xfId="0" applyNumberFormat="1" applyAlignment="1" applyProtection="1">
      <alignment horizontal="center"/>
      <protection/>
    </xf>
    <xf numFmtId="172" fontId="0" fillId="0" borderId="0" xfId="0" applyNumberFormat="1" applyFill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left"/>
      <protection/>
    </xf>
    <xf numFmtId="172" fontId="5" fillId="0" borderId="13" xfId="0" applyNumberFormat="1" applyFont="1" applyBorder="1" applyAlignment="1" applyProtection="1">
      <alignment horizontal="center"/>
      <protection/>
    </xf>
    <xf numFmtId="164" fontId="5" fillId="0" borderId="13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49" fontId="6" fillId="34" borderId="15" xfId="0" applyNumberFormat="1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 applyProtection="1">
      <alignment vertical="center" wrapText="1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" vertical="center" wrapText="1"/>
      <protection/>
    </xf>
    <xf numFmtId="165" fontId="0" fillId="34" borderId="15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166" fontId="0" fillId="0" borderId="15" xfId="0" applyNumberFormat="1" applyFont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vertical="center" wrapText="1"/>
      <protection/>
    </xf>
    <xf numFmtId="0" fontId="0" fillId="34" borderId="15" xfId="0" applyNumberFormat="1" applyFont="1" applyFill="1" applyBorder="1" applyAlignment="1" applyProtection="1">
      <alignment horizontal="center" vertical="center" wrapText="1"/>
      <protection/>
    </xf>
    <xf numFmtId="166" fontId="0" fillId="34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165" fontId="0" fillId="0" borderId="15" xfId="0" applyNumberFormat="1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165" fontId="1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165" fontId="0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 wrapText="1"/>
      <protection/>
    </xf>
    <xf numFmtId="165" fontId="0" fillId="0" borderId="15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0" fillId="0" borderId="19" xfId="0" applyNumberFormat="1" applyFont="1" applyBorder="1" applyAlignment="1" applyProtection="1">
      <alignment horizontal="center" vertical="center" wrapText="1"/>
      <protection/>
    </xf>
    <xf numFmtId="166" fontId="0" fillId="0" borderId="19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49" fontId="9" fillId="0" borderId="20" xfId="0" applyNumberFormat="1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10" fillId="0" borderId="20" xfId="0" applyNumberFormat="1" applyFont="1" applyBorder="1" applyAlignment="1" applyProtection="1">
      <alignment horizontal="center" vertical="center" wrapText="1"/>
      <protection/>
    </xf>
    <xf numFmtId="165" fontId="10" fillId="0" borderId="20" xfId="0" applyNumberFormat="1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165" fontId="10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0" xfId="0" applyNumberFormat="1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horizontal="right" wrapText="1"/>
      <protection/>
    </xf>
    <xf numFmtId="49" fontId="6" fillId="0" borderId="15" xfId="0" applyNumberFormat="1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 wrapText="1"/>
      <protection/>
    </xf>
    <xf numFmtId="165" fontId="0" fillId="0" borderId="15" xfId="0" applyNumberFormat="1" applyFont="1" applyBorder="1" applyAlignment="1" applyProtection="1">
      <alignment horizontal="center"/>
      <protection/>
    </xf>
    <xf numFmtId="165" fontId="0" fillId="33" borderId="15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0" applyNumberFormat="1" applyFont="1" applyAlignment="1" applyProtection="1">
      <alignment horizontal="left" vertical="top"/>
      <protection/>
    </xf>
    <xf numFmtId="49" fontId="0" fillId="0" borderId="0" xfId="0" applyNumberFormat="1" applyFont="1" applyAlignment="1" applyProtection="1">
      <alignment horizontal="center" vertical="top"/>
      <protection/>
    </xf>
    <xf numFmtId="167" fontId="0" fillId="0" borderId="0" xfId="0" applyNumberFormat="1" applyFont="1" applyAlignment="1" applyProtection="1">
      <alignment horizontal="center" vertical="top"/>
      <protection/>
    </xf>
    <xf numFmtId="0" fontId="11" fillId="0" borderId="0" xfId="0" applyFont="1" applyAlignment="1" applyProtection="1">
      <alignment vertical="top"/>
      <protection/>
    </xf>
    <xf numFmtId="49" fontId="12" fillId="0" borderId="0" xfId="0" applyNumberFormat="1" applyFont="1" applyFill="1" applyBorder="1" applyAlignment="1" applyProtection="1">
      <alignment vertical="top"/>
      <protection/>
    </xf>
    <xf numFmtId="168" fontId="12" fillId="0" borderId="0" xfId="0" applyNumberFormat="1" applyFont="1" applyFill="1" applyBorder="1" applyAlignment="1" applyProtection="1">
      <alignment horizontal="right" vertical="top"/>
      <protection/>
    </xf>
    <xf numFmtId="168" fontId="12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Font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49" fontId="0" fillId="0" borderId="23" xfId="0" applyNumberFormat="1" applyFont="1" applyFill="1" applyBorder="1" applyAlignment="1" applyProtection="1">
      <alignment horizontal="left" vertical="center"/>
      <protection/>
    </xf>
    <xf numFmtId="49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167" fontId="0" fillId="0" borderId="23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top"/>
      <protection/>
    </xf>
    <xf numFmtId="49" fontId="15" fillId="0" borderId="0" xfId="0" applyNumberFormat="1" applyFont="1" applyAlignment="1" applyProtection="1">
      <alignment vertical="top"/>
      <protection/>
    </xf>
    <xf numFmtId="0" fontId="15" fillId="0" borderId="0" xfId="0" applyFont="1" applyAlignment="1" applyProtection="1">
      <alignment horizontal="center" vertical="top"/>
      <protection/>
    </xf>
    <xf numFmtId="172" fontId="15" fillId="0" borderId="0" xfId="0" applyNumberFormat="1" applyFont="1" applyAlignment="1" applyProtection="1">
      <alignment horizontal="right" vertical="top"/>
      <protection/>
    </xf>
    <xf numFmtId="167" fontId="15" fillId="0" borderId="0" xfId="0" applyNumberFormat="1" applyFont="1" applyAlignment="1" applyProtection="1">
      <alignment horizontal="right" vertical="top"/>
      <protection/>
    </xf>
    <xf numFmtId="0" fontId="15" fillId="0" borderId="10" xfId="0" applyFont="1" applyBorder="1" applyAlignment="1" applyProtection="1">
      <alignment vertical="top"/>
      <protection/>
    </xf>
    <xf numFmtId="49" fontId="15" fillId="0" borderId="10" xfId="0" applyNumberFormat="1" applyFont="1" applyBorder="1" applyAlignment="1" applyProtection="1">
      <alignment vertical="top"/>
      <protection/>
    </xf>
    <xf numFmtId="0" fontId="15" fillId="0" borderId="10" xfId="0" applyFont="1" applyBorder="1" applyAlignment="1" applyProtection="1">
      <alignment horizontal="center" vertical="top"/>
      <protection/>
    </xf>
    <xf numFmtId="172" fontId="15" fillId="0" borderId="10" xfId="0" applyNumberFormat="1" applyFont="1" applyBorder="1" applyAlignment="1" applyProtection="1">
      <alignment horizontal="right" vertical="top"/>
      <protection/>
    </xf>
    <xf numFmtId="49" fontId="15" fillId="0" borderId="0" xfId="0" applyNumberFormat="1" applyFont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right"/>
      <protection/>
    </xf>
    <xf numFmtId="49" fontId="15" fillId="0" borderId="0" xfId="0" applyNumberFormat="1" applyFont="1" applyBorder="1" applyAlignment="1" applyProtection="1">
      <alignment vertical="top"/>
      <protection/>
    </xf>
    <xf numFmtId="0" fontId="15" fillId="0" borderId="0" xfId="0" applyFont="1" applyBorder="1" applyAlignment="1" applyProtection="1">
      <alignment horizontal="center" vertical="top"/>
      <protection/>
    </xf>
    <xf numFmtId="172" fontId="15" fillId="0" borderId="0" xfId="0" applyNumberFormat="1" applyFont="1" applyBorder="1" applyAlignment="1" applyProtection="1">
      <alignment horizontal="right" vertical="top"/>
      <protection/>
    </xf>
    <xf numFmtId="0" fontId="13" fillId="0" borderId="0" xfId="0" applyFont="1" applyFill="1" applyAlignment="1" applyProtection="1">
      <alignment horizontal="center"/>
      <protection/>
    </xf>
    <xf numFmtId="172" fontId="0" fillId="0" borderId="0" xfId="0" applyNumberFormat="1" applyAlignment="1" applyProtection="1">
      <alignment/>
      <protection/>
    </xf>
    <xf numFmtId="172" fontId="15" fillId="33" borderId="0" xfId="0" applyNumberFormat="1" applyFont="1" applyFill="1" applyAlignment="1" applyProtection="1">
      <alignment vertical="top"/>
      <protection locked="0"/>
    </xf>
    <xf numFmtId="172" fontId="15" fillId="33" borderId="10" xfId="0" applyNumberFormat="1" applyFont="1" applyFill="1" applyBorder="1" applyAlignment="1" applyProtection="1">
      <alignment vertical="top"/>
      <protection locked="0"/>
    </xf>
    <xf numFmtId="172" fontId="15" fillId="33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6" xfId="0" applyNumberFormat="1" applyFont="1" applyBorder="1" applyAlignment="1" applyProtection="1">
      <alignment horizontal="center" vertical="top" wrapText="1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view="pageBreakPreview" zoomScaleNormal="106" zoomScaleSheetLayoutView="100" zoomScalePageLayoutView="0" workbookViewId="0" topLeftCell="A1">
      <selection activeCell="D14" sqref="D14"/>
    </sheetView>
  </sheetViews>
  <sheetFormatPr defaultColWidth="11.57421875" defaultRowHeight="12.75"/>
  <cols>
    <col min="1" max="1" width="3.57421875" style="17" customWidth="1"/>
    <col min="2" max="2" width="11.57421875" style="17" customWidth="1"/>
    <col min="3" max="3" width="53.7109375" style="17" customWidth="1"/>
    <col min="4" max="4" width="32.140625" style="17" customWidth="1"/>
    <col min="5" max="5" width="33.140625" style="17" customWidth="1"/>
    <col min="6" max="16384" width="11.57421875" style="17" customWidth="1"/>
  </cols>
  <sheetData>
    <row r="1" spans="1:256" s="16" customFormat="1" ht="14.25" customHeight="1">
      <c r="A1" s="15"/>
      <c r="B1" s="15"/>
      <c r="C1" s="15"/>
      <c r="D1" s="15" t="s">
        <v>381</v>
      </c>
      <c r="E1" s="15"/>
      <c r="IP1" s="17"/>
      <c r="IQ1" s="17"/>
      <c r="IR1" s="17"/>
      <c r="IS1" s="17"/>
      <c r="IT1" s="17"/>
      <c r="IU1" s="17"/>
      <c r="IV1" s="17"/>
    </row>
    <row r="2" spans="1:5" s="21" customFormat="1" ht="19.5" customHeight="1">
      <c r="A2" s="17"/>
      <c r="B2" s="18" t="s">
        <v>0</v>
      </c>
      <c r="C2" s="19"/>
      <c r="D2" s="20"/>
      <c r="E2" s="20"/>
    </row>
    <row r="3" spans="1:5" s="21" customFormat="1" ht="24" customHeight="1">
      <c r="A3" s="17"/>
      <c r="B3" s="18" t="s">
        <v>1</v>
      </c>
      <c r="C3" s="20"/>
      <c r="D3" s="20"/>
      <c r="E3" s="20"/>
    </row>
    <row r="4" spans="1:256" s="16" customFormat="1" ht="14.25" customHeight="1">
      <c r="A4" s="15"/>
      <c r="B4" s="15"/>
      <c r="C4" s="15"/>
      <c r="D4" s="15"/>
      <c r="E4" s="15"/>
      <c r="IP4" s="17"/>
      <c r="IQ4" s="17"/>
      <c r="IR4" s="17"/>
      <c r="IS4" s="17"/>
      <c r="IT4" s="17"/>
      <c r="IU4" s="17"/>
      <c r="IV4" s="17"/>
    </row>
    <row r="5" spans="1:5" s="21" customFormat="1" ht="13.5" customHeight="1">
      <c r="A5" s="20"/>
      <c r="B5" s="22"/>
      <c r="C5" s="22"/>
      <c r="D5" s="20"/>
      <c r="E5" s="20"/>
    </row>
    <row r="6" spans="1:256" s="16" customFormat="1" ht="14.25" customHeight="1">
      <c r="A6" s="15"/>
      <c r="B6" s="23" t="s">
        <v>2</v>
      </c>
      <c r="C6" s="23" t="s">
        <v>3</v>
      </c>
      <c r="D6" s="23" t="s">
        <v>4</v>
      </c>
      <c r="E6" s="23" t="s">
        <v>4</v>
      </c>
      <c r="IP6" s="17"/>
      <c r="IQ6" s="17"/>
      <c r="IR6" s="17"/>
      <c r="IS6" s="17"/>
      <c r="IT6" s="17"/>
      <c r="IU6" s="17"/>
      <c r="IV6" s="17"/>
    </row>
    <row r="7" spans="1:256" s="16" customFormat="1" ht="14.25" customHeight="1">
      <c r="A7" s="15"/>
      <c r="B7" s="24"/>
      <c r="C7" s="24"/>
      <c r="D7" s="24" t="s">
        <v>5</v>
      </c>
      <c r="E7" s="24" t="s">
        <v>6</v>
      </c>
      <c r="IP7" s="17"/>
      <c r="IQ7" s="17"/>
      <c r="IR7" s="17"/>
      <c r="IS7" s="17"/>
      <c r="IT7" s="17"/>
      <c r="IU7" s="17"/>
      <c r="IV7" s="17"/>
    </row>
    <row r="8" spans="1:256" s="16" customFormat="1" ht="14.25" customHeight="1">
      <c r="A8" s="15"/>
      <c r="B8" s="25"/>
      <c r="C8" s="26"/>
      <c r="D8" s="15"/>
      <c r="E8" s="15"/>
      <c r="IP8" s="17"/>
      <c r="IQ8" s="17"/>
      <c r="IR8" s="17"/>
      <c r="IS8" s="17"/>
      <c r="IT8" s="17"/>
      <c r="IU8" s="17"/>
      <c r="IV8" s="17"/>
    </row>
    <row r="9" spans="2:256" s="16" customFormat="1" ht="21.75" customHeight="1">
      <c r="B9" s="27" t="s">
        <v>7</v>
      </c>
      <c r="C9" s="28" t="s">
        <v>8</v>
      </c>
      <c r="D9" s="29">
        <f>Vitríny!N30</f>
        <v>0</v>
      </c>
      <c r="E9" s="29">
        <f aca="true" t="shared" si="0" ref="E9:E15">D9*1.21</f>
        <v>0</v>
      </c>
      <c r="IP9" s="17"/>
      <c r="IQ9" s="17"/>
      <c r="IR9" s="17"/>
      <c r="IS9" s="17"/>
      <c r="IT9" s="17"/>
      <c r="IU9" s="17"/>
      <c r="IV9" s="17"/>
    </row>
    <row r="10" spans="2:256" s="16" customFormat="1" ht="21.75" customHeight="1">
      <c r="B10" s="27" t="s">
        <v>9</v>
      </c>
      <c r="C10" s="28" t="s">
        <v>10</v>
      </c>
      <c r="D10" s="29">
        <f>'Truhlářské konstrukce'!N43</f>
        <v>0</v>
      </c>
      <c r="E10" s="29">
        <f t="shared" si="0"/>
        <v>0</v>
      </c>
      <c r="IP10" s="17"/>
      <c r="IQ10" s="17"/>
      <c r="IR10" s="17"/>
      <c r="IS10" s="17"/>
      <c r="IT10" s="17"/>
      <c r="IU10" s="17"/>
      <c r="IV10" s="17"/>
    </row>
    <row r="11" spans="2:256" s="16" customFormat="1" ht="21.75" customHeight="1">
      <c r="B11" s="27" t="s">
        <v>11</v>
      </c>
      <c r="C11" s="28" t="s">
        <v>12</v>
      </c>
      <c r="D11" s="29">
        <f>'Ostatní výrobky'!N36</f>
        <v>0</v>
      </c>
      <c r="E11" s="29">
        <f t="shared" si="0"/>
        <v>0</v>
      </c>
      <c r="IP11" s="17"/>
      <c r="IQ11" s="17"/>
      <c r="IR11" s="17"/>
      <c r="IS11" s="17"/>
      <c r="IT11" s="17"/>
      <c r="IU11" s="17"/>
      <c r="IV11" s="17"/>
    </row>
    <row r="12" spans="2:256" s="16" customFormat="1" ht="21.75" customHeight="1">
      <c r="B12" s="27" t="s">
        <v>13</v>
      </c>
      <c r="C12" s="28" t="s">
        <v>14</v>
      </c>
      <c r="D12" s="29">
        <f>Grafika!M30</f>
        <v>0</v>
      </c>
      <c r="E12" s="29">
        <f t="shared" si="0"/>
        <v>0</v>
      </c>
      <c r="IP12" s="17"/>
      <c r="IQ12" s="17"/>
      <c r="IR12" s="17"/>
      <c r="IS12" s="17"/>
      <c r="IT12" s="17"/>
      <c r="IU12" s="17"/>
      <c r="IV12" s="17"/>
    </row>
    <row r="13" spans="2:256" s="16" customFormat="1" ht="21.75" customHeight="1">
      <c r="B13" s="27" t="s">
        <v>15</v>
      </c>
      <c r="C13" s="28" t="s">
        <v>16</v>
      </c>
      <c r="D13" s="29">
        <f>Grafika!M37</f>
        <v>0</v>
      </c>
      <c r="E13" s="29">
        <f t="shared" si="0"/>
        <v>0</v>
      </c>
      <c r="IP13" s="17"/>
      <c r="IQ13" s="17"/>
      <c r="IR13" s="17"/>
      <c r="IS13" s="17"/>
      <c r="IT13" s="17"/>
      <c r="IU13" s="17"/>
      <c r="IV13" s="17"/>
    </row>
    <row r="14" spans="2:256" s="16" customFormat="1" ht="21.75" customHeight="1">
      <c r="B14" s="27" t="s">
        <v>17</v>
      </c>
      <c r="C14" s="28" t="s">
        <v>18</v>
      </c>
      <c r="D14" s="30">
        <f>OSVETLENI!H32</f>
        <v>0</v>
      </c>
      <c r="E14" s="30">
        <f t="shared" si="0"/>
        <v>0</v>
      </c>
      <c r="IP14" s="17"/>
      <c r="IQ14" s="17"/>
      <c r="IR14" s="17"/>
      <c r="IS14" s="17"/>
      <c r="IT14" s="17"/>
      <c r="IU14" s="17"/>
      <c r="IV14" s="17"/>
    </row>
    <row r="15" spans="2:256" s="16" customFormat="1" ht="21.75" customHeight="1">
      <c r="B15" s="27" t="s">
        <v>19</v>
      </c>
      <c r="C15" s="28" t="s">
        <v>370</v>
      </c>
      <c r="D15" s="14">
        <v>0</v>
      </c>
      <c r="E15" s="30">
        <f t="shared" si="0"/>
        <v>0</v>
      </c>
      <c r="IP15" s="17"/>
      <c r="IQ15" s="17"/>
      <c r="IR15" s="17"/>
      <c r="IS15" s="17"/>
      <c r="IT15" s="17"/>
      <c r="IU15" s="17"/>
      <c r="IV15" s="17"/>
    </row>
    <row r="16" spans="4:256" s="16" customFormat="1" ht="17.25" customHeight="1">
      <c r="D16" s="31"/>
      <c r="E16" s="31"/>
      <c r="IP16" s="17"/>
      <c r="IQ16" s="17"/>
      <c r="IR16" s="17"/>
      <c r="IS16" s="17"/>
      <c r="IT16" s="17"/>
      <c r="IU16" s="17"/>
      <c r="IV16" s="17"/>
    </row>
    <row r="17" spans="2:256" s="16" customFormat="1" ht="14.25" customHeight="1">
      <c r="B17" s="32"/>
      <c r="C17" s="33" t="s">
        <v>20</v>
      </c>
      <c r="D17" s="34">
        <f>SUM(D9:D15)</f>
        <v>0</v>
      </c>
      <c r="E17" s="34">
        <f>SUM(E9:E15)</f>
        <v>0</v>
      </c>
      <c r="IP17" s="17"/>
      <c r="IQ17" s="17"/>
      <c r="IR17" s="17"/>
      <c r="IS17" s="17"/>
      <c r="IT17" s="17"/>
      <c r="IU17" s="17"/>
      <c r="IV17" s="17"/>
    </row>
    <row r="18" spans="2:256" s="16" customFormat="1" ht="21" customHeight="1">
      <c r="B18" s="32"/>
      <c r="C18" s="33"/>
      <c r="D18" s="35"/>
      <c r="E18" s="35"/>
      <c r="IP18" s="17"/>
      <c r="IQ18" s="17"/>
      <c r="IR18" s="17"/>
      <c r="IS18" s="17"/>
      <c r="IT18" s="17"/>
      <c r="IU18" s="17"/>
      <c r="IV18" s="17"/>
    </row>
    <row r="19" spans="250:256" s="16" customFormat="1" ht="17.25" customHeight="1">
      <c r="IP19" s="17"/>
      <c r="IQ19" s="17"/>
      <c r="IR19" s="17"/>
      <c r="IS19" s="17"/>
      <c r="IT19" s="17"/>
      <c r="IU19" s="17"/>
      <c r="IV19" s="17"/>
    </row>
    <row r="20" spans="2:256" s="16" customFormat="1" ht="28.5" customHeight="1">
      <c r="B20" s="170" t="s">
        <v>371</v>
      </c>
      <c r="C20" s="170"/>
      <c r="D20" s="170"/>
      <c r="E20" s="170"/>
      <c r="IP20" s="17"/>
      <c r="IQ20" s="17"/>
      <c r="IR20" s="17"/>
      <c r="IS20" s="17"/>
      <c r="IT20" s="17"/>
      <c r="IU20" s="17"/>
      <c r="IV20" s="17"/>
    </row>
    <row r="21" spans="2:5" ht="12.75">
      <c r="B21" s="36" t="s">
        <v>380</v>
      </c>
      <c r="C21" s="36"/>
      <c r="D21" s="36"/>
      <c r="E21" s="36"/>
    </row>
    <row r="22" spans="2:5" ht="12.75">
      <c r="B22" s="36" t="s">
        <v>379</v>
      </c>
      <c r="C22" s="36"/>
      <c r="D22" s="36"/>
      <c r="E22" s="36"/>
    </row>
    <row r="23" ht="12.75">
      <c r="B23" s="37" t="s">
        <v>382</v>
      </c>
    </row>
  </sheetData>
  <sheetProtection password="CC06" sheet="1" objects="1" scenarios="1"/>
  <mergeCells count="1">
    <mergeCell ref="B20:E20"/>
  </mergeCells>
  <printOptions/>
  <pageMargins left="0.7875" right="0.7875" top="0.7875" bottom="1.0527777777777778" header="0.5118055555555555" footer="0.7875"/>
  <pageSetup horizontalDpi="300" verticalDpi="300" orientation="portrait" paperSize="9" scale="81" r:id="rId1"/>
  <headerFooter alignWithMargins="0">
    <oddFooter>&amp;C&amp;"Times New Roman,obyčejné"&amp;12Stránka &amp;P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="75" zoomScaleNormal="106" zoomScaleSheetLayoutView="75" zoomScalePageLayoutView="0" workbookViewId="0" topLeftCell="A19">
      <selection activeCell="M29" activeCellId="17" sqref="M12 M12 M13 M15 M16 M17 M18 M19 M20 M21 M22 M23 M24 M25 M26 M27 M28 M29"/>
    </sheetView>
  </sheetViews>
  <sheetFormatPr defaultColWidth="11.57421875" defaultRowHeight="12.75" customHeight="1"/>
  <cols>
    <col min="1" max="1" width="2.8515625" style="16" customWidth="1"/>
    <col min="2" max="2" width="10.140625" style="16" customWidth="1"/>
    <col min="3" max="3" width="29.7109375" style="16" customWidth="1"/>
    <col min="4" max="4" width="10.28125" style="16" customWidth="1"/>
    <col min="5" max="6" width="7.7109375" style="16" customWidth="1"/>
    <col min="7" max="7" width="11.7109375" style="16" customWidth="1"/>
    <col min="8" max="8" width="8.140625" style="16" customWidth="1"/>
    <col min="9" max="9" width="6.140625" style="16" customWidth="1"/>
    <col min="10" max="10" width="5.140625" style="16" customWidth="1"/>
    <col min="11" max="11" width="58.28125" style="84" customWidth="1"/>
    <col min="12" max="12" width="8.00390625" style="84" customWidth="1"/>
    <col min="13" max="13" width="37.57421875" style="16" customWidth="1"/>
    <col min="14" max="14" width="48.421875" style="16" customWidth="1"/>
    <col min="15" max="15" width="15.57421875" style="16" customWidth="1"/>
    <col min="16" max="255" width="11.7109375" style="16" customWidth="1"/>
    <col min="256" max="16384" width="11.57421875" style="17" customWidth="1"/>
  </cols>
  <sheetData>
    <row r="1" spans="1:14" s="21" customFormat="1" ht="18" customHeight="1">
      <c r="A1" s="17"/>
      <c r="B1" s="171" t="s">
        <v>21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s="21" customFormat="1" ht="14.25" customHeight="1">
      <c r="A2" s="17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1:12" s="21" customFormat="1" ht="13.5" customHeight="1">
      <c r="K3" s="28"/>
      <c r="L3" s="28"/>
    </row>
    <row r="4" spans="2:12" s="21" customFormat="1" ht="12.75" customHeight="1">
      <c r="B4" s="38" t="s">
        <v>22</v>
      </c>
      <c r="C4" s="38"/>
      <c r="D4" s="38"/>
      <c r="E4" s="38"/>
      <c r="F4" s="38"/>
      <c r="G4" s="38"/>
      <c r="H4" s="38"/>
      <c r="K4" s="39"/>
      <c r="L4" s="39"/>
    </row>
    <row r="5" spans="2:14" ht="12.75" customHeight="1">
      <c r="B5" s="40" t="s">
        <v>2</v>
      </c>
      <c r="C5" s="40" t="s">
        <v>23</v>
      </c>
      <c r="D5" s="172" t="s">
        <v>24</v>
      </c>
      <c r="E5" s="172"/>
      <c r="F5" s="172"/>
      <c r="G5" s="173" t="s">
        <v>25</v>
      </c>
      <c r="H5" s="173"/>
      <c r="I5" s="40" t="s">
        <v>26</v>
      </c>
      <c r="J5" s="40" t="s">
        <v>27</v>
      </c>
      <c r="K5" s="42" t="s">
        <v>28</v>
      </c>
      <c r="L5" s="42" t="s">
        <v>29</v>
      </c>
      <c r="M5" s="40" t="s">
        <v>30</v>
      </c>
      <c r="N5" s="40" t="s">
        <v>31</v>
      </c>
    </row>
    <row r="6" spans="2:14" ht="12.75" customHeight="1">
      <c r="B6" s="43"/>
      <c r="C6" s="43" t="s">
        <v>32</v>
      </c>
      <c r="D6" s="41" t="s">
        <v>33</v>
      </c>
      <c r="E6" s="41" t="s">
        <v>34</v>
      </c>
      <c r="F6" s="41" t="s">
        <v>35</v>
      </c>
      <c r="G6" s="44"/>
      <c r="H6" s="45"/>
      <c r="I6" s="43" t="s">
        <v>36</v>
      </c>
      <c r="J6" s="43"/>
      <c r="K6" s="46"/>
      <c r="L6" s="46"/>
      <c r="M6" s="46" t="s">
        <v>5</v>
      </c>
      <c r="N6" s="46" t="s">
        <v>5</v>
      </c>
    </row>
    <row r="7" spans="2:12" ht="13.5" customHeight="1">
      <c r="B7" s="47"/>
      <c r="C7" s="47"/>
      <c r="D7" s="47"/>
      <c r="E7" s="47"/>
      <c r="F7" s="47"/>
      <c r="G7" s="47"/>
      <c r="H7" s="47"/>
      <c r="K7" s="48"/>
      <c r="L7" s="48"/>
    </row>
    <row r="8" spans="2:12" ht="13.5" customHeight="1">
      <c r="B8" s="47"/>
      <c r="C8" s="49" t="s">
        <v>37</v>
      </c>
      <c r="D8" s="47"/>
      <c r="E8" s="47"/>
      <c r="F8" s="47"/>
      <c r="G8" s="47"/>
      <c r="H8" s="47"/>
      <c r="K8" s="48"/>
      <c r="L8" s="48"/>
    </row>
    <row r="9" spans="2:14" ht="26.25" customHeight="1">
      <c r="B9" s="50" t="s">
        <v>38</v>
      </c>
      <c r="C9" s="51" t="s">
        <v>39</v>
      </c>
      <c r="D9" s="52">
        <v>2100</v>
      </c>
      <c r="E9" s="53">
        <v>1276</v>
      </c>
      <c r="F9" s="52">
        <v>2268</v>
      </c>
      <c r="G9" s="174">
        <v>1</v>
      </c>
      <c r="H9" s="174"/>
      <c r="I9" s="52">
        <v>1</v>
      </c>
      <c r="J9" s="52" t="s">
        <v>40</v>
      </c>
      <c r="K9" s="54" t="s">
        <v>41</v>
      </c>
      <c r="L9" s="54" t="s">
        <v>42</v>
      </c>
      <c r="M9" s="55"/>
      <c r="N9" s="55"/>
    </row>
    <row r="10" spans="2:14" ht="26.25" customHeight="1">
      <c r="B10" s="56" t="s">
        <v>43</v>
      </c>
      <c r="C10" s="57" t="s">
        <v>44</v>
      </c>
      <c r="D10" s="58">
        <v>1400</v>
      </c>
      <c r="E10" s="59">
        <v>500</v>
      </c>
      <c r="F10" s="60">
        <v>2200</v>
      </c>
      <c r="G10" s="175">
        <v>2</v>
      </c>
      <c r="H10" s="175"/>
      <c r="I10" s="58">
        <v>6</v>
      </c>
      <c r="J10" s="58" t="s">
        <v>40</v>
      </c>
      <c r="K10" s="62" t="s">
        <v>45</v>
      </c>
      <c r="L10" s="62" t="s">
        <v>42</v>
      </c>
      <c r="M10" s="63"/>
      <c r="N10" s="63"/>
    </row>
    <row r="11" spans="2:14" ht="37.5" customHeight="1">
      <c r="B11" s="50" t="s">
        <v>46</v>
      </c>
      <c r="C11" s="64" t="s">
        <v>47</v>
      </c>
      <c r="D11" s="52">
        <v>1150</v>
      </c>
      <c r="E11" s="52">
        <v>1150</v>
      </c>
      <c r="F11" s="52">
        <v>2000</v>
      </c>
      <c r="G11" s="174" t="s">
        <v>42</v>
      </c>
      <c r="H11" s="174"/>
      <c r="I11" s="52">
        <v>1</v>
      </c>
      <c r="J11" s="52" t="s">
        <v>40</v>
      </c>
      <c r="K11" s="65" t="s">
        <v>48</v>
      </c>
      <c r="L11" s="54" t="s">
        <v>42</v>
      </c>
      <c r="M11" s="66"/>
      <c r="N11" s="66"/>
    </row>
    <row r="12" spans="2:14" ht="49.5" customHeight="1">
      <c r="B12" s="56" t="s">
        <v>49</v>
      </c>
      <c r="C12" s="57" t="s">
        <v>50</v>
      </c>
      <c r="D12" s="60">
        <v>1000</v>
      </c>
      <c r="E12" s="67">
        <v>8</v>
      </c>
      <c r="F12" s="60">
        <v>500</v>
      </c>
      <c r="G12" s="176" t="s">
        <v>42</v>
      </c>
      <c r="H12" s="176"/>
      <c r="I12" s="58">
        <v>1</v>
      </c>
      <c r="J12" s="58" t="s">
        <v>40</v>
      </c>
      <c r="K12" s="177" t="s">
        <v>51</v>
      </c>
      <c r="L12" s="178" t="s">
        <v>52</v>
      </c>
      <c r="M12" s="86">
        <v>0</v>
      </c>
      <c r="N12" s="71">
        <f>M12*I12</f>
        <v>0</v>
      </c>
    </row>
    <row r="13" spans="2:14" ht="53.25" customHeight="1">
      <c r="B13" s="56" t="s">
        <v>53</v>
      </c>
      <c r="C13" s="57" t="s">
        <v>50</v>
      </c>
      <c r="D13" s="60">
        <v>2500</v>
      </c>
      <c r="E13" s="67">
        <v>8</v>
      </c>
      <c r="F13" s="60">
        <v>500</v>
      </c>
      <c r="G13" s="176" t="s">
        <v>42</v>
      </c>
      <c r="H13" s="176"/>
      <c r="I13" s="58">
        <v>1</v>
      </c>
      <c r="J13" s="58" t="s">
        <v>40</v>
      </c>
      <c r="K13" s="177"/>
      <c r="L13" s="178"/>
      <c r="M13" s="86">
        <v>0</v>
      </c>
      <c r="N13" s="71">
        <f>M13*I13</f>
        <v>0</v>
      </c>
    </row>
    <row r="14" spans="2:14" ht="19.5" customHeight="1">
      <c r="B14" s="56" t="s">
        <v>54</v>
      </c>
      <c r="C14" s="179" t="s">
        <v>55</v>
      </c>
      <c r="D14" s="179"/>
      <c r="E14" s="179"/>
      <c r="F14" s="179"/>
      <c r="G14" s="179"/>
      <c r="H14" s="179"/>
      <c r="I14" s="179"/>
      <c r="J14" s="179"/>
      <c r="K14" s="179"/>
      <c r="L14" s="179"/>
      <c r="M14" s="63"/>
      <c r="N14" s="63"/>
    </row>
    <row r="15" spans="2:19" ht="24.75" customHeight="1">
      <c r="B15" s="56" t="s">
        <v>56</v>
      </c>
      <c r="C15" s="57" t="s">
        <v>57</v>
      </c>
      <c r="D15" s="60" t="s">
        <v>58</v>
      </c>
      <c r="E15" s="67" t="s">
        <v>42</v>
      </c>
      <c r="F15" s="60">
        <v>1300</v>
      </c>
      <c r="G15" s="176" t="s">
        <v>59</v>
      </c>
      <c r="H15" s="176"/>
      <c r="I15" s="58">
        <v>1</v>
      </c>
      <c r="J15" s="58" t="s">
        <v>40</v>
      </c>
      <c r="K15" s="180" t="s">
        <v>60</v>
      </c>
      <c r="L15" s="69" t="s">
        <v>61</v>
      </c>
      <c r="M15" s="86">
        <v>0</v>
      </c>
      <c r="N15" s="71">
        <f aca="true" t="shared" si="0" ref="N15:N27">M15*I15</f>
        <v>0</v>
      </c>
      <c r="P15" s="17"/>
      <c r="Q15" s="17"/>
      <c r="R15" s="17"/>
      <c r="S15" s="17"/>
    </row>
    <row r="16" spans="2:19" ht="24.75" customHeight="1">
      <c r="B16" s="56" t="s">
        <v>62</v>
      </c>
      <c r="C16" s="57" t="s">
        <v>57</v>
      </c>
      <c r="D16" s="60" t="s">
        <v>63</v>
      </c>
      <c r="E16" s="67" t="s">
        <v>42</v>
      </c>
      <c r="F16" s="60">
        <v>1300</v>
      </c>
      <c r="G16" s="176" t="s">
        <v>59</v>
      </c>
      <c r="H16" s="176"/>
      <c r="I16" s="58">
        <v>1</v>
      </c>
      <c r="J16" s="58" t="s">
        <v>40</v>
      </c>
      <c r="K16" s="180"/>
      <c r="L16" s="69" t="s">
        <v>61</v>
      </c>
      <c r="M16" s="86">
        <v>0</v>
      </c>
      <c r="N16" s="71">
        <f t="shared" si="0"/>
        <v>0</v>
      </c>
      <c r="P16" s="17"/>
      <c r="Q16" s="17"/>
      <c r="R16" s="17"/>
      <c r="S16" s="17"/>
    </row>
    <row r="17" spans="2:19" ht="24.75" customHeight="1">
      <c r="B17" s="56" t="s">
        <v>64</v>
      </c>
      <c r="C17" s="57" t="s">
        <v>57</v>
      </c>
      <c r="D17" s="60" t="s">
        <v>65</v>
      </c>
      <c r="E17" s="67" t="s">
        <v>42</v>
      </c>
      <c r="F17" s="60">
        <v>1300</v>
      </c>
      <c r="G17" s="176" t="s">
        <v>59</v>
      </c>
      <c r="H17" s="176"/>
      <c r="I17" s="58">
        <v>1</v>
      </c>
      <c r="J17" s="58" t="s">
        <v>40</v>
      </c>
      <c r="K17" s="180"/>
      <c r="L17" s="69" t="s">
        <v>61</v>
      </c>
      <c r="M17" s="86">
        <v>0</v>
      </c>
      <c r="N17" s="71">
        <f t="shared" si="0"/>
        <v>0</v>
      </c>
      <c r="P17" s="17"/>
      <c r="Q17" s="17"/>
      <c r="R17" s="17"/>
      <c r="S17" s="17"/>
    </row>
    <row r="18" spans="2:19" ht="24.75" customHeight="1">
      <c r="B18" s="56" t="s">
        <v>66</v>
      </c>
      <c r="C18" s="57" t="s">
        <v>57</v>
      </c>
      <c r="D18" s="60" t="s">
        <v>65</v>
      </c>
      <c r="E18" s="67" t="s">
        <v>42</v>
      </c>
      <c r="F18" s="60">
        <v>1300</v>
      </c>
      <c r="G18" s="176" t="s">
        <v>59</v>
      </c>
      <c r="H18" s="176"/>
      <c r="I18" s="58">
        <v>1</v>
      </c>
      <c r="J18" s="58" t="s">
        <v>40</v>
      </c>
      <c r="K18" s="180"/>
      <c r="L18" s="69" t="s">
        <v>61</v>
      </c>
      <c r="M18" s="86">
        <v>0</v>
      </c>
      <c r="N18" s="71">
        <f t="shared" si="0"/>
        <v>0</v>
      </c>
      <c r="P18" s="17"/>
      <c r="Q18" s="17"/>
      <c r="R18" s="17"/>
      <c r="S18" s="17"/>
    </row>
    <row r="19" spans="2:19" ht="24.75" customHeight="1">
      <c r="B19" s="56" t="s">
        <v>67</v>
      </c>
      <c r="C19" s="57" t="s">
        <v>57</v>
      </c>
      <c r="D19" s="60" t="s">
        <v>68</v>
      </c>
      <c r="E19" s="67" t="s">
        <v>42</v>
      </c>
      <c r="F19" s="60">
        <v>1300</v>
      </c>
      <c r="G19" s="176" t="s">
        <v>59</v>
      </c>
      <c r="H19" s="176"/>
      <c r="I19" s="58">
        <v>1</v>
      </c>
      <c r="J19" s="58" t="s">
        <v>40</v>
      </c>
      <c r="K19" s="180"/>
      <c r="L19" s="69" t="s">
        <v>61</v>
      </c>
      <c r="M19" s="86">
        <v>0</v>
      </c>
      <c r="N19" s="71">
        <f t="shared" si="0"/>
        <v>0</v>
      </c>
      <c r="P19" s="17"/>
      <c r="Q19" s="17"/>
      <c r="R19" s="17"/>
      <c r="S19" s="17"/>
    </row>
    <row r="20" spans="2:19" ht="24.75" customHeight="1">
      <c r="B20" s="56" t="s">
        <v>69</v>
      </c>
      <c r="C20" s="57" t="s">
        <v>57</v>
      </c>
      <c r="D20" s="60" t="s">
        <v>68</v>
      </c>
      <c r="E20" s="67" t="s">
        <v>42</v>
      </c>
      <c r="F20" s="60">
        <v>1300</v>
      </c>
      <c r="G20" s="176" t="s">
        <v>59</v>
      </c>
      <c r="H20" s="176"/>
      <c r="I20" s="58">
        <v>1</v>
      </c>
      <c r="J20" s="58" t="s">
        <v>40</v>
      </c>
      <c r="K20" s="181" t="s">
        <v>70</v>
      </c>
      <c r="L20" s="69" t="s">
        <v>61</v>
      </c>
      <c r="M20" s="86">
        <v>0</v>
      </c>
      <c r="N20" s="71">
        <f t="shared" si="0"/>
        <v>0</v>
      </c>
      <c r="P20" s="17"/>
      <c r="Q20" s="17"/>
      <c r="R20" s="17"/>
      <c r="S20" s="17"/>
    </row>
    <row r="21" spans="2:19" ht="24.75" customHeight="1">
      <c r="B21" s="56" t="s">
        <v>71</v>
      </c>
      <c r="C21" s="57" t="s">
        <v>57</v>
      </c>
      <c r="D21" s="60" t="s">
        <v>72</v>
      </c>
      <c r="E21" s="67" t="s">
        <v>42</v>
      </c>
      <c r="F21" s="60">
        <v>1300</v>
      </c>
      <c r="G21" s="176" t="s">
        <v>59</v>
      </c>
      <c r="H21" s="176"/>
      <c r="I21" s="58">
        <v>1</v>
      </c>
      <c r="J21" s="58" t="s">
        <v>40</v>
      </c>
      <c r="K21" s="181"/>
      <c r="L21" s="69" t="s">
        <v>61</v>
      </c>
      <c r="M21" s="86">
        <v>0</v>
      </c>
      <c r="N21" s="71">
        <f t="shared" si="0"/>
        <v>0</v>
      </c>
      <c r="P21" s="17"/>
      <c r="Q21" s="17"/>
      <c r="R21" s="17"/>
      <c r="S21" s="17"/>
    </row>
    <row r="22" spans="2:19" ht="24.75" customHeight="1">
      <c r="B22" s="56" t="s">
        <v>73</v>
      </c>
      <c r="C22" s="57" t="s">
        <v>74</v>
      </c>
      <c r="D22" s="60">
        <v>2500</v>
      </c>
      <c r="E22" s="67" t="s">
        <v>42</v>
      </c>
      <c r="F22" s="60">
        <v>1150</v>
      </c>
      <c r="G22" s="176" t="s">
        <v>59</v>
      </c>
      <c r="H22" s="176"/>
      <c r="I22" s="58">
        <v>1</v>
      </c>
      <c r="J22" s="58" t="s">
        <v>40</v>
      </c>
      <c r="K22" s="181"/>
      <c r="L22" s="69" t="s">
        <v>61</v>
      </c>
      <c r="M22" s="86">
        <v>0</v>
      </c>
      <c r="N22" s="71">
        <f t="shared" si="0"/>
        <v>0</v>
      </c>
      <c r="O22" s="17"/>
      <c r="P22" s="17"/>
      <c r="Q22" s="17"/>
      <c r="R22" s="17"/>
      <c r="S22" s="17"/>
    </row>
    <row r="23" spans="2:19" ht="141" customHeight="1">
      <c r="B23" s="56" t="s">
        <v>75</v>
      </c>
      <c r="C23" s="57" t="s">
        <v>76</v>
      </c>
      <c r="D23" s="182" t="s">
        <v>77</v>
      </c>
      <c r="E23" s="182"/>
      <c r="F23" s="72">
        <v>700</v>
      </c>
      <c r="G23" s="176" t="s">
        <v>42</v>
      </c>
      <c r="H23" s="176"/>
      <c r="I23" s="58">
        <v>1</v>
      </c>
      <c r="J23" s="58" t="s">
        <v>40</v>
      </c>
      <c r="K23" s="69" t="s">
        <v>78</v>
      </c>
      <c r="L23" s="69" t="s">
        <v>373</v>
      </c>
      <c r="M23" s="86">
        <v>0</v>
      </c>
      <c r="N23" s="71">
        <f t="shared" si="0"/>
        <v>0</v>
      </c>
      <c r="P23" s="17"/>
      <c r="Q23" s="17"/>
      <c r="R23" s="17"/>
      <c r="S23" s="17"/>
    </row>
    <row r="24" spans="2:19" ht="33.75" customHeight="1">
      <c r="B24" s="56" t="s">
        <v>79</v>
      </c>
      <c r="C24" s="57" t="s">
        <v>76</v>
      </c>
      <c r="D24" s="182" t="s">
        <v>77</v>
      </c>
      <c r="E24" s="182"/>
      <c r="F24" s="72">
        <v>900</v>
      </c>
      <c r="G24" s="176" t="s">
        <v>42</v>
      </c>
      <c r="H24" s="176"/>
      <c r="I24" s="58">
        <v>1</v>
      </c>
      <c r="J24" s="58" t="s">
        <v>40</v>
      </c>
      <c r="K24" s="73" t="s">
        <v>374</v>
      </c>
      <c r="L24" s="69" t="s">
        <v>80</v>
      </c>
      <c r="M24" s="86">
        <v>0</v>
      </c>
      <c r="N24" s="71">
        <f t="shared" si="0"/>
        <v>0</v>
      </c>
      <c r="P24" s="17"/>
      <c r="Q24" s="17"/>
      <c r="R24" s="17"/>
      <c r="S24" s="17"/>
    </row>
    <row r="25" spans="2:14" ht="57" customHeight="1">
      <c r="B25" s="56" t="s">
        <v>81</v>
      </c>
      <c r="C25" s="57" t="s">
        <v>76</v>
      </c>
      <c r="D25" s="182" t="s">
        <v>82</v>
      </c>
      <c r="E25" s="182"/>
      <c r="F25" s="58">
        <v>900</v>
      </c>
      <c r="G25" s="176" t="s">
        <v>42</v>
      </c>
      <c r="H25" s="176"/>
      <c r="I25" s="58">
        <v>1</v>
      </c>
      <c r="J25" s="58" t="s">
        <v>40</v>
      </c>
      <c r="K25" s="69" t="s">
        <v>83</v>
      </c>
      <c r="L25" s="69" t="s">
        <v>373</v>
      </c>
      <c r="M25" s="86">
        <v>0</v>
      </c>
      <c r="N25" s="71">
        <f t="shared" si="0"/>
        <v>0</v>
      </c>
    </row>
    <row r="26" spans="2:14" ht="30" customHeight="1">
      <c r="B26" s="56" t="s">
        <v>84</v>
      </c>
      <c r="C26" s="57" t="s">
        <v>76</v>
      </c>
      <c r="D26" s="182" t="s">
        <v>82</v>
      </c>
      <c r="E26" s="182"/>
      <c r="F26" s="58">
        <v>900</v>
      </c>
      <c r="G26" s="176" t="s">
        <v>42</v>
      </c>
      <c r="H26" s="176"/>
      <c r="I26" s="58">
        <v>1</v>
      </c>
      <c r="J26" s="58" t="s">
        <v>40</v>
      </c>
      <c r="K26" s="73" t="s">
        <v>375</v>
      </c>
      <c r="L26" s="69" t="s">
        <v>80</v>
      </c>
      <c r="M26" s="86">
        <v>0</v>
      </c>
      <c r="N26" s="71">
        <f t="shared" si="0"/>
        <v>0</v>
      </c>
    </row>
    <row r="27" spans="2:14" ht="307.5" customHeight="1">
      <c r="B27" s="56" t="s">
        <v>85</v>
      </c>
      <c r="C27" s="57" t="s">
        <v>86</v>
      </c>
      <c r="D27" s="60">
        <v>1200</v>
      </c>
      <c r="E27" s="67">
        <v>700</v>
      </c>
      <c r="F27" s="60">
        <v>900</v>
      </c>
      <c r="G27" s="175" t="s">
        <v>87</v>
      </c>
      <c r="H27" s="175"/>
      <c r="I27" s="58">
        <v>1</v>
      </c>
      <c r="J27" s="58" t="s">
        <v>40</v>
      </c>
      <c r="K27" s="69" t="s">
        <v>88</v>
      </c>
      <c r="L27" s="69" t="s">
        <v>89</v>
      </c>
      <c r="M27" s="86">
        <v>0</v>
      </c>
      <c r="N27" s="71">
        <f t="shared" si="0"/>
        <v>0</v>
      </c>
    </row>
    <row r="28" spans="2:14" ht="43.5" customHeight="1">
      <c r="B28" s="56" t="s">
        <v>376</v>
      </c>
      <c r="C28" s="183" t="s">
        <v>372</v>
      </c>
      <c r="D28" s="183"/>
      <c r="E28" s="183"/>
      <c r="F28" s="183"/>
      <c r="G28" s="183"/>
      <c r="H28" s="183"/>
      <c r="I28" s="183"/>
      <c r="J28" s="183"/>
      <c r="K28" s="183"/>
      <c r="L28" s="183"/>
      <c r="M28" s="86">
        <v>0</v>
      </c>
      <c r="N28" s="71">
        <f>M28</f>
        <v>0</v>
      </c>
    </row>
    <row r="29" spans="2:14" ht="43.5" customHeight="1">
      <c r="B29" s="56" t="s">
        <v>377</v>
      </c>
      <c r="C29" s="183" t="s">
        <v>378</v>
      </c>
      <c r="D29" s="183"/>
      <c r="E29" s="183"/>
      <c r="F29" s="183"/>
      <c r="G29" s="183"/>
      <c r="H29" s="183"/>
      <c r="I29" s="183"/>
      <c r="J29" s="183"/>
      <c r="K29" s="183"/>
      <c r="L29" s="183"/>
      <c r="M29" s="86">
        <v>0</v>
      </c>
      <c r="N29" s="71">
        <f>M29</f>
        <v>0</v>
      </c>
    </row>
    <row r="30" spans="2:14" ht="25.5" customHeight="1">
      <c r="B30" s="74"/>
      <c r="C30" s="75"/>
      <c r="D30" s="76"/>
      <c r="E30" s="77"/>
      <c r="F30" s="76"/>
      <c r="G30" s="78"/>
      <c r="H30" s="78"/>
      <c r="I30" s="76"/>
      <c r="J30" s="76"/>
      <c r="K30" s="79"/>
      <c r="L30" s="80" t="s">
        <v>90</v>
      </c>
      <c r="M30" s="81"/>
      <c r="N30" s="81">
        <f>SUM(N9:N29)</f>
        <v>0</v>
      </c>
    </row>
    <row r="31" spans="2:14" ht="14.25" customHeight="1">
      <c r="B31" s="74"/>
      <c r="C31" s="75"/>
      <c r="D31" s="76"/>
      <c r="E31" s="77"/>
      <c r="F31" s="76"/>
      <c r="G31" s="78"/>
      <c r="H31" s="78"/>
      <c r="I31" s="76"/>
      <c r="J31" s="76"/>
      <c r="K31" s="79"/>
      <c r="L31" s="82"/>
      <c r="M31" s="83"/>
      <c r="N31" s="83"/>
    </row>
    <row r="32" spans="2:14" ht="38.25" customHeight="1">
      <c r="B32" s="184" t="s">
        <v>91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</row>
    <row r="33" ht="12.75" customHeight="1">
      <c r="L33" s="85"/>
    </row>
    <row r="34" ht="12.75" customHeight="1">
      <c r="L34" s="85"/>
    </row>
    <row r="35" ht="12.75" customHeight="1">
      <c r="L35" s="85"/>
    </row>
    <row r="36" ht="12.75" customHeight="1">
      <c r="L36" s="85"/>
    </row>
    <row r="37" ht="12.75" customHeight="1">
      <c r="L37" s="85"/>
    </row>
    <row r="38" ht="12.75" customHeight="1">
      <c r="L38" s="85"/>
    </row>
    <row r="39" ht="12.75" customHeight="1">
      <c r="L39" s="85"/>
    </row>
    <row r="40" ht="12.75" customHeight="1">
      <c r="L40" s="85"/>
    </row>
    <row r="41" ht="12.75" customHeight="1">
      <c r="L41" s="85"/>
    </row>
    <row r="42" ht="12.75" customHeight="1">
      <c r="L42" s="85"/>
    </row>
    <row r="43" ht="12.75" customHeight="1">
      <c r="L43" s="85"/>
    </row>
  </sheetData>
  <sheetProtection password="CC06" sheet="1" objects="1" scenarios="1"/>
  <mergeCells count="33">
    <mergeCell ref="G27:H27"/>
    <mergeCell ref="C28:L28"/>
    <mergeCell ref="B32:N32"/>
    <mergeCell ref="D24:E24"/>
    <mergeCell ref="G24:H24"/>
    <mergeCell ref="D25:E25"/>
    <mergeCell ref="G25:H25"/>
    <mergeCell ref="D26:E26"/>
    <mergeCell ref="G26:H26"/>
    <mergeCell ref="C29:L29"/>
    <mergeCell ref="G19:H19"/>
    <mergeCell ref="G20:H20"/>
    <mergeCell ref="K20:K22"/>
    <mergeCell ref="G21:H21"/>
    <mergeCell ref="G22:H22"/>
    <mergeCell ref="D23:E23"/>
    <mergeCell ref="G23:H23"/>
    <mergeCell ref="G12:H12"/>
    <mergeCell ref="K12:K13"/>
    <mergeCell ref="L12:L13"/>
    <mergeCell ref="G13:H13"/>
    <mergeCell ref="C14:L14"/>
    <mergeCell ref="G15:H15"/>
    <mergeCell ref="K15:K19"/>
    <mergeCell ref="G16:H16"/>
    <mergeCell ref="G17:H17"/>
    <mergeCell ref="G18:H18"/>
    <mergeCell ref="B1:N2"/>
    <mergeCell ref="D5:F5"/>
    <mergeCell ref="G5:H5"/>
    <mergeCell ref="G9:H9"/>
    <mergeCell ref="G10:H10"/>
    <mergeCell ref="G11:H11"/>
  </mergeCells>
  <printOptions horizontalCentered="1"/>
  <pageMargins left="0.4423611111111111" right="0.45694444444444443" top="0.5902777777777778" bottom="0.6590277777777778" header="0.5118055555555555" footer="0.39375"/>
  <pageSetup horizontalDpi="300" verticalDpi="300" orientation="landscape" paperSize="9" scale="71" r:id="rId1"/>
  <headerFooter alignWithMargins="0">
    <oddFooter>&amp;C&amp;"Times New Roman,obyčejné"&amp;12Stránka &amp;P</oddFooter>
  </headerFooter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106" zoomScaleSheetLayoutView="100" zoomScalePageLayoutView="0" workbookViewId="0" topLeftCell="A25">
      <selection activeCell="D40" sqref="D40"/>
    </sheetView>
  </sheetViews>
  <sheetFormatPr defaultColWidth="11.7109375" defaultRowHeight="12.75" customHeight="1"/>
  <cols>
    <col min="1" max="1" width="2.8515625" style="16" customWidth="1"/>
    <col min="2" max="2" width="10.140625" style="16" customWidth="1"/>
    <col min="3" max="3" width="27.7109375" style="16" customWidth="1"/>
    <col min="4" max="4" width="9.28125" style="16" customWidth="1"/>
    <col min="5" max="6" width="8.7109375" style="16" customWidth="1"/>
    <col min="7" max="7" width="11.7109375" style="16" customWidth="1"/>
    <col min="8" max="8" width="6.00390625" style="16" customWidth="1"/>
    <col min="9" max="9" width="6.421875" style="16" customWidth="1"/>
    <col min="10" max="10" width="6.140625" style="16" customWidth="1"/>
    <col min="11" max="11" width="38.7109375" style="84" customWidth="1"/>
    <col min="12" max="12" width="12.57421875" style="84" customWidth="1"/>
    <col min="13" max="13" width="28.8515625" style="16" customWidth="1"/>
    <col min="14" max="14" width="30.140625" style="16" customWidth="1"/>
    <col min="15" max="15" width="15.57421875" style="16" customWidth="1"/>
    <col min="16" max="16384" width="11.7109375" style="16" customWidth="1"/>
  </cols>
  <sheetData>
    <row r="1" spans="1:14" s="21" customFormat="1" ht="18" customHeight="1">
      <c r="A1" s="17"/>
      <c r="B1" s="171" t="s">
        <v>21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s="21" customFormat="1" ht="14.25" customHeight="1">
      <c r="A2" s="17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1:12" s="21" customFormat="1" ht="13.5" customHeight="1">
      <c r="K3" s="28"/>
      <c r="L3" s="28"/>
    </row>
    <row r="4" spans="2:12" s="21" customFormat="1" ht="12.75" customHeight="1">
      <c r="B4" s="38" t="s">
        <v>22</v>
      </c>
      <c r="C4" s="38"/>
      <c r="D4" s="38"/>
      <c r="E4" s="38"/>
      <c r="F4" s="38"/>
      <c r="G4" s="38"/>
      <c r="H4" s="38"/>
      <c r="K4" s="39"/>
      <c r="L4" s="39"/>
    </row>
    <row r="5" spans="2:14" ht="12.75" customHeight="1">
      <c r="B5" s="40" t="s">
        <v>2</v>
      </c>
      <c r="C5" s="40" t="s">
        <v>23</v>
      </c>
      <c r="D5" s="172" t="s">
        <v>24</v>
      </c>
      <c r="E5" s="172"/>
      <c r="F5" s="172"/>
      <c r="G5" s="173" t="s">
        <v>92</v>
      </c>
      <c r="H5" s="173"/>
      <c r="I5" s="40" t="s">
        <v>26</v>
      </c>
      <c r="J5" s="40" t="s">
        <v>27</v>
      </c>
      <c r="K5" s="42" t="s">
        <v>93</v>
      </c>
      <c r="L5" s="42" t="s">
        <v>29</v>
      </c>
      <c r="M5" s="40" t="s">
        <v>30</v>
      </c>
      <c r="N5" s="40" t="s">
        <v>31</v>
      </c>
    </row>
    <row r="6" spans="2:14" ht="12.75" customHeight="1">
      <c r="B6" s="43"/>
      <c r="C6" s="43" t="s">
        <v>32</v>
      </c>
      <c r="D6" s="41" t="s">
        <v>33</v>
      </c>
      <c r="E6" s="41" t="s">
        <v>34</v>
      </c>
      <c r="F6" s="41" t="s">
        <v>35</v>
      </c>
      <c r="G6" s="44"/>
      <c r="H6" s="45"/>
      <c r="I6" s="43" t="s">
        <v>36</v>
      </c>
      <c r="J6" s="43"/>
      <c r="K6" s="46"/>
      <c r="L6" s="46"/>
      <c r="M6" s="46" t="s">
        <v>5</v>
      </c>
      <c r="N6" s="46" t="s">
        <v>5</v>
      </c>
    </row>
    <row r="7" spans="2:12" ht="13.5" customHeight="1">
      <c r="B7" s="47"/>
      <c r="C7" s="47"/>
      <c r="D7" s="47"/>
      <c r="E7" s="47"/>
      <c r="F7" s="47"/>
      <c r="G7" s="47"/>
      <c r="H7" s="47"/>
      <c r="K7" s="48"/>
      <c r="L7" s="48"/>
    </row>
    <row r="8" spans="2:12" ht="13.5" customHeight="1">
      <c r="B8" s="47"/>
      <c r="C8" s="49" t="s">
        <v>94</v>
      </c>
      <c r="D8" s="47"/>
      <c r="E8" s="47"/>
      <c r="F8" s="47"/>
      <c r="G8" s="47"/>
      <c r="H8" s="47"/>
      <c r="K8" s="48"/>
      <c r="L8" s="48"/>
    </row>
    <row r="9" spans="2:14" ht="99.75" customHeight="1">
      <c r="B9" s="56" t="s">
        <v>95</v>
      </c>
      <c r="C9" s="57" t="s">
        <v>96</v>
      </c>
      <c r="D9" s="60">
        <v>3500</v>
      </c>
      <c r="E9" s="67" t="s">
        <v>97</v>
      </c>
      <c r="F9" s="60">
        <v>4000</v>
      </c>
      <c r="G9" s="176" t="s">
        <v>98</v>
      </c>
      <c r="H9" s="176"/>
      <c r="I9" s="58">
        <v>1</v>
      </c>
      <c r="J9" s="58" t="s">
        <v>40</v>
      </c>
      <c r="K9" s="62" t="s">
        <v>99</v>
      </c>
      <c r="L9" s="62" t="s">
        <v>80</v>
      </c>
      <c r="M9" s="86">
        <v>0</v>
      </c>
      <c r="N9" s="71">
        <f aca="true" t="shared" si="0" ref="N9:N32">M9*I9</f>
        <v>0</v>
      </c>
    </row>
    <row r="10" spans="2:14" ht="37.5" customHeight="1">
      <c r="B10" s="56" t="s">
        <v>100</v>
      </c>
      <c r="C10" s="87" t="s">
        <v>101</v>
      </c>
      <c r="D10" s="60" t="s">
        <v>102</v>
      </c>
      <c r="E10" s="67" t="s">
        <v>103</v>
      </c>
      <c r="F10" s="60">
        <v>3000</v>
      </c>
      <c r="G10" s="176" t="s">
        <v>104</v>
      </c>
      <c r="H10" s="176"/>
      <c r="I10" s="58">
        <v>1</v>
      </c>
      <c r="J10" s="58" t="s">
        <v>40</v>
      </c>
      <c r="K10" s="185" t="s">
        <v>105</v>
      </c>
      <c r="L10" s="62" t="s">
        <v>80</v>
      </c>
      <c r="M10" s="86">
        <v>0</v>
      </c>
      <c r="N10" s="71">
        <f t="shared" si="0"/>
        <v>0</v>
      </c>
    </row>
    <row r="11" spans="2:14" ht="37.5" customHeight="1">
      <c r="B11" s="56" t="s">
        <v>106</v>
      </c>
      <c r="C11" s="87" t="s">
        <v>101</v>
      </c>
      <c r="D11" s="60" t="s">
        <v>102</v>
      </c>
      <c r="E11" s="67" t="s">
        <v>103</v>
      </c>
      <c r="F11" s="60">
        <v>3000</v>
      </c>
      <c r="G11" s="176" t="s">
        <v>104</v>
      </c>
      <c r="H11" s="176"/>
      <c r="I11" s="58">
        <v>1</v>
      </c>
      <c r="J11" s="58" t="s">
        <v>40</v>
      </c>
      <c r="K11" s="185"/>
      <c r="L11" s="62" t="s">
        <v>80</v>
      </c>
      <c r="M11" s="86">
        <v>0</v>
      </c>
      <c r="N11" s="71">
        <f t="shared" si="0"/>
        <v>0</v>
      </c>
    </row>
    <row r="12" spans="2:14" ht="37.5" customHeight="1">
      <c r="B12" s="56" t="s">
        <v>107</v>
      </c>
      <c r="C12" s="57" t="s">
        <v>108</v>
      </c>
      <c r="D12" s="60" t="s">
        <v>109</v>
      </c>
      <c r="E12" s="67">
        <v>150</v>
      </c>
      <c r="F12" s="60">
        <v>3500</v>
      </c>
      <c r="G12" s="176" t="s">
        <v>104</v>
      </c>
      <c r="H12" s="176"/>
      <c r="I12" s="58">
        <v>1</v>
      </c>
      <c r="J12" s="58" t="s">
        <v>40</v>
      </c>
      <c r="K12" s="186" t="s">
        <v>110</v>
      </c>
      <c r="L12" s="62" t="s">
        <v>80</v>
      </c>
      <c r="M12" s="86">
        <v>0</v>
      </c>
      <c r="N12" s="71">
        <f t="shared" si="0"/>
        <v>0</v>
      </c>
    </row>
    <row r="13" spans="2:14" ht="37.5" customHeight="1">
      <c r="B13" s="56" t="s">
        <v>111</v>
      </c>
      <c r="C13" s="57" t="s">
        <v>108</v>
      </c>
      <c r="D13" s="60" t="s">
        <v>109</v>
      </c>
      <c r="E13" s="67">
        <v>150</v>
      </c>
      <c r="F13" s="60">
        <v>3500</v>
      </c>
      <c r="G13" s="176" t="s">
        <v>104</v>
      </c>
      <c r="H13" s="176"/>
      <c r="I13" s="58">
        <v>1</v>
      </c>
      <c r="J13" s="58" t="s">
        <v>40</v>
      </c>
      <c r="K13" s="186"/>
      <c r="L13" s="62" t="s">
        <v>80</v>
      </c>
      <c r="M13" s="86">
        <v>0</v>
      </c>
      <c r="N13" s="71">
        <f t="shared" si="0"/>
        <v>0</v>
      </c>
    </row>
    <row r="14" spans="2:14" ht="37.5" customHeight="1">
      <c r="B14" s="56" t="s">
        <v>112</v>
      </c>
      <c r="C14" s="57" t="s">
        <v>108</v>
      </c>
      <c r="D14" s="60" t="s">
        <v>113</v>
      </c>
      <c r="E14" s="67">
        <v>150</v>
      </c>
      <c r="F14" s="60">
        <v>3500</v>
      </c>
      <c r="G14" s="176" t="s">
        <v>104</v>
      </c>
      <c r="H14" s="176"/>
      <c r="I14" s="58">
        <v>1</v>
      </c>
      <c r="J14" s="58" t="s">
        <v>40</v>
      </c>
      <c r="K14" s="186"/>
      <c r="L14" s="62" t="s">
        <v>80</v>
      </c>
      <c r="M14" s="86">
        <v>0</v>
      </c>
      <c r="N14" s="71">
        <f t="shared" si="0"/>
        <v>0</v>
      </c>
    </row>
    <row r="15" spans="2:14" ht="37.5" customHeight="1">
      <c r="B15" s="56" t="s">
        <v>114</v>
      </c>
      <c r="C15" s="57" t="s">
        <v>108</v>
      </c>
      <c r="D15" s="60" t="s">
        <v>113</v>
      </c>
      <c r="E15" s="67">
        <v>150</v>
      </c>
      <c r="F15" s="60">
        <v>3500</v>
      </c>
      <c r="G15" s="176" t="s">
        <v>104</v>
      </c>
      <c r="H15" s="176"/>
      <c r="I15" s="58">
        <v>1</v>
      </c>
      <c r="J15" s="58" t="s">
        <v>40</v>
      </c>
      <c r="K15" s="186"/>
      <c r="L15" s="62" t="s">
        <v>80</v>
      </c>
      <c r="M15" s="86">
        <v>0</v>
      </c>
      <c r="N15" s="71">
        <f t="shared" si="0"/>
        <v>0</v>
      </c>
    </row>
    <row r="16" spans="2:14" ht="37.5" customHeight="1">
      <c r="B16" s="56" t="s">
        <v>115</v>
      </c>
      <c r="C16" s="57" t="s">
        <v>108</v>
      </c>
      <c r="D16" s="60" t="s">
        <v>116</v>
      </c>
      <c r="E16" s="67">
        <v>150</v>
      </c>
      <c r="F16" s="60">
        <v>3500</v>
      </c>
      <c r="G16" s="176" t="s">
        <v>104</v>
      </c>
      <c r="H16" s="176"/>
      <c r="I16" s="58">
        <v>1</v>
      </c>
      <c r="J16" s="58" t="s">
        <v>40</v>
      </c>
      <c r="K16" s="187" t="s">
        <v>117</v>
      </c>
      <c r="L16" s="62" t="s">
        <v>80</v>
      </c>
      <c r="M16" s="86">
        <v>0</v>
      </c>
      <c r="N16" s="71">
        <f t="shared" si="0"/>
        <v>0</v>
      </c>
    </row>
    <row r="17" spans="2:14" ht="37.5" customHeight="1">
      <c r="B17" s="56" t="s">
        <v>118</v>
      </c>
      <c r="C17" s="57" t="s">
        <v>108</v>
      </c>
      <c r="D17" s="60" t="s">
        <v>116</v>
      </c>
      <c r="E17" s="67">
        <v>150</v>
      </c>
      <c r="F17" s="60">
        <v>3500</v>
      </c>
      <c r="G17" s="176" t="s">
        <v>104</v>
      </c>
      <c r="H17" s="176"/>
      <c r="I17" s="58">
        <v>1</v>
      </c>
      <c r="J17" s="58" t="s">
        <v>40</v>
      </c>
      <c r="K17" s="187"/>
      <c r="L17" s="62" t="s">
        <v>80</v>
      </c>
      <c r="M17" s="86">
        <v>0</v>
      </c>
      <c r="N17" s="71">
        <f t="shared" si="0"/>
        <v>0</v>
      </c>
    </row>
    <row r="18" spans="2:14" ht="141" customHeight="1">
      <c r="B18" s="56" t="s">
        <v>119</v>
      </c>
      <c r="C18" s="57" t="s">
        <v>96</v>
      </c>
      <c r="D18" s="60">
        <v>3500</v>
      </c>
      <c r="E18" s="67" t="s">
        <v>97</v>
      </c>
      <c r="F18" s="60">
        <v>4000</v>
      </c>
      <c r="G18" s="176" t="s">
        <v>98</v>
      </c>
      <c r="H18" s="176"/>
      <c r="I18" s="58">
        <v>1</v>
      </c>
      <c r="J18" s="58" t="s">
        <v>40</v>
      </c>
      <c r="K18" s="62" t="s">
        <v>120</v>
      </c>
      <c r="L18" s="62" t="s">
        <v>80</v>
      </c>
      <c r="M18" s="86">
        <v>0</v>
      </c>
      <c r="N18" s="71">
        <f t="shared" si="0"/>
        <v>0</v>
      </c>
    </row>
    <row r="19" spans="2:14" ht="45.75" customHeight="1">
      <c r="B19" s="56" t="s">
        <v>121</v>
      </c>
      <c r="C19" s="57" t="s">
        <v>122</v>
      </c>
      <c r="D19" s="60">
        <v>6100</v>
      </c>
      <c r="E19" s="67">
        <v>150</v>
      </c>
      <c r="F19" s="60">
        <v>3000</v>
      </c>
      <c r="G19" s="176" t="s">
        <v>123</v>
      </c>
      <c r="H19" s="176"/>
      <c r="I19" s="58">
        <v>1</v>
      </c>
      <c r="J19" s="58" t="s">
        <v>40</v>
      </c>
      <c r="K19" s="185" t="s">
        <v>124</v>
      </c>
      <c r="L19" s="62" t="s">
        <v>80</v>
      </c>
      <c r="M19" s="86">
        <v>0</v>
      </c>
      <c r="N19" s="71">
        <f t="shared" si="0"/>
        <v>0</v>
      </c>
    </row>
    <row r="20" spans="2:14" ht="45.75" customHeight="1">
      <c r="B20" s="56" t="s">
        <v>125</v>
      </c>
      <c r="C20" s="57" t="s">
        <v>122</v>
      </c>
      <c r="D20" s="61">
        <v>6570</v>
      </c>
      <c r="E20" s="67">
        <v>150</v>
      </c>
      <c r="F20" s="60">
        <v>3000</v>
      </c>
      <c r="G20" s="176" t="s">
        <v>123</v>
      </c>
      <c r="H20" s="176"/>
      <c r="I20" s="58">
        <v>1</v>
      </c>
      <c r="J20" s="58" t="s">
        <v>40</v>
      </c>
      <c r="K20" s="185"/>
      <c r="L20" s="62" t="s">
        <v>80</v>
      </c>
      <c r="M20" s="86">
        <v>0</v>
      </c>
      <c r="N20" s="71">
        <f t="shared" si="0"/>
        <v>0</v>
      </c>
    </row>
    <row r="21" spans="2:14" ht="80.25" customHeight="1">
      <c r="B21" s="56" t="s">
        <v>126</v>
      </c>
      <c r="C21" s="57" t="s">
        <v>127</v>
      </c>
      <c r="D21" s="61" t="s">
        <v>128</v>
      </c>
      <c r="E21" s="67">
        <v>150</v>
      </c>
      <c r="F21" s="60">
        <v>3000</v>
      </c>
      <c r="G21" s="176" t="s">
        <v>123</v>
      </c>
      <c r="H21" s="176"/>
      <c r="I21" s="58">
        <v>1</v>
      </c>
      <c r="J21" s="58" t="s">
        <v>40</v>
      </c>
      <c r="K21" s="62" t="s">
        <v>129</v>
      </c>
      <c r="L21" s="62" t="s">
        <v>80</v>
      </c>
      <c r="M21" s="86">
        <v>0</v>
      </c>
      <c r="N21" s="71">
        <f t="shared" si="0"/>
        <v>0</v>
      </c>
    </row>
    <row r="22" spans="2:14" ht="41.25" customHeight="1">
      <c r="B22" s="56" t="s">
        <v>130</v>
      </c>
      <c r="C22" s="57" t="s">
        <v>131</v>
      </c>
      <c r="D22" s="61">
        <v>3000</v>
      </c>
      <c r="E22" s="67">
        <v>200</v>
      </c>
      <c r="F22" s="60">
        <v>3800</v>
      </c>
      <c r="G22" s="176" t="s">
        <v>132</v>
      </c>
      <c r="H22" s="176"/>
      <c r="I22" s="58">
        <v>1</v>
      </c>
      <c r="J22" s="58" t="s">
        <v>40</v>
      </c>
      <c r="K22" s="62" t="s">
        <v>133</v>
      </c>
      <c r="L22" s="62" t="s">
        <v>80</v>
      </c>
      <c r="M22" s="86">
        <v>0</v>
      </c>
      <c r="N22" s="71">
        <f t="shared" si="0"/>
        <v>0</v>
      </c>
    </row>
    <row r="23" spans="2:14" ht="51.75" customHeight="1">
      <c r="B23" s="56" t="s">
        <v>134</v>
      </c>
      <c r="C23" s="57" t="s">
        <v>135</v>
      </c>
      <c r="D23" s="61">
        <v>1100</v>
      </c>
      <c r="E23" s="67">
        <v>120</v>
      </c>
      <c r="F23" s="60">
        <v>3000</v>
      </c>
      <c r="G23" s="176" t="s">
        <v>136</v>
      </c>
      <c r="H23" s="176"/>
      <c r="I23" s="58">
        <v>1</v>
      </c>
      <c r="J23" s="58" t="s">
        <v>40</v>
      </c>
      <c r="K23" s="62" t="s">
        <v>137</v>
      </c>
      <c r="L23" s="62" t="s">
        <v>80</v>
      </c>
      <c r="M23" s="86">
        <v>0</v>
      </c>
      <c r="N23" s="71">
        <f t="shared" si="0"/>
        <v>0</v>
      </c>
    </row>
    <row r="24" spans="2:14" ht="40.5" customHeight="1">
      <c r="B24" s="56" t="s">
        <v>138</v>
      </c>
      <c r="C24" s="57" t="s">
        <v>139</v>
      </c>
      <c r="D24" s="61">
        <v>1100</v>
      </c>
      <c r="E24" s="67">
        <v>120</v>
      </c>
      <c r="F24" s="60">
        <v>3000</v>
      </c>
      <c r="G24" s="176" t="s">
        <v>136</v>
      </c>
      <c r="H24" s="176"/>
      <c r="I24" s="58">
        <v>1</v>
      </c>
      <c r="J24" s="58" t="s">
        <v>40</v>
      </c>
      <c r="K24" s="62" t="s">
        <v>133</v>
      </c>
      <c r="L24" s="62" t="s">
        <v>80</v>
      </c>
      <c r="M24" s="86">
        <v>0</v>
      </c>
      <c r="N24" s="71">
        <f t="shared" si="0"/>
        <v>0</v>
      </c>
    </row>
    <row r="25" spans="2:14" ht="43.5" customHeight="1">
      <c r="B25" s="56" t="s">
        <v>140</v>
      </c>
      <c r="C25" s="87" t="s">
        <v>141</v>
      </c>
      <c r="D25" s="58">
        <v>3300</v>
      </c>
      <c r="E25" s="59">
        <v>36</v>
      </c>
      <c r="F25" s="68">
        <v>2300</v>
      </c>
      <c r="G25" s="176" t="s">
        <v>142</v>
      </c>
      <c r="H25" s="176"/>
      <c r="I25" s="58">
        <v>1</v>
      </c>
      <c r="J25" s="58" t="s">
        <v>40</v>
      </c>
      <c r="K25" s="185" t="s">
        <v>143</v>
      </c>
      <c r="L25" s="62" t="s">
        <v>42</v>
      </c>
      <c r="M25" s="86">
        <v>0</v>
      </c>
      <c r="N25" s="71">
        <f t="shared" si="0"/>
        <v>0</v>
      </c>
    </row>
    <row r="26" spans="2:14" ht="43.5" customHeight="1">
      <c r="B26" s="56" t="s">
        <v>144</v>
      </c>
      <c r="C26" s="87" t="s">
        <v>141</v>
      </c>
      <c r="D26" s="58">
        <v>3300</v>
      </c>
      <c r="E26" s="59">
        <v>36</v>
      </c>
      <c r="F26" s="68">
        <v>1700</v>
      </c>
      <c r="G26" s="176" t="s">
        <v>142</v>
      </c>
      <c r="H26" s="176"/>
      <c r="I26" s="58">
        <v>1</v>
      </c>
      <c r="J26" s="58" t="s">
        <v>40</v>
      </c>
      <c r="K26" s="185"/>
      <c r="L26" s="62" t="s">
        <v>42</v>
      </c>
      <c r="M26" s="86">
        <v>0</v>
      </c>
      <c r="N26" s="71">
        <f t="shared" si="0"/>
        <v>0</v>
      </c>
    </row>
    <row r="27" spans="2:14" ht="25.5" customHeight="1">
      <c r="B27" s="56" t="s">
        <v>145</v>
      </c>
      <c r="C27" s="87" t="s">
        <v>146</v>
      </c>
      <c r="D27" s="60" t="s">
        <v>147</v>
      </c>
      <c r="E27" s="67" t="s">
        <v>148</v>
      </c>
      <c r="F27" s="175" t="s">
        <v>149</v>
      </c>
      <c r="G27" s="176" t="s">
        <v>104</v>
      </c>
      <c r="H27" s="176"/>
      <c r="I27" s="58">
        <v>1</v>
      </c>
      <c r="J27" s="58" t="s">
        <v>40</v>
      </c>
      <c r="K27" s="178" t="s">
        <v>150</v>
      </c>
      <c r="L27" s="188" t="s">
        <v>151</v>
      </c>
      <c r="M27" s="86">
        <v>0</v>
      </c>
      <c r="N27" s="88">
        <f t="shared" si="0"/>
        <v>0</v>
      </c>
    </row>
    <row r="28" spans="2:14" ht="25.5" customHeight="1">
      <c r="B28" s="56" t="s">
        <v>152</v>
      </c>
      <c r="C28" s="87" t="s">
        <v>146</v>
      </c>
      <c r="D28" s="60" t="s">
        <v>147</v>
      </c>
      <c r="E28" s="67" t="s">
        <v>148</v>
      </c>
      <c r="F28" s="175"/>
      <c r="G28" s="176" t="s">
        <v>104</v>
      </c>
      <c r="H28" s="176"/>
      <c r="I28" s="58">
        <v>1</v>
      </c>
      <c r="J28" s="58" t="s">
        <v>40</v>
      </c>
      <c r="K28" s="178"/>
      <c r="L28" s="178"/>
      <c r="M28" s="86">
        <v>0</v>
      </c>
      <c r="N28" s="88">
        <f t="shared" si="0"/>
        <v>0</v>
      </c>
    </row>
    <row r="29" spans="2:14" ht="25.5" customHeight="1">
      <c r="B29" s="56" t="s">
        <v>153</v>
      </c>
      <c r="C29" s="87" t="s">
        <v>154</v>
      </c>
      <c r="D29" s="60" t="s">
        <v>147</v>
      </c>
      <c r="E29" s="67" t="s">
        <v>148</v>
      </c>
      <c r="F29" s="175"/>
      <c r="G29" s="176" t="s">
        <v>104</v>
      </c>
      <c r="H29" s="176"/>
      <c r="I29" s="58">
        <v>1</v>
      </c>
      <c r="J29" s="58" t="s">
        <v>40</v>
      </c>
      <c r="K29" s="178"/>
      <c r="L29" s="178"/>
      <c r="M29" s="86">
        <v>0</v>
      </c>
      <c r="N29" s="88">
        <f t="shared" si="0"/>
        <v>0</v>
      </c>
    </row>
    <row r="30" spans="2:14" ht="25.5" customHeight="1">
      <c r="B30" s="56" t="s">
        <v>155</v>
      </c>
      <c r="C30" s="87" t="s">
        <v>146</v>
      </c>
      <c r="D30" s="60" t="s">
        <v>147</v>
      </c>
      <c r="E30" s="67" t="s">
        <v>148</v>
      </c>
      <c r="F30" s="175"/>
      <c r="G30" s="176" t="s">
        <v>104</v>
      </c>
      <c r="H30" s="176"/>
      <c r="I30" s="58">
        <v>1</v>
      </c>
      <c r="J30" s="58" t="s">
        <v>40</v>
      </c>
      <c r="K30" s="178"/>
      <c r="L30" s="178"/>
      <c r="M30" s="86">
        <v>0</v>
      </c>
      <c r="N30" s="88">
        <f t="shared" si="0"/>
        <v>0</v>
      </c>
    </row>
    <row r="31" spans="2:14" ht="25.5" customHeight="1">
      <c r="B31" s="56" t="s">
        <v>156</v>
      </c>
      <c r="C31" s="87" t="s">
        <v>146</v>
      </c>
      <c r="D31" s="60" t="s">
        <v>147</v>
      </c>
      <c r="E31" s="67" t="s">
        <v>148</v>
      </c>
      <c r="F31" s="175"/>
      <c r="G31" s="176" t="s">
        <v>104</v>
      </c>
      <c r="H31" s="176"/>
      <c r="I31" s="58">
        <v>1</v>
      </c>
      <c r="J31" s="58" t="s">
        <v>40</v>
      </c>
      <c r="K31" s="178"/>
      <c r="L31" s="178"/>
      <c r="M31" s="86">
        <v>0</v>
      </c>
      <c r="N31" s="88">
        <f t="shared" si="0"/>
        <v>0</v>
      </c>
    </row>
    <row r="32" spans="2:14" ht="25.5" customHeight="1">
      <c r="B32" s="56" t="s">
        <v>157</v>
      </c>
      <c r="C32" s="87" t="s">
        <v>158</v>
      </c>
      <c r="D32" s="60" t="s">
        <v>147</v>
      </c>
      <c r="E32" s="67" t="s">
        <v>148</v>
      </c>
      <c r="F32" s="175"/>
      <c r="G32" s="176" t="s">
        <v>104</v>
      </c>
      <c r="H32" s="176"/>
      <c r="I32" s="58">
        <v>1</v>
      </c>
      <c r="J32" s="58" t="s">
        <v>40</v>
      </c>
      <c r="K32" s="178"/>
      <c r="L32" s="178"/>
      <c r="M32" s="86">
        <v>0</v>
      </c>
      <c r="N32" s="88">
        <f t="shared" si="0"/>
        <v>0</v>
      </c>
    </row>
    <row r="33" spans="2:14" ht="18" customHeight="1">
      <c r="B33" s="89"/>
      <c r="C33" s="90"/>
      <c r="D33" s="91"/>
      <c r="E33" s="92"/>
      <c r="F33" s="93"/>
      <c r="G33" s="93"/>
      <c r="H33" s="93"/>
      <c r="I33" s="91"/>
      <c r="J33" s="91"/>
      <c r="K33" s="94"/>
      <c r="L33" s="94"/>
      <c r="M33" s="95"/>
      <c r="N33" s="95"/>
    </row>
    <row r="34" spans="1:14" ht="40.5" customHeight="1">
      <c r="A34" s="84"/>
      <c r="B34" s="56" t="s">
        <v>159</v>
      </c>
      <c r="C34" s="87" t="s">
        <v>160</v>
      </c>
      <c r="D34" s="58">
        <v>4460</v>
      </c>
      <c r="E34" s="59" t="s">
        <v>161</v>
      </c>
      <c r="F34" s="58">
        <v>200</v>
      </c>
      <c r="G34" s="176" t="s">
        <v>162</v>
      </c>
      <c r="H34" s="176"/>
      <c r="I34" s="58">
        <v>1</v>
      </c>
      <c r="J34" s="58" t="s">
        <v>40</v>
      </c>
      <c r="K34" s="62" t="s">
        <v>163</v>
      </c>
      <c r="L34" s="62" t="s">
        <v>80</v>
      </c>
      <c r="M34" s="86">
        <v>0</v>
      </c>
      <c r="N34" s="71">
        <f aca="true" t="shared" si="1" ref="N34:N41">M34*I34</f>
        <v>0</v>
      </c>
    </row>
    <row r="35" spans="1:14" ht="40.5" customHeight="1">
      <c r="A35" s="84"/>
      <c r="B35" s="56" t="s">
        <v>164</v>
      </c>
      <c r="C35" s="87" t="s">
        <v>165</v>
      </c>
      <c r="D35" s="58">
        <v>4300</v>
      </c>
      <c r="E35" s="59">
        <v>550</v>
      </c>
      <c r="F35" s="58">
        <v>200</v>
      </c>
      <c r="G35" s="176" t="s">
        <v>162</v>
      </c>
      <c r="H35" s="176"/>
      <c r="I35" s="58">
        <v>2</v>
      </c>
      <c r="J35" s="58" t="s">
        <v>40</v>
      </c>
      <c r="K35" s="62" t="s">
        <v>166</v>
      </c>
      <c r="L35" s="62" t="s">
        <v>167</v>
      </c>
      <c r="M35" s="86">
        <v>0</v>
      </c>
      <c r="N35" s="71">
        <f t="shared" si="1"/>
        <v>0</v>
      </c>
    </row>
    <row r="36" spans="2:14" ht="23.25" customHeight="1">
      <c r="B36" s="96" t="s">
        <v>168</v>
      </c>
      <c r="C36" s="97" t="s">
        <v>169</v>
      </c>
      <c r="D36" s="189" t="s">
        <v>170</v>
      </c>
      <c r="E36" s="189"/>
      <c r="F36" s="189"/>
      <c r="G36" s="175" t="s">
        <v>171</v>
      </c>
      <c r="H36" s="175"/>
      <c r="I36" s="60">
        <v>18</v>
      </c>
      <c r="J36" s="60" t="s">
        <v>172</v>
      </c>
      <c r="K36" s="70" t="s">
        <v>173</v>
      </c>
      <c r="L36" s="70" t="s">
        <v>42</v>
      </c>
      <c r="M36" s="86">
        <v>0</v>
      </c>
      <c r="N36" s="71">
        <f t="shared" si="1"/>
        <v>0</v>
      </c>
    </row>
    <row r="37" spans="2:14" ht="40.5" customHeight="1">
      <c r="B37" s="96" t="s">
        <v>174</v>
      </c>
      <c r="C37" s="97" t="s">
        <v>175</v>
      </c>
      <c r="D37" s="189" t="s">
        <v>176</v>
      </c>
      <c r="E37" s="189"/>
      <c r="F37" s="60">
        <v>200</v>
      </c>
      <c r="G37" s="175" t="s">
        <v>177</v>
      </c>
      <c r="H37" s="175"/>
      <c r="I37" s="60">
        <v>1</v>
      </c>
      <c r="J37" s="60" t="s">
        <v>40</v>
      </c>
      <c r="K37" s="70" t="s">
        <v>178</v>
      </c>
      <c r="L37" s="70" t="s">
        <v>80</v>
      </c>
      <c r="M37" s="86">
        <v>0</v>
      </c>
      <c r="N37" s="71">
        <f t="shared" si="1"/>
        <v>0</v>
      </c>
    </row>
    <row r="38" spans="2:14" ht="40.5" customHeight="1">
      <c r="B38" s="96" t="s">
        <v>179</v>
      </c>
      <c r="C38" s="97" t="s">
        <v>160</v>
      </c>
      <c r="D38" s="189" t="s">
        <v>180</v>
      </c>
      <c r="E38" s="189"/>
      <c r="F38" s="60">
        <v>1000</v>
      </c>
      <c r="G38" s="175" t="s">
        <v>177</v>
      </c>
      <c r="H38" s="175"/>
      <c r="I38" s="60">
        <v>2</v>
      </c>
      <c r="J38" s="60" t="s">
        <v>40</v>
      </c>
      <c r="K38" s="70" t="s">
        <v>181</v>
      </c>
      <c r="L38" s="70" t="s">
        <v>80</v>
      </c>
      <c r="M38" s="86">
        <v>0</v>
      </c>
      <c r="N38" s="71">
        <f t="shared" si="1"/>
        <v>0</v>
      </c>
    </row>
    <row r="39" spans="2:14" ht="32.25" customHeight="1">
      <c r="B39" s="96" t="s">
        <v>182</v>
      </c>
      <c r="C39" s="97" t="s">
        <v>183</v>
      </c>
      <c r="D39" s="60">
        <v>1150</v>
      </c>
      <c r="E39" s="60">
        <v>1150</v>
      </c>
      <c r="F39" s="60">
        <v>200</v>
      </c>
      <c r="G39" s="175" t="s">
        <v>177</v>
      </c>
      <c r="H39" s="175"/>
      <c r="I39" s="60">
        <v>1</v>
      </c>
      <c r="J39" s="60" t="s">
        <v>40</v>
      </c>
      <c r="K39" s="62" t="s">
        <v>184</v>
      </c>
      <c r="L39" s="70" t="s">
        <v>80</v>
      </c>
      <c r="M39" s="86">
        <v>0</v>
      </c>
      <c r="N39" s="71">
        <f t="shared" si="1"/>
        <v>0</v>
      </c>
    </row>
    <row r="40" spans="2:14" ht="102.75" customHeight="1">
      <c r="B40" s="96" t="s">
        <v>185</v>
      </c>
      <c r="C40" s="97" t="s">
        <v>186</v>
      </c>
      <c r="D40" s="60">
        <v>960</v>
      </c>
      <c r="E40" s="60">
        <v>960</v>
      </c>
      <c r="F40" s="60">
        <v>830</v>
      </c>
      <c r="G40" s="175" t="s">
        <v>177</v>
      </c>
      <c r="H40" s="175"/>
      <c r="I40" s="60">
        <v>1</v>
      </c>
      <c r="J40" s="60" t="s">
        <v>40</v>
      </c>
      <c r="K40" s="69" t="s">
        <v>187</v>
      </c>
      <c r="L40" s="70" t="s">
        <v>80</v>
      </c>
      <c r="M40" s="86">
        <v>0</v>
      </c>
      <c r="N40" s="88">
        <f t="shared" si="1"/>
        <v>0</v>
      </c>
    </row>
    <row r="41" spans="2:14" ht="23.25" customHeight="1">
      <c r="B41" s="96" t="s">
        <v>188</v>
      </c>
      <c r="C41" s="97" t="s">
        <v>160</v>
      </c>
      <c r="D41" s="60">
        <v>1500</v>
      </c>
      <c r="E41" s="60">
        <v>850</v>
      </c>
      <c r="F41" s="60">
        <v>150</v>
      </c>
      <c r="G41" s="175" t="s">
        <v>177</v>
      </c>
      <c r="H41" s="175"/>
      <c r="I41" s="60">
        <v>1</v>
      </c>
      <c r="J41" s="60" t="s">
        <v>40</v>
      </c>
      <c r="K41" s="70" t="s">
        <v>173</v>
      </c>
      <c r="L41" s="70" t="s">
        <v>80</v>
      </c>
      <c r="M41" s="86">
        <v>0</v>
      </c>
      <c r="N41" s="71">
        <f t="shared" si="1"/>
        <v>0</v>
      </c>
    </row>
    <row r="42" spans="2:14" ht="10.5" customHeight="1">
      <c r="B42" s="98"/>
      <c r="C42" s="99"/>
      <c r="D42" s="100"/>
      <c r="E42" s="101"/>
      <c r="F42" s="100"/>
      <c r="G42" s="102"/>
      <c r="H42" s="102"/>
      <c r="I42" s="100"/>
      <c r="J42" s="100"/>
      <c r="K42" s="103"/>
      <c r="L42" s="103"/>
      <c r="M42" s="104"/>
      <c r="N42" s="104"/>
    </row>
    <row r="43" spans="2:14" ht="25.5" customHeight="1">
      <c r="B43" s="74"/>
      <c r="C43" s="75"/>
      <c r="D43" s="76"/>
      <c r="E43" s="77"/>
      <c r="F43" s="76"/>
      <c r="G43" s="78"/>
      <c r="H43" s="78"/>
      <c r="I43" s="76"/>
      <c r="J43" s="76"/>
      <c r="K43" s="79"/>
      <c r="L43" s="80" t="s">
        <v>189</v>
      </c>
      <c r="M43" s="81"/>
      <c r="N43" s="81">
        <f>SUM(N9:N41)</f>
        <v>0</v>
      </c>
    </row>
    <row r="44" spans="2:14" ht="14.25" customHeight="1">
      <c r="B44" s="105" t="s">
        <v>190</v>
      </c>
      <c r="C44" s="106"/>
      <c r="D44" s="107"/>
      <c r="E44" s="108"/>
      <c r="F44" s="107"/>
      <c r="G44" s="78"/>
      <c r="H44" s="78"/>
      <c r="I44" s="107"/>
      <c r="J44" s="107"/>
      <c r="K44" s="79"/>
      <c r="L44" s="79"/>
      <c r="M44" s="109"/>
      <c r="N44" s="109"/>
    </row>
    <row r="45" spans="2:12" ht="13.5" customHeight="1">
      <c r="B45" s="110"/>
      <c r="C45" s="111"/>
      <c r="D45" s="112"/>
      <c r="E45" s="112"/>
      <c r="F45" s="112"/>
      <c r="G45" s="113"/>
      <c r="H45" s="113"/>
      <c r="I45" s="47"/>
      <c r="J45" s="47"/>
      <c r="K45" s="114"/>
      <c r="L45" s="114"/>
    </row>
    <row r="46" spans="2:14" ht="38.25" customHeight="1">
      <c r="B46" s="184" t="s">
        <v>191</v>
      </c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</row>
  </sheetData>
  <sheetProtection password="CC06" sheet="1" objects="1" scenarios="1"/>
  <mergeCells count="47">
    <mergeCell ref="D38:E38"/>
    <mergeCell ref="G38:H38"/>
    <mergeCell ref="G39:H39"/>
    <mergeCell ref="G40:H40"/>
    <mergeCell ref="G41:H41"/>
    <mergeCell ref="B46:N46"/>
    <mergeCell ref="G34:H34"/>
    <mergeCell ref="G35:H35"/>
    <mergeCell ref="D36:F36"/>
    <mergeCell ref="G36:H36"/>
    <mergeCell ref="D37:E37"/>
    <mergeCell ref="G37:H37"/>
    <mergeCell ref="L27:L32"/>
    <mergeCell ref="G28:H28"/>
    <mergeCell ref="G29:H29"/>
    <mergeCell ref="G30:H30"/>
    <mergeCell ref="G31:H31"/>
    <mergeCell ref="G32:H32"/>
    <mergeCell ref="G23:H23"/>
    <mergeCell ref="G24:H24"/>
    <mergeCell ref="G25:H25"/>
    <mergeCell ref="K25:K26"/>
    <mergeCell ref="G26:H26"/>
    <mergeCell ref="F27:F32"/>
    <mergeCell ref="G27:H27"/>
    <mergeCell ref="K27:K32"/>
    <mergeCell ref="G18:H18"/>
    <mergeCell ref="G19:H19"/>
    <mergeCell ref="K19:K20"/>
    <mergeCell ref="G20:H20"/>
    <mergeCell ref="G21:H21"/>
    <mergeCell ref="G22:H22"/>
    <mergeCell ref="G12:H12"/>
    <mergeCell ref="K12:K15"/>
    <mergeCell ref="G13:H13"/>
    <mergeCell ref="G14:H14"/>
    <mergeCell ref="G15:H15"/>
    <mergeCell ref="G16:H16"/>
    <mergeCell ref="K16:K17"/>
    <mergeCell ref="G17:H17"/>
    <mergeCell ref="B1:N2"/>
    <mergeCell ref="D5:F5"/>
    <mergeCell ref="G5:H5"/>
    <mergeCell ref="G9:H9"/>
    <mergeCell ref="G10:H10"/>
    <mergeCell ref="K10:K11"/>
    <mergeCell ref="G11:H11"/>
  </mergeCells>
  <printOptions horizontalCentered="1"/>
  <pageMargins left="0.4423611111111111" right="0.45694444444444443" top="0.5902777777777778" bottom="0.6590277777777778" header="0.5118055555555555" footer="0.39375"/>
  <pageSetup horizontalDpi="300" verticalDpi="300" orientation="landscape" paperSize="9" scale="79" r:id="rId1"/>
  <headerFooter alignWithMargins="0">
    <oddFooter>&amp;C&amp;"Times New Roman,obyčejné"&amp;12Stránka &amp;P</oddFooter>
  </headerFooter>
  <rowBreaks count="3" manualBreakCount="3">
    <brk id="17" max="255" man="1"/>
    <brk id="24" max="255" man="1"/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Normal="106" zoomScaleSheetLayoutView="100" zoomScalePageLayoutView="0" workbookViewId="0" topLeftCell="A19">
      <selection activeCell="N31" sqref="N31"/>
    </sheetView>
  </sheetViews>
  <sheetFormatPr defaultColWidth="11.7109375" defaultRowHeight="12.75" customHeight="1"/>
  <cols>
    <col min="1" max="1" width="2.8515625" style="16" customWidth="1"/>
    <col min="2" max="2" width="10.140625" style="16" customWidth="1"/>
    <col min="3" max="3" width="28.57421875" style="16" customWidth="1"/>
    <col min="4" max="6" width="8.7109375" style="16" customWidth="1"/>
    <col min="7" max="7" width="12.57421875" style="16" customWidth="1"/>
    <col min="8" max="8" width="6.00390625" style="16" customWidth="1"/>
    <col min="9" max="9" width="6.421875" style="16" customWidth="1"/>
    <col min="10" max="10" width="6.140625" style="16" customWidth="1"/>
    <col min="11" max="11" width="34.421875" style="84" customWidth="1"/>
    <col min="12" max="12" width="9.28125" style="84" customWidth="1"/>
    <col min="13" max="13" width="30.7109375" style="16" customWidth="1"/>
    <col min="14" max="14" width="32.7109375" style="16" customWidth="1"/>
    <col min="15" max="15" width="15.57421875" style="16" customWidth="1"/>
    <col min="16" max="16384" width="11.7109375" style="16" customWidth="1"/>
  </cols>
  <sheetData>
    <row r="1" spans="1:14" s="21" customFormat="1" ht="18" customHeight="1">
      <c r="A1" s="17"/>
      <c r="B1" s="171" t="s">
        <v>21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s="21" customFormat="1" ht="14.25" customHeight="1">
      <c r="A2" s="17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1:12" s="21" customFormat="1" ht="13.5" customHeight="1">
      <c r="K3" s="28"/>
      <c r="L3" s="28"/>
    </row>
    <row r="4" spans="2:12" s="21" customFormat="1" ht="12.75" customHeight="1">
      <c r="B4" s="38" t="s">
        <v>22</v>
      </c>
      <c r="C4" s="38"/>
      <c r="D4" s="38"/>
      <c r="E4" s="38"/>
      <c r="F4" s="38"/>
      <c r="G4" s="38"/>
      <c r="H4" s="38"/>
      <c r="K4" s="39"/>
      <c r="L4" s="39"/>
    </row>
    <row r="5" spans="2:14" ht="12.75" customHeight="1">
      <c r="B5" s="40" t="s">
        <v>2</v>
      </c>
      <c r="C5" s="40" t="s">
        <v>23</v>
      </c>
      <c r="D5" s="172" t="s">
        <v>24</v>
      </c>
      <c r="E5" s="172"/>
      <c r="F5" s="172"/>
      <c r="G5" s="173" t="s">
        <v>28</v>
      </c>
      <c r="H5" s="173"/>
      <c r="I5" s="40" t="s">
        <v>26</v>
      </c>
      <c r="J5" s="40" t="s">
        <v>27</v>
      </c>
      <c r="K5" s="42" t="s">
        <v>93</v>
      </c>
      <c r="L5" s="42" t="s">
        <v>29</v>
      </c>
      <c r="M5" s="40" t="s">
        <v>30</v>
      </c>
      <c r="N5" s="40" t="s">
        <v>31</v>
      </c>
    </row>
    <row r="6" spans="2:14" ht="12.75" customHeight="1">
      <c r="B6" s="43"/>
      <c r="C6" s="43" t="s">
        <v>32</v>
      </c>
      <c r="D6" s="41" t="s">
        <v>33</v>
      </c>
      <c r="E6" s="41" t="s">
        <v>34</v>
      </c>
      <c r="F6" s="41" t="s">
        <v>35</v>
      </c>
      <c r="G6" s="44"/>
      <c r="H6" s="45"/>
      <c r="I6" s="43" t="s">
        <v>36</v>
      </c>
      <c r="J6" s="43"/>
      <c r="K6" s="46"/>
      <c r="L6" s="46"/>
      <c r="M6" s="46" t="s">
        <v>5</v>
      </c>
      <c r="N6" s="46" t="s">
        <v>5</v>
      </c>
    </row>
    <row r="7" spans="2:12" ht="13.5" customHeight="1">
      <c r="B7" s="47"/>
      <c r="C7" s="47"/>
      <c r="D7" s="47"/>
      <c r="E7" s="47"/>
      <c r="F7" s="47"/>
      <c r="G7" s="47"/>
      <c r="H7" s="47"/>
      <c r="K7" s="48"/>
      <c r="L7" s="48"/>
    </row>
    <row r="8" spans="2:12" ht="13.5" customHeight="1">
      <c r="B8" s="47"/>
      <c r="C8" s="49" t="s">
        <v>192</v>
      </c>
      <c r="D8" s="47"/>
      <c r="E8" s="47"/>
      <c r="F8" s="47"/>
      <c r="G8" s="47"/>
      <c r="H8" s="47"/>
      <c r="K8" s="48"/>
      <c r="L8" s="48"/>
    </row>
    <row r="9" spans="2:14" ht="105" customHeight="1">
      <c r="B9" s="56" t="s">
        <v>193</v>
      </c>
      <c r="C9" s="57" t="s">
        <v>194</v>
      </c>
      <c r="D9" s="60">
        <v>3200</v>
      </c>
      <c r="E9" s="67">
        <v>600</v>
      </c>
      <c r="F9" s="60">
        <v>800</v>
      </c>
      <c r="G9" s="176" t="s">
        <v>104</v>
      </c>
      <c r="H9" s="176"/>
      <c r="I9" s="58">
        <v>1</v>
      </c>
      <c r="J9" s="58" t="s">
        <v>40</v>
      </c>
      <c r="K9" s="62" t="s">
        <v>195</v>
      </c>
      <c r="L9" s="62" t="s">
        <v>80</v>
      </c>
      <c r="M9" s="86">
        <v>0</v>
      </c>
      <c r="N9" s="71">
        <f aca="true" t="shared" si="0" ref="N9:N28">M9*I9</f>
        <v>0</v>
      </c>
    </row>
    <row r="10" spans="2:14" ht="68.25" customHeight="1">
      <c r="B10" s="56" t="s">
        <v>196</v>
      </c>
      <c r="C10" s="57" t="s">
        <v>197</v>
      </c>
      <c r="D10" s="60">
        <v>1000</v>
      </c>
      <c r="E10" s="67">
        <v>1000</v>
      </c>
      <c r="F10" s="60">
        <v>400</v>
      </c>
      <c r="G10" s="176" t="s">
        <v>104</v>
      </c>
      <c r="H10" s="176"/>
      <c r="I10" s="58">
        <v>2</v>
      </c>
      <c r="J10" s="58" t="s">
        <v>40</v>
      </c>
      <c r="K10" s="70" t="s">
        <v>198</v>
      </c>
      <c r="L10" s="70" t="s">
        <v>199</v>
      </c>
      <c r="M10" s="86">
        <v>0</v>
      </c>
      <c r="N10" s="71">
        <f t="shared" si="0"/>
        <v>0</v>
      </c>
    </row>
    <row r="11" spans="2:14" ht="29.25" customHeight="1">
      <c r="B11" s="56" t="s">
        <v>200</v>
      </c>
      <c r="C11" s="97" t="s">
        <v>201</v>
      </c>
      <c r="D11" s="182" t="s">
        <v>202</v>
      </c>
      <c r="E11" s="182"/>
      <c r="F11" s="58">
        <v>18</v>
      </c>
      <c r="G11" s="176" t="s">
        <v>104</v>
      </c>
      <c r="H11" s="176"/>
      <c r="I11" s="58">
        <v>2</v>
      </c>
      <c r="J11" s="58" t="s">
        <v>40</v>
      </c>
      <c r="K11" s="185" t="s">
        <v>203</v>
      </c>
      <c r="L11" s="185" t="s">
        <v>204</v>
      </c>
      <c r="M11" s="86">
        <v>0</v>
      </c>
      <c r="N11" s="71">
        <f t="shared" si="0"/>
        <v>0</v>
      </c>
    </row>
    <row r="12" spans="2:14" ht="29.25" customHeight="1">
      <c r="B12" s="56" t="s">
        <v>205</v>
      </c>
      <c r="C12" s="97" t="s">
        <v>201</v>
      </c>
      <c r="D12" s="182" t="s">
        <v>206</v>
      </c>
      <c r="E12" s="182"/>
      <c r="F12" s="58">
        <v>18</v>
      </c>
      <c r="G12" s="176" t="s">
        <v>104</v>
      </c>
      <c r="H12" s="176"/>
      <c r="I12" s="58">
        <v>2</v>
      </c>
      <c r="J12" s="58" t="s">
        <v>40</v>
      </c>
      <c r="K12" s="185"/>
      <c r="L12" s="185"/>
      <c r="M12" s="86">
        <v>0</v>
      </c>
      <c r="N12" s="71">
        <f t="shared" si="0"/>
        <v>0</v>
      </c>
    </row>
    <row r="13" spans="2:17" ht="54.75" customHeight="1">
      <c r="B13" s="56" t="s">
        <v>207</v>
      </c>
      <c r="C13" s="97" t="s">
        <v>208</v>
      </c>
      <c r="D13" s="58">
        <v>510</v>
      </c>
      <c r="E13" s="58">
        <v>120</v>
      </c>
      <c r="F13" s="58">
        <v>254</v>
      </c>
      <c r="G13" s="176" t="s">
        <v>209</v>
      </c>
      <c r="H13" s="176"/>
      <c r="I13" s="58">
        <v>1</v>
      </c>
      <c r="J13" s="58" t="s">
        <v>40</v>
      </c>
      <c r="K13" s="62" t="s">
        <v>210</v>
      </c>
      <c r="L13" s="62" t="s">
        <v>211</v>
      </c>
      <c r="M13" s="86">
        <v>0</v>
      </c>
      <c r="N13" s="88">
        <f t="shared" si="0"/>
        <v>0</v>
      </c>
      <c r="P13" s="17"/>
      <c r="Q13" s="17"/>
    </row>
    <row r="14" spans="2:17" ht="24" customHeight="1">
      <c r="B14" s="56" t="s">
        <v>212</v>
      </c>
      <c r="C14" s="57" t="s">
        <v>213</v>
      </c>
      <c r="D14" s="58" t="s">
        <v>214</v>
      </c>
      <c r="E14" s="59" t="s">
        <v>42</v>
      </c>
      <c r="F14" s="58">
        <v>180</v>
      </c>
      <c r="G14" s="176" t="s">
        <v>171</v>
      </c>
      <c r="H14" s="176"/>
      <c r="I14" s="58">
        <v>1</v>
      </c>
      <c r="J14" s="58" t="s">
        <v>40</v>
      </c>
      <c r="K14" s="185" t="s">
        <v>215</v>
      </c>
      <c r="L14" s="185" t="s">
        <v>216</v>
      </c>
      <c r="M14" s="86">
        <v>0</v>
      </c>
      <c r="N14" s="88">
        <f t="shared" si="0"/>
        <v>0</v>
      </c>
      <c r="P14" s="17"/>
      <c r="Q14" s="17"/>
    </row>
    <row r="15" spans="2:17" ht="24" customHeight="1">
      <c r="B15" s="56" t="s">
        <v>217</v>
      </c>
      <c r="C15" s="57" t="s">
        <v>213</v>
      </c>
      <c r="D15" s="58" t="s">
        <v>214</v>
      </c>
      <c r="E15" s="59" t="s">
        <v>42</v>
      </c>
      <c r="F15" s="58">
        <v>180</v>
      </c>
      <c r="G15" s="176" t="s">
        <v>171</v>
      </c>
      <c r="H15" s="176"/>
      <c r="I15" s="58">
        <v>1</v>
      </c>
      <c r="J15" s="58" t="s">
        <v>40</v>
      </c>
      <c r="K15" s="185"/>
      <c r="L15" s="185"/>
      <c r="M15" s="86">
        <v>0</v>
      </c>
      <c r="N15" s="88">
        <f t="shared" si="0"/>
        <v>0</v>
      </c>
      <c r="P15" s="17"/>
      <c r="Q15" s="17"/>
    </row>
    <row r="16" spans="2:17" ht="24" customHeight="1">
      <c r="B16" s="56" t="s">
        <v>218</v>
      </c>
      <c r="C16" s="57" t="s">
        <v>213</v>
      </c>
      <c r="D16" s="58" t="s">
        <v>219</v>
      </c>
      <c r="E16" s="59" t="s">
        <v>42</v>
      </c>
      <c r="F16" s="58">
        <v>180</v>
      </c>
      <c r="G16" s="176" t="s">
        <v>171</v>
      </c>
      <c r="H16" s="176"/>
      <c r="I16" s="58">
        <v>1</v>
      </c>
      <c r="J16" s="58" t="s">
        <v>40</v>
      </c>
      <c r="K16" s="185"/>
      <c r="L16" s="185"/>
      <c r="M16" s="86">
        <v>0</v>
      </c>
      <c r="N16" s="88">
        <f t="shared" si="0"/>
        <v>0</v>
      </c>
      <c r="P16" s="17"/>
      <c r="Q16" s="17"/>
    </row>
    <row r="17" spans="2:17" ht="24" customHeight="1">
      <c r="B17" s="56" t="s">
        <v>220</v>
      </c>
      <c r="C17" s="57" t="s">
        <v>213</v>
      </c>
      <c r="D17" s="58" t="s">
        <v>219</v>
      </c>
      <c r="E17" s="59" t="s">
        <v>42</v>
      </c>
      <c r="F17" s="58">
        <v>180</v>
      </c>
      <c r="G17" s="176" t="s">
        <v>171</v>
      </c>
      <c r="H17" s="176"/>
      <c r="I17" s="58">
        <v>1</v>
      </c>
      <c r="J17" s="58" t="s">
        <v>40</v>
      </c>
      <c r="K17" s="185"/>
      <c r="L17" s="185"/>
      <c r="M17" s="86">
        <v>0</v>
      </c>
      <c r="N17" s="88">
        <f t="shared" si="0"/>
        <v>0</v>
      </c>
      <c r="P17" s="17"/>
      <c r="Q17" s="17"/>
    </row>
    <row r="18" spans="2:17" ht="24" customHeight="1">
      <c r="B18" s="56" t="s">
        <v>221</v>
      </c>
      <c r="C18" s="57" t="s">
        <v>213</v>
      </c>
      <c r="D18" s="58" t="s">
        <v>222</v>
      </c>
      <c r="E18" s="59" t="s">
        <v>42</v>
      </c>
      <c r="F18" s="58">
        <v>180</v>
      </c>
      <c r="G18" s="176" t="s">
        <v>171</v>
      </c>
      <c r="H18" s="176"/>
      <c r="I18" s="58">
        <v>1</v>
      </c>
      <c r="J18" s="58" t="s">
        <v>40</v>
      </c>
      <c r="K18" s="185"/>
      <c r="L18" s="185"/>
      <c r="M18" s="86">
        <v>0</v>
      </c>
      <c r="N18" s="88">
        <f t="shared" si="0"/>
        <v>0</v>
      </c>
      <c r="P18" s="17"/>
      <c r="Q18" s="17"/>
    </row>
    <row r="19" spans="2:17" ht="24" customHeight="1">
      <c r="B19" s="56" t="s">
        <v>223</v>
      </c>
      <c r="C19" s="57" t="s">
        <v>213</v>
      </c>
      <c r="D19" s="58" t="s">
        <v>222</v>
      </c>
      <c r="E19" s="59" t="s">
        <v>42</v>
      </c>
      <c r="F19" s="58">
        <v>180</v>
      </c>
      <c r="G19" s="176" t="s">
        <v>171</v>
      </c>
      <c r="H19" s="176"/>
      <c r="I19" s="58">
        <v>1</v>
      </c>
      <c r="J19" s="58" t="s">
        <v>40</v>
      </c>
      <c r="K19" s="185"/>
      <c r="L19" s="185"/>
      <c r="M19" s="86">
        <v>0</v>
      </c>
      <c r="N19" s="88">
        <f t="shared" si="0"/>
        <v>0</v>
      </c>
      <c r="P19" s="17"/>
      <c r="Q19" s="17"/>
    </row>
    <row r="20" spans="2:17" ht="34.5" customHeight="1">
      <c r="B20" s="56" t="s">
        <v>224</v>
      </c>
      <c r="C20" s="57" t="s">
        <v>213</v>
      </c>
      <c r="D20" s="58" t="s">
        <v>225</v>
      </c>
      <c r="E20" s="59" t="s">
        <v>42</v>
      </c>
      <c r="F20" s="58">
        <v>180</v>
      </c>
      <c r="G20" s="176" t="s">
        <v>171</v>
      </c>
      <c r="H20" s="176"/>
      <c r="I20" s="58">
        <v>1</v>
      </c>
      <c r="J20" s="58" t="s">
        <v>40</v>
      </c>
      <c r="K20" s="185"/>
      <c r="L20" s="185"/>
      <c r="M20" s="86">
        <v>0</v>
      </c>
      <c r="N20" s="88">
        <f t="shared" si="0"/>
        <v>0</v>
      </c>
      <c r="P20" s="17"/>
      <c r="Q20" s="17"/>
    </row>
    <row r="21" spans="1:17" ht="46.5" customHeight="1">
      <c r="A21" s="84"/>
      <c r="B21" s="96" t="s">
        <v>226</v>
      </c>
      <c r="C21" s="57" t="s">
        <v>227</v>
      </c>
      <c r="D21" s="58">
        <v>1300</v>
      </c>
      <c r="E21" s="59">
        <v>420</v>
      </c>
      <c r="F21" s="58">
        <v>2050</v>
      </c>
      <c r="G21" s="176" t="s">
        <v>228</v>
      </c>
      <c r="H21" s="176"/>
      <c r="I21" s="58">
        <v>6</v>
      </c>
      <c r="J21" s="58" t="s">
        <v>40</v>
      </c>
      <c r="K21" s="62" t="s">
        <v>229</v>
      </c>
      <c r="L21" s="62" t="s">
        <v>230</v>
      </c>
      <c r="M21" s="86">
        <v>0</v>
      </c>
      <c r="N21" s="71">
        <f t="shared" si="0"/>
        <v>0</v>
      </c>
      <c r="P21" s="17"/>
      <c r="Q21" s="17"/>
    </row>
    <row r="22" spans="2:17" ht="76.5" customHeight="1">
      <c r="B22" s="96" t="s">
        <v>231</v>
      </c>
      <c r="C22" s="57" t="s">
        <v>232</v>
      </c>
      <c r="D22" s="58"/>
      <c r="E22" s="59"/>
      <c r="F22" s="58"/>
      <c r="G22" s="176" t="s">
        <v>233</v>
      </c>
      <c r="H22" s="176"/>
      <c r="I22" s="58">
        <v>3</v>
      </c>
      <c r="J22" s="58" t="s">
        <v>172</v>
      </c>
      <c r="K22" s="62" t="s">
        <v>234</v>
      </c>
      <c r="L22" s="62" t="s">
        <v>235</v>
      </c>
      <c r="M22" s="86">
        <v>0</v>
      </c>
      <c r="N22" s="71">
        <f t="shared" si="0"/>
        <v>0</v>
      </c>
      <c r="P22" s="17"/>
      <c r="Q22" s="17"/>
    </row>
    <row r="23" spans="2:14" ht="25.5" customHeight="1">
      <c r="B23" s="96" t="s">
        <v>236</v>
      </c>
      <c r="C23" s="57" t="s">
        <v>237</v>
      </c>
      <c r="D23" s="58">
        <v>150</v>
      </c>
      <c r="E23" s="59">
        <v>150</v>
      </c>
      <c r="F23" s="58">
        <v>150</v>
      </c>
      <c r="G23" s="176" t="s">
        <v>228</v>
      </c>
      <c r="H23" s="176"/>
      <c r="I23" s="58">
        <v>6</v>
      </c>
      <c r="J23" s="58" t="s">
        <v>40</v>
      </c>
      <c r="K23" s="185" t="s">
        <v>238</v>
      </c>
      <c r="L23" s="185" t="s">
        <v>80</v>
      </c>
      <c r="M23" s="86">
        <v>0</v>
      </c>
      <c r="N23" s="71">
        <f t="shared" si="0"/>
        <v>0</v>
      </c>
    </row>
    <row r="24" spans="2:14" ht="25.5" customHeight="1">
      <c r="B24" s="96" t="s">
        <v>239</v>
      </c>
      <c r="C24" s="57" t="s">
        <v>237</v>
      </c>
      <c r="D24" s="58">
        <v>200</v>
      </c>
      <c r="E24" s="59">
        <v>200</v>
      </c>
      <c r="F24" s="58">
        <v>200</v>
      </c>
      <c r="G24" s="176" t="s">
        <v>228</v>
      </c>
      <c r="H24" s="176"/>
      <c r="I24" s="58">
        <v>6</v>
      </c>
      <c r="J24" s="58" t="s">
        <v>40</v>
      </c>
      <c r="K24" s="185"/>
      <c r="L24" s="185"/>
      <c r="M24" s="86">
        <v>0</v>
      </c>
      <c r="N24" s="71">
        <f t="shared" si="0"/>
        <v>0</v>
      </c>
    </row>
    <row r="25" spans="2:14" ht="124.5" customHeight="1">
      <c r="B25" s="96" t="s">
        <v>240</v>
      </c>
      <c r="C25" s="87" t="s">
        <v>241</v>
      </c>
      <c r="D25" s="182" t="s">
        <v>42</v>
      </c>
      <c r="E25" s="182"/>
      <c r="F25" s="182"/>
      <c r="G25" s="176" t="s">
        <v>42</v>
      </c>
      <c r="H25" s="176"/>
      <c r="I25" s="58">
        <v>45</v>
      </c>
      <c r="J25" s="58" t="s">
        <v>172</v>
      </c>
      <c r="K25" s="62" t="s">
        <v>242</v>
      </c>
      <c r="L25" s="62" t="s">
        <v>243</v>
      </c>
      <c r="M25" s="86">
        <v>0</v>
      </c>
      <c r="N25" s="71">
        <f t="shared" si="0"/>
        <v>0</v>
      </c>
    </row>
    <row r="26" spans="2:14" ht="105.75" customHeight="1">
      <c r="B26" s="96" t="s">
        <v>244</v>
      </c>
      <c r="C26" s="87" t="s">
        <v>245</v>
      </c>
      <c r="D26" s="58">
        <v>195</v>
      </c>
      <c r="E26" s="59">
        <v>85</v>
      </c>
      <c r="F26" s="58">
        <v>140</v>
      </c>
      <c r="G26" s="176" t="s">
        <v>246</v>
      </c>
      <c r="H26" s="176"/>
      <c r="I26" s="58">
        <v>1</v>
      </c>
      <c r="J26" s="58" t="s">
        <v>40</v>
      </c>
      <c r="K26" s="115" t="s">
        <v>247</v>
      </c>
      <c r="L26" s="62" t="s">
        <v>248</v>
      </c>
      <c r="M26" s="86">
        <v>0</v>
      </c>
      <c r="N26" s="71">
        <f t="shared" si="0"/>
        <v>0</v>
      </c>
    </row>
    <row r="27" spans="2:14" ht="78" customHeight="1">
      <c r="B27" s="96" t="s">
        <v>249</v>
      </c>
      <c r="C27" s="57" t="s">
        <v>250</v>
      </c>
      <c r="D27" s="58">
        <v>121</v>
      </c>
      <c r="E27" s="59">
        <v>89</v>
      </c>
      <c r="F27" s="58"/>
      <c r="G27" s="176" t="s">
        <v>251</v>
      </c>
      <c r="H27" s="176"/>
      <c r="I27" s="58">
        <v>1</v>
      </c>
      <c r="J27" s="58" t="s">
        <v>40</v>
      </c>
      <c r="K27" s="116" t="s">
        <v>252</v>
      </c>
      <c r="L27" s="62" t="s">
        <v>248</v>
      </c>
      <c r="M27" s="86">
        <v>0</v>
      </c>
      <c r="N27" s="71">
        <f t="shared" si="0"/>
        <v>0</v>
      </c>
    </row>
    <row r="28" spans="1:14" ht="103.5" customHeight="1">
      <c r="A28" s="17"/>
      <c r="B28" s="96" t="s">
        <v>253</v>
      </c>
      <c r="C28" s="57" t="s">
        <v>254</v>
      </c>
      <c r="D28" s="58">
        <v>220</v>
      </c>
      <c r="E28" s="59">
        <v>40</v>
      </c>
      <c r="F28" s="58">
        <v>250</v>
      </c>
      <c r="G28" s="176" t="s">
        <v>171</v>
      </c>
      <c r="H28" s="176"/>
      <c r="I28" s="58">
        <v>2</v>
      </c>
      <c r="J28" s="58" t="s">
        <v>40</v>
      </c>
      <c r="K28" s="116" t="s">
        <v>255</v>
      </c>
      <c r="L28" s="62" t="s">
        <v>248</v>
      </c>
      <c r="M28" s="86">
        <v>0</v>
      </c>
      <c r="N28" s="71">
        <f t="shared" si="0"/>
        <v>0</v>
      </c>
    </row>
    <row r="29" spans="2:12" ht="13.5" customHeight="1">
      <c r="B29" s="47"/>
      <c r="C29" s="47"/>
      <c r="D29" s="47"/>
      <c r="E29" s="47"/>
      <c r="F29" s="47"/>
      <c r="G29" s="47"/>
      <c r="H29" s="47"/>
      <c r="K29" s="48"/>
      <c r="L29" s="48"/>
    </row>
    <row r="30" spans="2:12" ht="13.5" customHeight="1">
      <c r="B30" s="47"/>
      <c r="C30" s="49" t="s">
        <v>256</v>
      </c>
      <c r="D30" s="47"/>
      <c r="E30" s="47"/>
      <c r="F30" s="47"/>
      <c r="G30" s="47"/>
      <c r="H30" s="47"/>
      <c r="K30" s="48"/>
      <c r="L30" s="48"/>
    </row>
    <row r="31" spans="2:14" ht="38.25" customHeight="1">
      <c r="B31" s="96" t="s">
        <v>257</v>
      </c>
      <c r="C31" s="190" t="s">
        <v>258</v>
      </c>
      <c r="D31" s="190"/>
      <c r="E31" s="190"/>
      <c r="F31" s="190"/>
      <c r="G31" s="190"/>
      <c r="H31" s="190"/>
      <c r="I31" s="190"/>
      <c r="J31" s="190"/>
      <c r="K31" s="190"/>
      <c r="L31" s="190"/>
      <c r="M31" s="86">
        <v>0</v>
      </c>
      <c r="N31" s="71">
        <f>M31</f>
        <v>0</v>
      </c>
    </row>
    <row r="32" spans="2:14" ht="35.25" customHeight="1">
      <c r="B32" s="96" t="s">
        <v>259</v>
      </c>
      <c r="C32" s="183" t="s">
        <v>260</v>
      </c>
      <c r="D32" s="183"/>
      <c r="E32" s="183"/>
      <c r="F32" s="183"/>
      <c r="G32" s="183"/>
      <c r="H32" s="183"/>
      <c r="I32" s="183"/>
      <c r="J32" s="183"/>
      <c r="K32" s="183"/>
      <c r="L32" s="183"/>
      <c r="M32" s="86">
        <v>0</v>
      </c>
      <c r="N32" s="88">
        <f>M32</f>
        <v>0</v>
      </c>
    </row>
    <row r="33" spans="2:14" ht="35.25" customHeight="1">
      <c r="B33" s="96" t="s">
        <v>261</v>
      </c>
      <c r="C33" s="191" t="s">
        <v>262</v>
      </c>
      <c r="D33" s="191"/>
      <c r="E33" s="191"/>
      <c r="F33" s="191"/>
      <c r="G33" s="191"/>
      <c r="H33" s="191"/>
      <c r="I33" s="191"/>
      <c r="J33" s="191"/>
      <c r="K33" s="191"/>
      <c r="L33" s="191"/>
      <c r="M33" s="86">
        <v>0</v>
      </c>
      <c r="N33" s="71">
        <f>M33</f>
        <v>0</v>
      </c>
    </row>
    <row r="34" spans="2:14" ht="39" customHeight="1">
      <c r="B34" s="96" t="s">
        <v>263</v>
      </c>
      <c r="C34" s="192" t="s">
        <v>264</v>
      </c>
      <c r="D34" s="192"/>
      <c r="E34" s="192"/>
      <c r="F34" s="192"/>
      <c r="G34" s="192"/>
      <c r="H34" s="192"/>
      <c r="I34" s="192"/>
      <c r="J34" s="192"/>
      <c r="K34" s="192"/>
      <c r="L34" s="192"/>
      <c r="M34" s="86">
        <v>0</v>
      </c>
      <c r="N34" s="88">
        <f>M34</f>
        <v>0</v>
      </c>
    </row>
    <row r="35" spans="2:14" ht="13.5" customHeight="1">
      <c r="B35" s="117"/>
      <c r="C35" s="118"/>
      <c r="D35" s="112"/>
      <c r="E35" s="112"/>
      <c r="F35" s="112"/>
      <c r="G35" s="119"/>
      <c r="H35" s="119"/>
      <c r="I35" s="112"/>
      <c r="J35" s="112"/>
      <c r="K35" s="120"/>
      <c r="L35" s="120"/>
      <c r="M35" s="121"/>
      <c r="N35" s="121"/>
    </row>
    <row r="36" spans="2:14" ht="25.5" customHeight="1">
      <c r="B36" s="74"/>
      <c r="C36" s="75"/>
      <c r="D36" s="76"/>
      <c r="E36" s="77"/>
      <c r="F36" s="76"/>
      <c r="G36" s="78"/>
      <c r="H36" s="78"/>
      <c r="I36" s="76"/>
      <c r="J36" s="76"/>
      <c r="K36" s="79"/>
      <c r="L36" s="80" t="s">
        <v>265</v>
      </c>
      <c r="M36" s="81"/>
      <c r="N36" s="81">
        <f>SUM(N9:N34)</f>
        <v>0</v>
      </c>
    </row>
    <row r="37" spans="2:14" ht="13.5" customHeight="1">
      <c r="B37" s="110"/>
      <c r="C37" s="111"/>
      <c r="D37" s="112"/>
      <c r="E37" s="112"/>
      <c r="F37" s="112"/>
      <c r="G37" s="113"/>
      <c r="H37" s="113"/>
      <c r="I37" s="47"/>
      <c r="J37" s="47"/>
      <c r="K37" s="114"/>
      <c r="L37" s="114"/>
      <c r="M37" s="48"/>
      <c r="N37" s="48"/>
    </row>
    <row r="38" spans="2:14" ht="15" customHeight="1">
      <c r="B38" s="193" t="s">
        <v>266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</row>
    <row r="39" spans="2:14" ht="15" customHeight="1">
      <c r="B39" s="194" t="s">
        <v>267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</row>
    <row r="44" spans="2:14" ht="41.25" customHeight="1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2:14" ht="41.25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2:14" ht="12.75" customHeight="1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14" ht="12.75" customHeight="1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2:14" ht="12.75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2:14" ht="12.75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2:14" ht="12.7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2:14" ht="12.75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</sheetData>
  <sheetProtection password="CC06" sheet="1" objects="1" scenarios="1"/>
  <mergeCells count="38">
    <mergeCell ref="C32:L32"/>
    <mergeCell ref="C33:L33"/>
    <mergeCell ref="C34:L34"/>
    <mergeCell ref="B38:N38"/>
    <mergeCell ref="B39:N39"/>
    <mergeCell ref="D25:F25"/>
    <mergeCell ref="G25:H25"/>
    <mergeCell ref="G26:H26"/>
    <mergeCell ref="G27:H27"/>
    <mergeCell ref="G28:H28"/>
    <mergeCell ref="C31:L31"/>
    <mergeCell ref="G20:H20"/>
    <mergeCell ref="G21:H21"/>
    <mergeCell ref="G22:H22"/>
    <mergeCell ref="G23:H23"/>
    <mergeCell ref="K23:K24"/>
    <mergeCell ref="L23:L24"/>
    <mergeCell ref="G24:H24"/>
    <mergeCell ref="G12:H12"/>
    <mergeCell ref="G13:H13"/>
    <mergeCell ref="G14:H14"/>
    <mergeCell ref="K14:K20"/>
    <mergeCell ref="L14:L20"/>
    <mergeCell ref="G15:H15"/>
    <mergeCell ref="G16:H16"/>
    <mergeCell ref="G17:H17"/>
    <mergeCell ref="G18:H18"/>
    <mergeCell ref="G19:H19"/>
    <mergeCell ref="B1:N2"/>
    <mergeCell ref="D5:F5"/>
    <mergeCell ref="G5:H5"/>
    <mergeCell ref="G9:H9"/>
    <mergeCell ref="G10:H10"/>
    <mergeCell ref="D11:E11"/>
    <mergeCell ref="G11:H11"/>
    <mergeCell ref="K11:K12"/>
    <mergeCell ref="L11:L12"/>
    <mergeCell ref="D12:E12"/>
  </mergeCells>
  <printOptions horizontalCentered="1"/>
  <pageMargins left="0.4423611111111111" right="0.45694444444444443" top="0.5902777777777778" bottom="0.6590277777777778" header="0.5118055555555555" footer="0.39375"/>
  <pageSetup horizontalDpi="300" verticalDpi="300" orientation="landscape" paperSize="9" scale="74" r:id="rId1"/>
  <headerFooter alignWithMargins="0">
    <oddFooter>&amp;C&amp;"Times New Roman,obyčejné"&amp;12Stránka &amp;P</oddFooter>
  </headerFooter>
  <rowBreaks count="2" manualBreakCount="2">
    <brk id="21" max="255" man="1"/>
    <brk id="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Normal="106" zoomScaleSheetLayoutView="100" zoomScalePageLayoutView="0" workbookViewId="0" topLeftCell="A19">
      <selection activeCell="M28" sqref="M28"/>
    </sheetView>
  </sheetViews>
  <sheetFormatPr defaultColWidth="11.7109375" defaultRowHeight="12.75" customHeight="1"/>
  <cols>
    <col min="1" max="1" width="2.8515625" style="16" customWidth="1"/>
    <col min="2" max="2" width="10.140625" style="16" customWidth="1"/>
    <col min="3" max="3" width="30.28125" style="16" customWidth="1"/>
    <col min="4" max="6" width="8.7109375" style="16" customWidth="1"/>
    <col min="7" max="7" width="12.57421875" style="16" customWidth="1"/>
    <col min="8" max="8" width="6.00390625" style="16" customWidth="1"/>
    <col min="9" max="9" width="6.421875" style="16" customWidth="1"/>
    <col min="10" max="10" width="6.140625" style="16" customWidth="1"/>
    <col min="11" max="11" width="35.8515625" style="84" customWidth="1"/>
    <col min="12" max="12" width="32.421875" style="16" customWidth="1"/>
    <col min="13" max="13" width="31.7109375" style="16" customWidth="1"/>
    <col min="14" max="14" width="15.57421875" style="16" customWidth="1"/>
    <col min="15" max="15" width="23.140625" style="16" customWidth="1"/>
    <col min="16" max="16384" width="11.7109375" style="16" customWidth="1"/>
  </cols>
  <sheetData>
    <row r="1" spans="1:13" s="21" customFormat="1" ht="18" customHeight="1">
      <c r="A1" s="17"/>
      <c r="B1" s="171" t="s">
        <v>21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s="21" customFormat="1" ht="14.25" customHeight="1">
      <c r="A2" s="17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="21" customFormat="1" ht="13.5" customHeight="1">
      <c r="K3" s="28"/>
    </row>
    <row r="4" spans="2:11" s="21" customFormat="1" ht="12.75" customHeight="1">
      <c r="B4" s="38" t="s">
        <v>22</v>
      </c>
      <c r="C4" s="38"/>
      <c r="D4" s="38"/>
      <c r="E4" s="38"/>
      <c r="F4" s="38"/>
      <c r="G4" s="38"/>
      <c r="H4" s="38"/>
      <c r="K4" s="39"/>
    </row>
    <row r="5" spans="2:13" ht="12.75" customHeight="1">
      <c r="B5" s="40" t="s">
        <v>2</v>
      </c>
      <c r="C5" s="40" t="s">
        <v>23</v>
      </c>
      <c r="D5" s="172" t="s">
        <v>24</v>
      </c>
      <c r="E5" s="172"/>
      <c r="F5" s="172"/>
      <c r="G5" s="173" t="s">
        <v>28</v>
      </c>
      <c r="H5" s="173"/>
      <c r="I5" s="40" t="s">
        <v>26</v>
      </c>
      <c r="J5" s="40" t="s">
        <v>27</v>
      </c>
      <c r="K5" s="42" t="s">
        <v>93</v>
      </c>
      <c r="L5" s="40" t="s">
        <v>30</v>
      </c>
      <c r="M5" s="40" t="s">
        <v>31</v>
      </c>
    </row>
    <row r="6" spans="2:13" ht="12.75" customHeight="1">
      <c r="B6" s="43"/>
      <c r="C6" s="43" t="s">
        <v>32</v>
      </c>
      <c r="D6" s="41" t="s">
        <v>33</v>
      </c>
      <c r="E6" s="41" t="s">
        <v>34</v>
      </c>
      <c r="F6" s="41" t="s">
        <v>35</v>
      </c>
      <c r="G6" s="44"/>
      <c r="H6" s="45"/>
      <c r="I6" s="43" t="s">
        <v>36</v>
      </c>
      <c r="J6" s="43"/>
      <c r="K6" s="46"/>
      <c r="L6" s="46" t="s">
        <v>5</v>
      </c>
      <c r="M6" s="46" t="s">
        <v>5</v>
      </c>
    </row>
    <row r="7" spans="2:11" ht="13.5" customHeight="1">
      <c r="B7" s="47"/>
      <c r="C7" s="47"/>
      <c r="D7" s="47"/>
      <c r="E7" s="47"/>
      <c r="F7" s="47"/>
      <c r="G7" s="47"/>
      <c r="H7" s="47"/>
      <c r="K7" s="48"/>
    </row>
    <row r="8" spans="2:11" ht="13.5" customHeight="1">
      <c r="B8" s="47"/>
      <c r="C8" s="49" t="s">
        <v>268</v>
      </c>
      <c r="D8" s="47"/>
      <c r="E8" s="47"/>
      <c r="F8" s="47"/>
      <c r="G8" s="47"/>
      <c r="H8" s="47"/>
      <c r="K8" s="48"/>
    </row>
    <row r="9" spans="2:13" ht="25.5" customHeight="1">
      <c r="B9" s="56" t="s">
        <v>269</v>
      </c>
      <c r="C9" s="57" t="s">
        <v>270</v>
      </c>
      <c r="D9" s="60">
        <v>2400</v>
      </c>
      <c r="E9" s="67" t="s">
        <v>42</v>
      </c>
      <c r="F9" s="60">
        <v>3700</v>
      </c>
      <c r="G9" s="176" t="s">
        <v>271</v>
      </c>
      <c r="H9" s="176"/>
      <c r="I9" s="58">
        <v>1</v>
      </c>
      <c r="J9" s="58" t="s">
        <v>40</v>
      </c>
      <c r="K9" s="178" t="s">
        <v>272</v>
      </c>
      <c r="L9" s="86">
        <v>0</v>
      </c>
      <c r="M9" s="71">
        <f aca="true" t="shared" si="0" ref="M9:M28">L9*I9</f>
        <v>0</v>
      </c>
    </row>
    <row r="10" spans="2:13" ht="25.5" customHeight="1">
      <c r="B10" s="56" t="s">
        <v>273</v>
      </c>
      <c r="C10" s="57" t="s">
        <v>270</v>
      </c>
      <c r="D10" s="60">
        <v>2400</v>
      </c>
      <c r="E10" s="67" t="s">
        <v>42</v>
      </c>
      <c r="F10" s="60">
        <v>3700</v>
      </c>
      <c r="G10" s="176" t="s">
        <v>271</v>
      </c>
      <c r="H10" s="176"/>
      <c r="I10" s="58">
        <v>1</v>
      </c>
      <c r="J10" s="58" t="s">
        <v>40</v>
      </c>
      <c r="K10" s="178"/>
      <c r="L10" s="86">
        <v>0</v>
      </c>
      <c r="M10" s="71">
        <f t="shared" si="0"/>
        <v>0</v>
      </c>
    </row>
    <row r="11" spans="2:13" ht="38.25" customHeight="1">
      <c r="B11" s="56" t="s">
        <v>274</v>
      </c>
      <c r="C11" s="57" t="s">
        <v>275</v>
      </c>
      <c r="D11" s="60">
        <v>1500</v>
      </c>
      <c r="E11" s="60" t="s">
        <v>42</v>
      </c>
      <c r="F11" s="60">
        <v>1340</v>
      </c>
      <c r="G11" s="176" t="s">
        <v>276</v>
      </c>
      <c r="H11" s="176"/>
      <c r="I11" s="58">
        <v>1</v>
      </c>
      <c r="J11" s="58" t="s">
        <v>40</v>
      </c>
      <c r="K11" s="70" t="s">
        <v>277</v>
      </c>
      <c r="L11" s="86">
        <v>0</v>
      </c>
      <c r="M11" s="71">
        <f t="shared" si="0"/>
        <v>0</v>
      </c>
    </row>
    <row r="12" spans="2:13" ht="24" customHeight="1">
      <c r="B12" s="56" t="s">
        <v>278</v>
      </c>
      <c r="C12" s="57" t="s">
        <v>279</v>
      </c>
      <c r="D12" s="60">
        <v>3300</v>
      </c>
      <c r="E12" s="60" t="s">
        <v>42</v>
      </c>
      <c r="F12" s="60">
        <v>2300</v>
      </c>
      <c r="G12" s="176" t="s">
        <v>280</v>
      </c>
      <c r="H12" s="176"/>
      <c r="I12" s="58">
        <v>1</v>
      </c>
      <c r="J12" s="58" t="s">
        <v>40</v>
      </c>
      <c r="K12" s="178" t="s">
        <v>272</v>
      </c>
      <c r="L12" s="86">
        <v>0</v>
      </c>
      <c r="M12" s="71">
        <f t="shared" si="0"/>
        <v>0</v>
      </c>
    </row>
    <row r="13" spans="2:13" ht="24" customHeight="1">
      <c r="B13" s="56" t="s">
        <v>281</v>
      </c>
      <c r="C13" s="57" t="s">
        <v>282</v>
      </c>
      <c r="D13" s="58">
        <v>3300</v>
      </c>
      <c r="E13" s="59" t="s">
        <v>42</v>
      </c>
      <c r="F13" s="58">
        <v>1700</v>
      </c>
      <c r="G13" s="176" t="s">
        <v>280</v>
      </c>
      <c r="H13" s="176"/>
      <c r="I13" s="58">
        <v>1</v>
      </c>
      <c r="J13" s="58" t="s">
        <v>40</v>
      </c>
      <c r="K13" s="178"/>
      <c r="L13" s="86">
        <v>0</v>
      </c>
      <c r="M13" s="71">
        <f t="shared" si="0"/>
        <v>0</v>
      </c>
    </row>
    <row r="14" spans="2:13" ht="79.5" customHeight="1">
      <c r="B14" s="56" t="s">
        <v>283</v>
      </c>
      <c r="C14" s="57" t="s">
        <v>284</v>
      </c>
      <c r="D14" s="58">
        <v>350</v>
      </c>
      <c r="E14" s="59" t="s">
        <v>42</v>
      </c>
      <c r="F14" s="58">
        <v>600</v>
      </c>
      <c r="G14" s="176" t="s">
        <v>233</v>
      </c>
      <c r="H14" s="176"/>
      <c r="I14" s="58">
        <v>1</v>
      </c>
      <c r="J14" s="58" t="s">
        <v>40</v>
      </c>
      <c r="K14" s="62" t="s">
        <v>285</v>
      </c>
      <c r="L14" s="86">
        <v>0</v>
      </c>
      <c r="M14" s="71">
        <f t="shared" si="0"/>
        <v>0</v>
      </c>
    </row>
    <row r="15" spans="2:13" ht="57" customHeight="1">
      <c r="B15" s="56" t="s">
        <v>286</v>
      </c>
      <c r="C15" s="57" t="s">
        <v>287</v>
      </c>
      <c r="D15" s="58">
        <v>2500</v>
      </c>
      <c r="E15" s="59" t="s">
        <v>42</v>
      </c>
      <c r="F15" s="58">
        <v>700</v>
      </c>
      <c r="G15" s="195" t="s">
        <v>288</v>
      </c>
      <c r="H15" s="195"/>
      <c r="I15" s="58">
        <v>7</v>
      </c>
      <c r="J15" s="58" t="s">
        <v>40</v>
      </c>
      <c r="K15" s="62" t="s">
        <v>289</v>
      </c>
      <c r="L15" s="86">
        <v>0</v>
      </c>
      <c r="M15" s="71">
        <f t="shared" si="0"/>
        <v>0</v>
      </c>
    </row>
    <row r="16" spans="2:13" ht="63.75" customHeight="1">
      <c r="B16" s="56" t="s">
        <v>290</v>
      </c>
      <c r="C16" s="57" t="s">
        <v>291</v>
      </c>
      <c r="D16" s="58">
        <v>1300</v>
      </c>
      <c r="E16" s="59" t="s">
        <v>42</v>
      </c>
      <c r="F16" s="58">
        <v>1800</v>
      </c>
      <c r="G16" s="195" t="s">
        <v>288</v>
      </c>
      <c r="H16" s="195"/>
      <c r="I16" s="58">
        <v>4</v>
      </c>
      <c r="J16" s="58" t="s">
        <v>40</v>
      </c>
      <c r="K16" s="70" t="s">
        <v>292</v>
      </c>
      <c r="L16" s="86">
        <v>0</v>
      </c>
      <c r="M16" s="71">
        <f t="shared" si="0"/>
        <v>0</v>
      </c>
    </row>
    <row r="17" spans="2:13" ht="63.75" customHeight="1">
      <c r="B17" s="56" t="s">
        <v>293</v>
      </c>
      <c r="C17" s="57" t="s">
        <v>294</v>
      </c>
      <c r="D17" s="58">
        <v>2500</v>
      </c>
      <c r="E17" s="59" t="s">
        <v>42</v>
      </c>
      <c r="F17" s="58">
        <v>200</v>
      </c>
      <c r="G17" s="195" t="s">
        <v>288</v>
      </c>
      <c r="H17" s="195"/>
      <c r="I17" s="58">
        <v>14</v>
      </c>
      <c r="J17" s="58" t="s">
        <v>40</v>
      </c>
      <c r="K17" s="62" t="s">
        <v>295</v>
      </c>
      <c r="L17" s="86">
        <v>0</v>
      </c>
      <c r="M17" s="71">
        <f t="shared" si="0"/>
        <v>0</v>
      </c>
    </row>
    <row r="18" spans="2:13" ht="62.25" customHeight="1">
      <c r="B18" s="56" t="s">
        <v>296</v>
      </c>
      <c r="C18" s="57" t="s">
        <v>297</v>
      </c>
      <c r="D18" s="60">
        <v>210</v>
      </c>
      <c r="E18" s="67" t="s">
        <v>42</v>
      </c>
      <c r="F18" s="60">
        <v>180</v>
      </c>
      <c r="G18" s="176" t="s">
        <v>298</v>
      </c>
      <c r="H18" s="176"/>
      <c r="I18" s="60">
        <v>140</v>
      </c>
      <c r="J18" s="58" t="s">
        <v>40</v>
      </c>
      <c r="K18" s="62" t="s">
        <v>299</v>
      </c>
      <c r="L18" s="86">
        <v>0</v>
      </c>
      <c r="M18" s="71">
        <f t="shared" si="0"/>
        <v>0</v>
      </c>
    </row>
    <row r="19" spans="2:13" ht="42" customHeight="1">
      <c r="B19" s="56" t="s">
        <v>300</v>
      </c>
      <c r="C19" s="57" t="s">
        <v>301</v>
      </c>
      <c r="D19" s="60">
        <v>210</v>
      </c>
      <c r="E19" s="67" t="s">
        <v>42</v>
      </c>
      <c r="F19" s="60">
        <v>180</v>
      </c>
      <c r="G19" s="176" t="s">
        <v>302</v>
      </c>
      <c r="H19" s="176"/>
      <c r="I19" s="60">
        <v>40</v>
      </c>
      <c r="J19" s="58" t="s">
        <v>40</v>
      </c>
      <c r="K19" s="68" t="s">
        <v>303</v>
      </c>
      <c r="L19" s="86">
        <v>0</v>
      </c>
      <c r="M19" s="71">
        <f t="shared" si="0"/>
        <v>0</v>
      </c>
    </row>
    <row r="20" spans="2:16" ht="41.25" customHeight="1">
      <c r="B20" s="56" t="s">
        <v>304</v>
      </c>
      <c r="C20" s="57" t="s">
        <v>305</v>
      </c>
      <c r="D20" s="60">
        <v>200</v>
      </c>
      <c r="E20" s="67" t="s">
        <v>42</v>
      </c>
      <c r="F20" s="60">
        <v>300</v>
      </c>
      <c r="G20" s="176" t="s">
        <v>298</v>
      </c>
      <c r="H20" s="176"/>
      <c r="I20" s="60">
        <v>12</v>
      </c>
      <c r="J20" s="58" t="s">
        <v>40</v>
      </c>
      <c r="K20" s="62" t="s">
        <v>306</v>
      </c>
      <c r="L20" s="86">
        <v>0</v>
      </c>
      <c r="M20" s="71">
        <f t="shared" si="0"/>
        <v>0</v>
      </c>
      <c r="O20" s="17"/>
      <c r="P20" s="17"/>
    </row>
    <row r="21" spans="2:16" ht="57.75" customHeight="1">
      <c r="B21" s="56" t="s">
        <v>307</v>
      </c>
      <c r="C21" s="57" t="s">
        <v>308</v>
      </c>
      <c r="D21" s="58">
        <v>600</v>
      </c>
      <c r="E21" s="59" t="s">
        <v>42</v>
      </c>
      <c r="F21" s="58">
        <v>700</v>
      </c>
      <c r="G21" s="195" t="s">
        <v>302</v>
      </c>
      <c r="H21" s="195"/>
      <c r="I21" s="58">
        <v>12</v>
      </c>
      <c r="J21" s="58" t="s">
        <v>40</v>
      </c>
      <c r="K21" s="70" t="s">
        <v>309</v>
      </c>
      <c r="L21" s="86">
        <v>0</v>
      </c>
      <c r="M21" s="71">
        <f t="shared" si="0"/>
        <v>0</v>
      </c>
      <c r="O21" s="17"/>
      <c r="P21" s="17"/>
    </row>
    <row r="22" spans="2:16" ht="35.25" customHeight="1">
      <c r="B22" s="56" t="s">
        <v>310</v>
      </c>
      <c r="C22" s="57" t="s">
        <v>311</v>
      </c>
      <c r="D22" s="60">
        <v>1810</v>
      </c>
      <c r="E22" s="67" t="s">
        <v>42</v>
      </c>
      <c r="F22" s="60">
        <v>3300</v>
      </c>
      <c r="G22" s="176" t="s">
        <v>288</v>
      </c>
      <c r="H22" s="176"/>
      <c r="I22" s="58">
        <v>12</v>
      </c>
      <c r="J22" s="58" t="s">
        <v>40</v>
      </c>
      <c r="K22" s="185" t="s">
        <v>272</v>
      </c>
      <c r="L22" s="86">
        <v>0</v>
      </c>
      <c r="M22" s="71">
        <f t="shared" si="0"/>
        <v>0</v>
      </c>
      <c r="O22" s="122"/>
      <c r="P22" s="17"/>
    </row>
    <row r="23" spans="2:15" ht="35.25" customHeight="1">
      <c r="B23" s="56" t="s">
        <v>312</v>
      </c>
      <c r="C23" s="57" t="s">
        <v>311</v>
      </c>
      <c r="D23" s="60">
        <v>1650</v>
      </c>
      <c r="E23" s="67" t="s">
        <v>42</v>
      </c>
      <c r="F23" s="60">
        <v>3150</v>
      </c>
      <c r="G23" s="176" t="s">
        <v>288</v>
      </c>
      <c r="H23" s="176"/>
      <c r="I23" s="58">
        <v>8</v>
      </c>
      <c r="J23" s="58" t="s">
        <v>40</v>
      </c>
      <c r="K23" s="185"/>
      <c r="L23" s="86">
        <v>0</v>
      </c>
      <c r="M23" s="71">
        <f t="shared" si="0"/>
        <v>0</v>
      </c>
      <c r="O23" s="122"/>
    </row>
    <row r="24" spans="2:15" ht="35.25" customHeight="1">
      <c r="B24" s="56" t="s">
        <v>313</v>
      </c>
      <c r="C24" s="57" t="s">
        <v>311</v>
      </c>
      <c r="D24" s="60">
        <v>1500</v>
      </c>
      <c r="E24" s="67" t="s">
        <v>42</v>
      </c>
      <c r="F24" s="60">
        <v>3000</v>
      </c>
      <c r="G24" s="176" t="s">
        <v>288</v>
      </c>
      <c r="H24" s="176"/>
      <c r="I24" s="58">
        <v>8</v>
      </c>
      <c r="J24" s="58" t="s">
        <v>40</v>
      </c>
      <c r="K24" s="185"/>
      <c r="L24" s="86">
        <v>0</v>
      </c>
      <c r="M24" s="71">
        <f t="shared" si="0"/>
        <v>0</v>
      </c>
      <c r="O24" s="122"/>
    </row>
    <row r="25" spans="2:15" ht="35.25" customHeight="1">
      <c r="B25" s="56" t="s">
        <v>314</v>
      </c>
      <c r="C25" s="57" t="s">
        <v>311</v>
      </c>
      <c r="D25" s="60">
        <v>1350</v>
      </c>
      <c r="E25" s="67" t="s">
        <v>42</v>
      </c>
      <c r="F25" s="60">
        <v>2850</v>
      </c>
      <c r="G25" s="176" t="s">
        <v>288</v>
      </c>
      <c r="H25" s="176"/>
      <c r="I25" s="58">
        <v>12</v>
      </c>
      <c r="J25" s="58" t="s">
        <v>40</v>
      </c>
      <c r="K25" s="185"/>
      <c r="L25" s="86">
        <v>0</v>
      </c>
      <c r="M25" s="71">
        <f t="shared" si="0"/>
        <v>0</v>
      </c>
      <c r="O25" s="122"/>
    </row>
    <row r="26" spans="2:15" ht="35.25" customHeight="1">
      <c r="B26" s="56" t="s">
        <v>315</v>
      </c>
      <c r="C26" s="57" t="s">
        <v>311</v>
      </c>
      <c r="D26" s="60">
        <v>1220</v>
      </c>
      <c r="E26" s="67" t="s">
        <v>42</v>
      </c>
      <c r="F26" s="60">
        <v>2700</v>
      </c>
      <c r="G26" s="176" t="s">
        <v>288</v>
      </c>
      <c r="H26" s="176"/>
      <c r="I26" s="58">
        <v>6</v>
      </c>
      <c r="J26" s="58" t="s">
        <v>40</v>
      </c>
      <c r="K26" s="185"/>
      <c r="L26" s="86">
        <v>0</v>
      </c>
      <c r="M26" s="71">
        <f t="shared" si="0"/>
        <v>0</v>
      </c>
      <c r="O26" s="122"/>
    </row>
    <row r="27" spans="2:13" ht="37.5" customHeight="1">
      <c r="B27" s="56" t="s">
        <v>316</v>
      </c>
      <c r="C27" s="57" t="s">
        <v>317</v>
      </c>
      <c r="D27" s="182" t="s">
        <v>318</v>
      </c>
      <c r="E27" s="182"/>
      <c r="F27" s="182"/>
      <c r="G27" s="176" t="s">
        <v>319</v>
      </c>
      <c r="H27" s="176"/>
      <c r="I27" s="58">
        <v>6</v>
      </c>
      <c r="J27" s="58" t="s">
        <v>40</v>
      </c>
      <c r="K27" s="73" t="s">
        <v>320</v>
      </c>
      <c r="L27" s="86">
        <v>0</v>
      </c>
      <c r="M27" s="71">
        <f t="shared" si="0"/>
        <v>0</v>
      </c>
    </row>
    <row r="28" spans="2:13" ht="54" customHeight="1">
      <c r="B28" s="56" t="s">
        <v>321</v>
      </c>
      <c r="C28" s="57" t="s">
        <v>322</v>
      </c>
      <c r="D28" s="60">
        <v>210</v>
      </c>
      <c r="E28" s="67" t="s">
        <v>42</v>
      </c>
      <c r="F28" s="60">
        <v>180</v>
      </c>
      <c r="G28" s="176" t="s">
        <v>288</v>
      </c>
      <c r="H28" s="176"/>
      <c r="I28" s="58">
        <v>20</v>
      </c>
      <c r="J28" s="58" t="s">
        <v>40</v>
      </c>
      <c r="K28" s="62" t="s">
        <v>323</v>
      </c>
      <c r="L28" s="86">
        <v>0</v>
      </c>
      <c r="M28" s="71">
        <f t="shared" si="0"/>
        <v>0</v>
      </c>
    </row>
    <row r="29" spans="2:13" ht="14.25" customHeight="1">
      <c r="B29" s="110"/>
      <c r="C29" s="111"/>
      <c r="D29" s="47"/>
      <c r="E29" s="47"/>
      <c r="F29" s="47"/>
      <c r="G29" s="113"/>
      <c r="H29" s="113"/>
      <c r="I29" s="47"/>
      <c r="J29" s="47"/>
      <c r="K29" s="114"/>
      <c r="L29" s="48"/>
      <c r="M29" s="48"/>
    </row>
    <row r="30" spans="2:13" ht="19.5" customHeight="1">
      <c r="B30" s="110"/>
      <c r="C30" s="111"/>
      <c r="D30" s="47"/>
      <c r="E30" s="47"/>
      <c r="F30" s="47"/>
      <c r="G30" s="113"/>
      <c r="H30" s="113"/>
      <c r="I30" s="47"/>
      <c r="J30" s="47"/>
      <c r="K30" s="123" t="s">
        <v>324</v>
      </c>
      <c r="L30" s="81"/>
      <c r="M30" s="81">
        <f>SUM(M9:M28)</f>
        <v>0</v>
      </c>
    </row>
    <row r="31" spans="2:13" ht="9.75" customHeight="1">
      <c r="B31" s="110"/>
      <c r="C31" s="111"/>
      <c r="D31" s="47"/>
      <c r="E31" s="47"/>
      <c r="F31" s="47"/>
      <c r="G31" s="113"/>
      <c r="H31" s="113"/>
      <c r="I31" s="47"/>
      <c r="J31" s="47"/>
      <c r="K31" s="124"/>
      <c r="L31" s="48"/>
      <c r="M31" s="48"/>
    </row>
    <row r="32" spans="2:13" ht="13.5" customHeight="1">
      <c r="B32" s="196" t="s">
        <v>325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</row>
    <row r="33" spans="2:13" ht="23.25" customHeight="1">
      <c r="B33" s="110"/>
      <c r="C33" s="111"/>
      <c r="D33" s="47"/>
      <c r="E33" s="47"/>
      <c r="F33" s="47"/>
      <c r="G33" s="113"/>
      <c r="H33" s="113"/>
      <c r="I33" s="47"/>
      <c r="J33" s="47"/>
      <c r="K33" s="114"/>
      <c r="L33" s="48"/>
      <c r="M33" s="48"/>
    </row>
    <row r="34" spans="2:11" ht="13.5" customHeight="1">
      <c r="B34" s="47"/>
      <c r="C34" s="49" t="s">
        <v>326</v>
      </c>
      <c r="D34" s="47"/>
      <c r="E34" s="47"/>
      <c r="F34" s="47"/>
      <c r="G34" s="47"/>
      <c r="H34" s="47"/>
      <c r="K34" s="48"/>
    </row>
    <row r="35" spans="2:13" ht="87.75" customHeight="1">
      <c r="B35" s="125" t="s">
        <v>327</v>
      </c>
      <c r="C35" s="126" t="s">
        <v>328</v>
      </c>
      <c r="D35" s="197" t="s">
        <v>329</v>
      </c>
      <c r="E35" s="197"/>
      <c r="F35" s="197"/>
      <c r="G35" s="198" t="s">
        <v>330</v>
      </c>
      <c r="H35" s="198"/>
      <c r="I35" s="41">
        <v>1</v>
      </c>
      <c r="J35" s="41" t="s">
        <v>40</v>
      </c>
      <c r="K35" s="127" t="s">
        <v>331</v>
      </c>
      <c r="L35" s="129">
        <v>0</v>
      </c>
      <c r="M35" s="128">
        <f>L35*I35</f>
        <v>0</v>
      </c>
    </row>
    <row r="36" spans="2:13" ht="13.5" customHeight="1">
      <c r="B36" s="110"/>
      <c r="C36" s="111"/>
      <c r="D36" s="112"/>
      <c r="E36" s="112"/>
      <c r="F36" s="112"/>
      <c r="G36" s="113"/>
      <c r="H36" s="113"/>
      <c r="I36" s="47"/>
      <c r="J36" s="47"/>
      <c r="K36" s="114"/>
      <c r="L36" s="48"/>
      <c r="M36" s="48"/>
    </row>
    <row r="37" spans="2:13" ht="13.5" customHeight="1">
      <c r="B37" s="110"/>
      <c r="C37" s="111"/>
      <c r="D37" s="112"/>
      <c r="E37" s="112"/>
      <c r="F37" s="112"/>
      <c r="G37" s="113"/>
      <c r="H37" s="113"/>
      <c r="I37" s="47"/>
      <c r="J37" s="47"/>
      <c r="K37" s="123" t="s">
        <v>332</v>
      </c>
      <c r="L37" s="81"/>
      <c r="M37" s="81">
        <f>SUM(M35:M36)</f>
        <v>0</v>
      </c>
    </row>
    <row r="38" spans="2:13" ht="13.5" customHeight="1">
      <c r="B38" s="110"/>
      <c r="C38" s="111"/>
      <c r="D38" s="112"/>
      <c r="E38" s="112"/>
      <c r="F38" s="112"/>
      <c r="G38" s="113"/>
      <c r="H38" s="113"/>
      <c r="I38" s="47"/>
      <c r="J38" s="47"/>
      <c r="K38" s="114"/>
      <c r="L38" s="48"/>
      <c r="M38" s="48"/>
    </row>
    <row r="39" spans="2:13" ht="15.75" customHeight="1">
      <c r="B39" s="196" t="s">
        <v>333</v>
      </c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</row>
  </sheetData>
  <sheetProtection password="CC06" sheet="1" objects="1" scenarios="1"/>
  <mergeCells count="31">
    <mergeCell ref="B39:M39"/>
    <mergeCell ref="D27:F27"/>
    <mergeCell ref="G27:H27"/>
    <mergeCell ref="G28:H28"/>
    <mergeCell ref="B32:M32"/>
    <mergeCell ref="D35:F35"/>
    <mergeCell ref="G35:H35"/>
    <mergeCell ref="G22:H22"/>
    <mergeCell ref="K22:K26"/>
    <mergeCell ref="G23:H23"/>
    <mergeCell ref="G24:H24"/>
    <mergeCell ref="G25:H25"/>
    <mergeCell ref="G26:H26"/>
    <mergeCell ref="G16:H16"/>
    <mergeCell ref="G17:H17"/>
    <mergeCell ref="G18:H18"/>
    <mergeCell ref="G19:H19"/>
    <mergeCell ref="G20:H20"/>
    <mergeCell ref="G21:H21"/>
    <mergeCell ref="G11:H11"/>
    <mergeCell ref="G12:H12"/>
    <mergeCell ref="K12:K13"/>
    <mergeCell ref="G13:H13"/>
    <mergeCell ref="G14:H14"/>
    <mergeCell ref="G15:H15"/>
    <mergeCell ref="B1:M2"/>
    <mergeCell ref="D5:F5"/>
    <mergeCell ref="G5:H5"/>
    <mergeCell ref="G9:H9"/>
    <mergeCell ref="K9:K10"/>
    <mergeCell ref="G10:H10"/>
  </mergeCells>
  <printOptions horizontalCentered="1"/>
  <pageMargins left="0.4423611111111111" right="0.45694444444444443" top="0.5902777777777778" bottom="0.6590277777777778" header="0.5118055555555555" footer="0.39375"/>
  <pageSetup horizontalDpi="300" verticalDpi="300" orientation="landscape" paperSize="9" scale="81" r:id="rId1"/>
  <headerFooter alignWithMargins="0">
    <oddFooter>&amp;C&amp;"Times New Roman,obyčejné"&amp;12Stránka &amp;P</oddFooter>
  </headerFooter>
  <rowBreaks count="2" manualBreakCount="2">
    <brk id="18" max="255" man="1"/>
    <brk id="3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Normal="106" zoomScaleSheetLayoutView="100" zoomScalePageLayoutView="0" workbookViewId="0" topLeftCell="A1">
      <selection activeCell="G23" sqref="G23"/>
    </sheetView>
  </sheetViews>
  <sheetFormatPr defaultColWidth="11.7109375" defaultRowHeight="12.75" customHeight="1"/>
  <cols>
    <col min="1" max="1" width="2.8515625" style="17" customWidth="1"/>
    <col min="2" max="2" width="5.57421875" style="16" customWidth="1"/>
    <col min="3" max="3" width="10.140625" style="16" customWidth="1"/>
    <col min="4" max="4" width="78.00390625" style="16" customWidth="1"/>
    <col min="5" max="5" width="10.421875" style="16" customWidth="1"/>
    <col min="6" max="6" width="9.8515625" style="16" customWidth="1"/>
    <col min="7" max="7" width="24.140625" style="16" customWidth="1"/>
    <col min="8" max="8" width="23.140625" style="16" customWidth="1"/>
    <col min="9" max="9" width="2.421875" style="16" customWidth="1"/>
    <col min="10" max="10" width="6.421875" style="16" customWidth="1"/>
    <col min="11" max="11" width="6.140625" style="16" customWidth="1"/>
    <col min="12" max="12" width="35.8515625" style="84" customWidth="1"/>
    <col min="13" max="13" width="15.140625" style="16" customWidth="1"/>
    <col min="14" max="14" width="13.8515625" style="16" customWidth="1"/>
    <col min="15" max="15" width="15.57421875" style="16" customWidth="1"/>
    <col min="16" max="16" width="23.140625" style="16" customWidth="1"/>
    <col min="17" max="16384" width="11.7109375" style="16" customWidth="1"/>
  </cols>
  <sheetData>
    <row r="1" spans="1:13" s="21" customFormat="1" ht="18" customHeight="1">
      <c r="A1" s="17"/>
      <c r="B1" s="171" t="s">
        <v>21</v>
      </c>
      <c r="C1" s="171"/>
      <c r="D1" s="171"/>
      <c r="E1" s="171"/>
      <c r="F1" s="171"/>
      <c r="G1" s="171"/>
      <c r="H1" s="171"/>
      <c r="I1" s="130"/>
      <c r="J1" s="131"/>
      <c r="K1" s="131"/>
      <c r="L1" s="131"/>
      <c r="M1" s="131"/>
    </row>
    <row r="2" spans="1:13" s="21" customFormat="1" ht="14.25" customHeight="1">
      <c r="A2" s="17"/>
      <c r="B2" s="171"/>
      <c r="C2" s="171"/>
      <c r="D2" s="171"/>
      <c r="E2" s="171"/>
      <c r="F2" s="171"/>
      <c r="G2" s="171"/>
      <c r="H2" s="171"/>
      <c r="I2" s="130"/>
      <c r="J2" s="131"/>
      <c r="K2" s="131"/>
      <c r="L2" s="131"/>
      <c r="M2" s="131"/>
    </row>
    <row r="3" spans="1:7" s="132" customFormat="1" ht="12.75" customHeight="1">
      <c r="A3" s="17"/>
      <c r="C3" s="133"/>
      <c r="D3" s="134"/>
      <c r="E3" s="135"/>
      <c r="F3" s="136"/>
      <c r="G3" s="133"/>
    </row>
    <row r="4" spans="2:8" s="137" customFormat="1" ht="12.75" customHeight="1">
      <c r="B4" s="138" t="s">
        <v>334</v>
      </c>
      <c r="D4" s="139"/>
      <c r="E4" s="140"/>
      <c r="F4" s="141"/>
      <c r="G4" s="139"/>
      <c r="H4" s="138"/>
    </row>
    <row r="5" spans="1:7" s="132" customFormat="1" ht="12.75" customHeight="1">
      <c r="A5" s="17"/>
      <c r="C5" s="133"/>
      <c r="D5" s="134"/>
      <c r="E5" s="135"/>
      <c r="F5" s="136"/>
      <c r="G5" s="133"/>
    </row>
    <row r="6" spans="1:7" s="132" customFormat="1" ht="12.75" customHeight="1">
      <c r="A6" s="17"/>
      <c r="C6" s="133"/>
      <c r="D6" s="134"/>
      <c r="E6" s="135"/>
      <c r="F6" s="136"/>
      <c r="G6" s="133"/>
    </row>
    <row r="7" spans="1:7" s="132" customFormat="1" ht="12.75" customHeight="1">
      <c r="A7" s="17"/>
      <c r="B7" s="17"/>
      <c r="C7" s="142" t="s">
        <v>335</v>
      </c>
      <c r="D7" s="134"/>
      <c r="E7" s="135"/>
      <c r="F7" s="136"/>
      <c r="G7" s="133"/>
    </row>
    <row r="8" spans="1:7" s="132" customFormat="1" ht="3" customHeight="1">
      <c r="A8" s="17"/>
      <c r="C8" s="133"/>
      <c r="D8" s="134"/>
      <c r="E8" s="135"/>
      <c r="F8" s="136"/>
      <c r="G8" s="133"/>
    </row>
    <row r="9" spans="2:10" s="143" customFormat="1" ht="30" customHeight="1">
      <c r="B9" s="144" t="s">
        <v>336</v>
      </c>
      <c r="C9" s="145" t="s">
        <v>337</v>
      </c>
      <c r="D9" s="145"/>
      <c r="E9" s="146" t="s">
        <v>338</v>
      </c>
      <c r="F9" s="147" t="s">
        <v>26</v>
      </c>
      <c r="G9" s="148" t="s">
        <v>339</v>
      </c>
      <c r="H9" s="148" t="s">
        <v>340</v>
      </c>
      <c r="J9" s="149"/>
    </row>
    <row r="10" spans="2:9" s="150" customFormat="1" ht="26.25" customHeight="1">
      <c r="B10" s="150" t="s">
        <v>7</v>
      </c>
      <c r="C10" s="151" t="s">
        <v>341</v>
      </c>
      <c r="D10" s="1" t="s">
        <v>342</v>
      </c>
      <c r="E10" s="2" t="s">
        <v>40</v>
      </c>
      <c r="F10" s="152">
        <v>2</v>
      </c>
      <c r="G10" s="167">
        <v>0</v>
      </c>
      <c r="H10" s="153">
        <f>G10*F10</f>
        <v>0</v>
      </c>
      <c r="I10" s="154"/>
    </row>
    <row r="11" spans="2:9" s="150" customFormat="1" ht="26.25" customHeight="1">
      <c r="B11" s="150" t="s">
        <v>9</v>
      </c>
      <c r="C11" s="151" t="s">
        <v>343</v>
      </c>
      <c r="D11" s="1" t="s">
        <v>344</v>
      </c>
      <c r="E11" s="2" t="s">
        <v>40</v>
      </c>
      <c r="F11" s="152">
        <v>58</v>
      </c>
      <c r="G11" s="167">
        <v>0</v>
      </c>
      <c r="H11" s="153">
        <f>G11*F11</f>
        <v>0</v>
      </c>
      <c r="I11" s="154"/>
    </row>
    <row r="12" spans="2:9" s="150" customFormat="1" ht="26.25" customHeight="1">
      <c r="B12" s="150" t="s">
        <v>11</v>
      </c>
      <c r="C12" s="151" t="s">
        <v>345</v>
      </c>
      <c r="D12" s="1" t="s">
        <v>346</v>
      </c>
      <c r="E12" s="2" t="s">
        <v>40</v>
      </c>
      <c r="F12" s="152">
        <v>10</v>
      </c>
      <c r="G12" s="167">
        <v>0</v>
      </c>
      <c r="H12" s="153">
        <f>G12*F12</f>
        <v>0</v>
      </c>
      <c r="I12" s="154"/>
    </row>
    <row r="13" spans="2:9" s="150" customFormat="1" ht="26.25" customHeight="1">
      <c r="B13" s="150" t="s">
        <v>347</v>
      </c>
      <c r="C13" s="151" t="s">
        <v>348</v>
      </c>
      <c r="D13" s="1" t="s">
        <v>349</v>
      </c>
      <c r="E13" s="2" t="s">
        <v>40</v>
      </c>
      <c r="F13" s="152">
        <v>12</v>
      </c>
      <c r="G13" s="167">
        <v>0</v>
      </c>
      <c r="H13" s="153">
        <f>G13*F13</f>
        <v>0</v>
      </c>
      <c r="I13" s="154"/>
    </row>
    <row r="14" spans="2:9" s="150" customFormat="1" ht="26.25" customHeight="1">
      <c r="B14" s="155" t="s">
        <v>15</v>
      </c>
      <c r="C14" s="156" t="s">
        <v>350</v>
      </c>
      <c r="D14" s="3" t="s">
        <v>351</v>
      </c>
      <c r="E14" s="4" t="s">
        <v>40</v>
      </c>
      <c r="F14" s="157">
        <v>2</v>
      </c>
      <c r="G14" s="168">
        <v>0</v>
      </c>
      <c r="H14" s="158">
        <f>G14*F14</f>
        <v>0</v>
      </c>
      <c r="I14" s="154"/>
    </row>
    <row r="15" spans="3:8" s="150" customFormat="1" ht="12.75" customHeight="1">
      <c r="C15" s="159"/>
      <c r="D15" s="5"/>
      <c r="E15" s="6"/>
      <c r="F15" s="160"/>
      <c r="G15" s="7"/>
      <c r="H15" s="161">
        <f>SUM(H10:H14)</f>
        <v>0</v>
      </c>
    </row>
    <row r="16" spans="1:7" s="132" customFormat="1" ht="12.75" customHeight="1">
      <c r="A16" s="17"/>
      <c r="C16" s="133"/>
      <c r="D16" s="134"/>
      <c r="E16" s="135"/>
      <c r="F16" s="136"/>
      <c r="G16" s="133"/>
    </row>
    <row r="17" spans="1:7" s="132" customFormat="1" ht="12.75" customHeight="1">
      <c r="A17" s="17"/>
      <c r="C17" s="133"/>
      <c r="D17" s="134"/>
      <c r="E17" s="135"/>
      <c r="F17" s="136"/>
      <c r="G17" s="133"/>
    </row>
    <row r="18" spans="1:7" s="132" customFormat="1" ht="12.75" customHeight="1">
      <c r="A18" s="17"/>
      <c r="B18" s="17"/>
      <c r="C18" s="142" t="s">
        <v>352</v>
      </c>
      <c r="D18" s="134"/>
      <c r="E18" s="135"/>
      <c r="F18" s="136"/>
      <c r="G18" s="133"/>
    </row>
    <row r="19" spans="1:7" s="132" customFormat="1" ht="3" customHeight="1">
      <c r="A19" s="17"/>
      <c r="C19" s="133"/>
      <c r="D19" s="134"/>
      <c r="E19" s="135"/>
      <c r="F19" s="136"/>
      <c r="G19" s="133"/>
    </row>
    <row r="20" spans="2:10" s="143" customFormat="1" ht="29.25" customHeight="1">
      <c r="B20" s="144" t="s">
        <v>336</v>
      </c>
      <c r="C20" s="145" t="s">
        <v>337</v>
      </c>
      <c r="D20" s="145"/>
      <c r="E20" s="146" t="s">
        <v>338</v>
      </c>
      <c r="F20" s="147" t="s">
        <v>26</v>
      </c>
      <c r="G20" s="148" t="s">
        <v>339</v>
      </c>
      <c r="H20" s="148" t="s">
        <v>340</v>
      </c>
      <c r="J20" s="149"/>
    </row>
    <row r="21" spans="2:9" s="150" customFormat="1" ht="26.25" customHeight="1">
      <c r="B21" s="150" t="s">
        <v>7</v>
      </c>
      <c r="C21" s="162" t="s">
        <v>353</v>
      </c>
      <c r="D21" s="8" t="s">
        <v>354</v>
      </c>
      <c r="E21" s="2" t="s">
        <v>355</v>
      </c>
      <c r="F21" s="152">
        <v>50</v>
      </c>
      <c r="G21" s="167">
        <v>0</v>
      </c>
      <c r="H21" s="153">
        <f aca="true" t="shared" si="0" ref="H21:H29">G21*F21</f>
        <v>0</v>
      </c>
      <c r="I21" s="154"/>
    </row>
    <row r="22" spans="2:9" s="150" customFormat="1" ht="26.25" customHeight="1">
      <c r="B22" s="150" t="s">
        <v>9</v>
      </c>
      <c r="C22" s="162" t="s">
        <v>353</v>
      </c>
      <c r="D22" s="8" t="s">
        <v>356</v>
      </c>
      <c r="E22" s="2" t="s">
        <v>357</v>
      </c>
      <c r="F22" s="152">
        <v>1</v>
      </c>
      <c r="G22" s="167">
        <v>0</v>
      </c>
      <c r="H22" s="153">
        <f t="shared" si="0"/>
        <v>0</v>
      </c>
      <c r="I22" s="154"/>
    </row>
    <row r="23" spans="2:9" s="150" customFormat="1" ht="26.25" customHeight="1">
      <c r="B23" s="150" t="s">
        <v>11</v>
      </c>
      <c r="C23" s="162" t="s">
        <v>353</v>
      </c>
      <c r="D23" s="8" t="s">
        <v>358</v>
      </c>
      <c r="E23" s="2" t="s">
        <v>355</v>
      </c>
      <c r="F23" s="152">
        <v>5</v>
      </c>
      <c r="G23" s="167">
        <v>0</v>
      </c>
      <c r="H23" s="153">
        <f t="shared" si="0"/>
        <v>0</v>
      </c>
      <c r="I23" s="154"/>
    </row>
    <row r="24" spans="2:9" s="150" customFormat="1" ht="26.25" customHeight="1">
      <c r="B24" s="150" t="s">
        <v>347</v>
      </c>
      <c r="C24" s="162" t="s">
        <v>353</v>
      </c>
      <c r="D24" s="8" t="s">
        <v>359</v>
      </c>
      <c r="E24" s="2" t="s">
        <v>40</v>
      </c>
      <c r="F24" s="152">
        <v>4</v>
      </c>
      <c r="G24" s="167">
        <v>0</v>
      </c>
      <c r="H24" s="153">
        <f t="shared" si="0"/>
        <v>0</v>
      </c>
      <c r="I24" s="154"/>
    </row>
    <row r="25" spans="2:9" s="150" customFormat="1" ht="26.25" customHeight="1">
      <c r="B25" s="150" t="s">
        <v>15</v>
      </c>
      <c r="C25" s="162" t="s">
        <v>353</v>
      </c>
      <c r="D25" s="8" t="s">
        <v>360</v>
      </c>
      <c r="E25" s="2" t="s">
        <v>361</v>
      </c>
      <c r="F25" s="152">
        <v>16</v>
      </c>
      <c r="G25" s="167">
        <v>0</v>
      </c>
      <c r="H25" s="153">
        <f t="shared" si="0"/>
        <v>0</v>
      </c>
      <c r="I25" s="154"/>
    </row>
    <row r="26" spans="2:9" s="150" customFormat="1" ht="26.25" customHeight="1">
      <c r="B26" s="150" t="s">
        <v>17</v>
      </c>
      <c r="C26" s="162" t="s">
        <v>353</v>
      </c>
      <c r="D26" s="8" t="s">
        <v>362</v>
      </c>
      <c r="E26" s="2" t="s">
        <v>361</v>
      </c>
      <c r="F26" s="152">
        <v>8</v>
      </c>
      <c r="G26" s="167">
        <v>0</v>
      </c>
      <c r="H26" s="153">
        <f t="shared" si="0"/>
        <v>0</v>
      </c>
      <c r="I26" s="154"/>
    </row>
    <row r="27" spans="2:9" s="150" customFormat="1" ht="26.25" customHeight="1">
      <c r="B27" s="150" t="s">
        <v>19</v>
      </c>
      <c r="C27" s="162" t="s">
        <v>353</v>
      </c>
      <c r="D27" s="8" t="s">
        <v>363</v>
      </c>
      <c r="E27" s="2" t="s">
        <v>361</v>
      </c>
      <c r="F27" s="152">
        <v>8</v>
      </c>
      <c r="G27" s="167">
        <v>0</v>
      </c>
      <c r="H27" s="153">
        <f t="shared" si="0"/>
        <v>0</v>
      </c>
      <c r="I27" s="154"/>
    </row>
    <row r="28" spans="2:9" s="150" customFormat="1" ht="26.25" customHeight="1">
      <c r="B28" s="150" t="s">
        <v>364</v>
      </c>
      <c r="C28" s="162" t="s">
        <v>353</v>
      </c>
      <c r="D28" s="8" t="s">
        <v>365</v>
      </c>
      <c r="E28" s="2" t="s">
        <v>366</v>
      </c>
      <c r="F28" s="152">
        <v>16</v>
      </c>
      <c r="G28" s="167">
        <v>0</v>
      </c>
      <c r="H28" s="153">
        <f t="shared" si="0"/>
        <v>0</v>
      </c>
      <c r="I28" s="154"/>
    </row>
    <row r="29" spans="2:9" s="150" customFormat="1" ht="26.25" customHeight="1">
      <c r="B29" s="150" t="s">
        <v>367</v>
      </c>
      <c r="C29" s="162" t="s">
        <v>353</v>
      </c>
      <c r="D29" s="9" t="s">
        <v>368</v>
      </c>
      <c r="E29" s="10" t="s">
        <v>361</v>
      </c>
      <c r="F29" s="163">
        <v>16</v>
      </c>
      <c r="G29" s="169">
        <v>0</v>
      </c>
      <c r="H29" s="164">
        <f t="shared" si="0"/>
        <v>0</v>
      </c>
      <c r="I29" s="154"/>
    </row>
    <row r="30" spans="3:8" s="150" customFormat="1" ht="12.75" customHeight="1">
      <c r="C30" s="159"/>
      <c r="D30" s="11"/>
      <c r="E30" s="12"/>
      <c r="F30" s="165"/>
      <c r="G30" s="13"/>
      <c r="H30" s="161">
        <f>SUM(H21:H29)</f>
        <v>0</v>
      </c>
    </row>
    <row r="31" spans="1:7" s="132" customFormat="1" ht="12.75" customHeight="1">
      <c r="A31" s="17"/>
      <c r="C31" s="133"/>
      <c r="D31" s="134"/>
      <c r="E31" s="135"/>
      <c r="F31" s="136"/>
      <c r="G31" s="133"/>
    </row>
    <row r="32" spans="2:15" ht="12.75" customHeight="1">
      <c r="B32" s="17"/>
      <c r="C32" s="17"/>
      <c r="D32" s="17"/>
      <c r="E32" s="17"/>
      <c r="F32" s="17"/>
      <c r="G32" s="123" t="s">
        <v>369</v>
      </c>
      <c r="H32" s="166">
        <f>H15+H30</f>
        <v>0</v>
      </c>
      <c r="I32" s="17"/>
      <c r="J32" s="17"/>
      <c r="K32" s="17"/>
      <c r="L32" s="17"/>
      <c r="M32" s="17"/>
      <c r="N32" s="17"/>
      <c r="O32" s="17"/>
    </row>
    <row r="33" spans="2:15" ht="12.75" customHeigh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2:15" ht="12.75" customHeight="1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2:15" ht="12.75" customHeight="1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2:15" ht="12.75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2:15" ht="12.7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2:15" ht="12.75" customHeight="1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2:15" ht="12.7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2:15" ht="12.7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2:15" ht="12.75" customHeigh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2:15" ht="12.75" customHeight="1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2:15" ht="12.75" customHeight="1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2:15" ht="12.75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2:15" ht="12.75" customHeight="1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2:15" ht="12.75" customHeight="1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</sheetData>
  <sheetProtection password="CC06" sheet="1" objects="1" scenarios="1"/>
  <mergeCells count="1">
    <mergeCell ref="B1:H2"/>
  </mergeCells>
  <printOptions horizontalCentered="1"/>
  <pageMargins left="0.4423611111111111" right="0.45694444444444443" top="0.5902777777777778" bottom="0.6590277777777778" header="0.5118055555555555" footer="0.39375"/>
  <pageSetup horizontalDpi="300" verticalDpi="300" orientation="landscape" paperSize="9" scale="81" r:id="rId1"/>
  <headerFooter alignWithMargins="0">
    <oddFooter>&amp;C&amp;"Times New Roman,obyčejné"&amp;12Stránka &amp;P</oddFooter>
  </headerFooter>
  <rowBreaks count="1" manualBreakCount="1">
    <brk id="17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Martin</dc:creator>
  <cp:keywords/>
  <dc:description/>
  <cp:lastModifiedBy>Adriana Králová</cp:lastModifiedBy>
  <dcterms:created xsi:type="dcterms:W3CDTF">2018-03-12T07:49:49Z</dcterms:created>
  <dcterms:modified xsi:type="dcterms:W3CDTF">2018-03-15T10:06:01Z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1548328106</vt:i4>
  </property>
  <property fmtid="{D5CDD505-2E9C-101B-9397-08002B2CF9AE}" pid="3" name="_NewReviewCycle">
    <vt:lpwstr/>
  </property>
  <property fmtid="{D5CDD505-2E9C-101B-9397-08002B2CF9AE}" pid="4" name="_EmailSubject">
    <vt:lpwstr>mobiliář - výkaz výměr + další úpravy</vt:lpwstr>
  </property>
  <property fmtid="{D5CDD505-2E9C-101B-9397-08002B2CF9AE}" pid="5" name="_AuthorEmail">
    <vt:lpwstr>Martin.Harold@cnb.cz</vt:lpwstr>
  </property>
  <property fmtid="{D5CDD505-2E9C-101B-9397-08002B2CF9AE}" pid="6" name="_AuthorEmailDisplayName">
    <vt:lpwstr>Harold Martin</vt:lpwstr>
  </property>
  <property fmtid="{D5CDD505-2E9C-101B-9397-08002B2CF9AE}" pid="7" name="_PreviousAdHocReviewCycleID">
    <vt:i4>1711009568</vt:i4>
  </property>
  <property fmtid="{D5CDD505-2E9C-101B-9397-08002B2CF9AE}" pid="8" name="_ReviewingToolsShownOnce">
    <vt:lpwstr/>
  </property>
</Properties>
</file>