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920" windowWidth="28830" windowHeight="4950"/>
  </bookViews>
  <sheets>
    <sheet name="Celková nabídková cena " sheetId="1" r:id="rId1"/>
    <sheet name="PS1" sheetId="2" r:id="rId2"/>
    <sheet name="PS2" sheetId="3" r:id="rId3"/>
    <sheet name="PS3" sheetId="4" r:id="rId4"/>
    <sheet name="PS4" sheetId="5" r:id="rId5"/>
    <sheet name="PS5" sheetId="6" r:id="rId6"/>
    <sheet name="PS6" sheetId="7" r:id="rId7"/>
    <sheet name="PS7" sheetId="8" r:id="rId8"/>
    <sheet name="PS8" sheetId="9" r:id="rId9"/>
    <sheet name="PS9" sheetId="10" r:id="rId10"/>
    <sheet name="PS10" sheetId="11" r:id="rId11"/>
    <sheet name="PS11" sheetId="15" r:id="rId12"/>
    <sheet name="PS12" sheetId="16" r:id="rId13"/>
    <sheet name="Tab.13" sheetId="22" r:id="rId14"/>
    <sheet name="Tab.14" sheetId="23" r:id="rId15"/>
    <sheet name="Tab.15" sheetId="24" r:id="rId16"/>
    <sheet name="Tab.16" sheetId="25" r:id="rId17"/>
    <sheet name="Tab.17" sheetId="26" r:id="rId18"/>
    <sheet name="Tab.18" sheetId="27" r:id="rId19"/>
    <sheet name="Tab.19" sheetId="29" r:id="rId20"/>
    <sheet name="Tab.20" sheetId="30" r:id="rId21"/>
    <sheet name="Tab.21" sheetId="31" r:id="rId22"/>
  </sheets>
  <calcPr calcId="145621"/>
</workbook>
</file>

<file path=xl/calcChain.xml><?xml version="1.0" encoding="utf-8"?>
<calcChain xmlns="http://schemas.openxmlformats.org/spreadsheetml/2006/main">
  <c r="H23" i="22" l="1"/>
  <c r="G23" i="22"/>
  <c r="G22" i="22"/>
  <c r="F23" i="22"/>
  <c r="E23" i="22"/>
  <c r="D23" i="22"/>
  <c r="E22" i="22"/>
  <c r="H24" i="22"/>
  <c r="F12" i="31" l="1"/>
  <c r="F11" i="31"/>
  <c r="F8" i="31"/>
  <c r="F7" i="31"/>
  <c r="F13" i="29"/>
  <c r="F10" i="29"/>
  <c r="F9" i="29"/>
  <c r="F8" i="29"/>
  <c r="F7" i="29"/>
  <c r="F11" i="27"/>
  <c r="F8" i="27"/>
  <c r="F7" i="27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7" i="16"/>
  <c r="F26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12" i="15"/>
  <c r="F11" i="15"/>
  <c r="F8" i="15"/>
  <c r="F7" i="15"/>
  <c r="F12" i="11"/>
  <c r="F11" i="11"/>
  <c r="F8" i="11"/>
  <c r="F7" i="11"/>
  <c r="F12" i="10"/>
  <c r="F11" i="10"/>
  <c r="F8" i="10"/>
  <c r="F7" i="10"/>
  <c r="F16" i="9"/>
  <c r="F15" i="9"/>
  <c r="F12" i="9"/>
  <c r="F11" i="9"/>
  <c r="F10" i="9"/>
  <c r="F9" i="9"/>
  <c r="F8" i="9"/>
  <c r="F7" i="9"/>
  <c r="F10" i="8"/>
  <c r="F7" i="8"/>
  <c r="F17" i="7"/>
  <c r="F16" i="7"/>
  <c r="F13" i="7"/>
  <c r="F12" i="7"/>
  <c r="F11" i="7"/>
  <c r="F10" i="7"/>
  <c r="F9" i="7"/>
  <c r="F8" i="7"/>
  <c r="F7" i="7"/>
  <c r="F13" i="6"/>
  <c r="F12" i="6"/>
  <c r="F9" i="6"/>
  <c r="F8" i="6"/>
  <c r="F7" i="6"/>
  <c r="F12" i="5"/>
  <c r="F11" i="5"/>
  <c r="F8" i="5"/>
  <c r="F7" i="5"/>
  <c r="F12" i="4"/>
  <c r="F11" i="4"/>
  <c r="F8" i="4"/>
  <c r="F7" i="4"/>
  <c r="F15" i="3"/>
  <c r="F7" i="3"/>
  <c r="F8" i="3"/>
  <c r="F9" i="3"/>
  <c r="F10" i="3"/>
  <c r="F11" i="3"/>
  <c r="F16" i="2"/>
  <c r="F7" i="2"/>
  <c r="F8" i="2"/>
  <c r="F9" i="2"/>
  <c r="F10" i="2"/>
  <c r="F11" i="2"/>
  <c r="F12" i="2"/>
  <c r="F7" i="30" l="1"/>
  <c r="F20" i="24" l="1"/>
  <c r="F6" i="29" l="1"/>
  <c r="F6" i="16" l="1"/>
  <c r="F6" i="31"/>
  <c r="F9" i="31" s="1"/>
  <c r="F6" i="2" l="1"/>
  <c r="F13" i="2"/>
  <c r="F15" i="2"/>
  <c r="F17" i="2" s="1"/>
  <c r="F6" i="11"/>
  <c r="F9" i="11" s="1"/>
  <c r="F13" i="11"/>
  <c r="F6" i="15"/>
  <c r="F9" i="15"/>
  <c r="F24" i="16"/>
  <c r="F6" i="3"/>
  <c r="F14" i="3"/>
  <c r="F6" i="4"/>
  <c r="F9" i="4"/>
  <c r="F13" i="4"/>
  <c r="F6" i="5"/>
  <c r="F9" i="5" s="1"/>
  <c r="F13" i="5"/>
  <c r="F6" i="6"/>
  <c r="F10" i="6" s="1"/>
  <c r="F14" i="6"/>
  <c r="F6" i="7"/>
  <c r="F14" i="7" s="1"/>
  <c r="F18" i="7"/>
  <c r="F6" i="8"/>
  <c r="F11" i="8"/>
  <c r="F6" i="9"/>
  <c r="F17" i="9"/>
  <c r="F6" i="10"/>
  <c r="F13" i="10"/>
  <c r="D24" i="22"/>
  <c r="F24" i="22"/>
  <c r="F6" i="23"/>
  <c r="F7" i="23" s="1"/>
  <c r="F9" i="23"/>
  <c r="F10" i="23" s="1"/>
  <c r="F6" i="24"/>
  <c r="F21" i="24" s="1"/>
  <c r="F23" i="24"/>
  <c r="F24" i="24" s="1"/>
  <c r="F6" i="25"/>
  <c r="F25" i="25" s="1"/>
  <c r="F27" i="25"/>
  <c r="F28" i="25" s="1"/>
  <c r="F6" i="26"/>
  <c r="F8" i="26" s="1"/>
  <c r="F7" i="26"/>
  <c r="F10" i="26"/>
  <c r="F11" i="26" s="1"/>
  <c r="F6" i="27"/>
  <c r="F9" i="27" s="1"/>
  <c r="F12" i="27"/>
  <c r="F14" i="29"/>
  <c r="F6" i="30"/>
  <c r="F13" i="31"/>
  <c r="F14" i="5" l="1"/>
  <c r="B6" i="1" s="1"/>
  <c r="F18" i="2"/>
  <c r="B3" i="1" s="1"/>
  <c r="F8" i="30"/>
  <c r="F9" i="30" s="1"/>
  <c r="B22" i="1" s="1"/>
  <c r="F12" i="26"/>
  <c r="B19" i="1" s="1"/>
  <c r="F29" i="25"/>
  <c r="B18" i="1" s="1"/>
  <c r="F25" i="24"/>
  <c r="B17" i="1" s="1"/>
  <c r="G24" i="22"/>
  <c r="F13" i="27"/>
  <c r="B20" i="1" s="1"/>
  <c r="F9" i="10"/>
  <c r="F14" i="10" s="1"/>
  <c r="B11" i="1" s="1"/>
  <c r="F8" i="8"/>
  <c r="F12" i="8" s="1"/>
  <c r="B9" i="1" s="1"/>
  <c r="F15" i="6"/>
  <c r="B7" i="1" s="1"/>
  <c r="F14" i="4"/>
  <c r="B5" i="1" s="1"/>
  <c r="F28" i="16"/>
  <c r="F29" i="16" s="1"/>
  <c r="B14" i="1" s="1"/>
  <c r="F13" i="15"/>
  <c r="F14" i="15" s="1"/>
  <c r="B13" i="1" s="1"/>
  <c r="F14" i="11"/>
  <c r="B12" i="1" s="1"/>
  <c r="F19" i="7"/>
  <c r="B8" i="1" s="1"/>
  <c r="F13" i="9"/>
  <c r="F18" i="9" s="1"/>
  <c r="B10" i="1" s="1"/>
  <c r="F11" i="29"/>
  <c r="F15" i="29" s="1"/>
  <c r="B21" i="1" s="1"/>
  <c r="E24" i="22"/>
  <c r="F14" i="31"/>
  <c r="B23" i="1" s="1"/>
  <c r="F12" i="3"/>
  <c r="F16" i="3"/>
  <c r="F11" i="23"/>
  <c r="B16" i="1" s="1"/>
  <c r="I25" i="22" l="1"/>
  <c r="B15" i="1" s="1"/>
  <c r="F17" i="3"/>
  <c r="B4" i="1" s="1"/>
  <c r="B25" i="1" l="1"/>
</calcChain>
</file>

<file path=xl/sharedStrings.xml><?xml version="1.0" encoding="utf-8"?>
<sst xmlns="http://schemas.openxmlformats.org/spreadsheetml/2006/main" count="718" uniqueCount="211">
  <si>
    <t>Celková nabídková cena za místo plnění Ústí nad Labem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</si>
  <si>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</si>
  <si>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</si>
  <si>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</si>
  <si>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</si>
  <si>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</si>
  <si>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</si>
  <si>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</si>
  <si>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</si>
  <si>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</si>
  <si>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</si>
  <si>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</si>
  <si>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x</t>
  </si>
  <si>
    <t>PS12</t>
  </si>
  <si>
    <t>Tab. 18</t>
  </si>
  <si>
    <t>Tab. 19</t>
  </si>
  <si>
    <t>Tab. 20</t>
  </si>
  <si>
    <t>Tab. 21</t>
  </si>
  <si>
    <t>Celkem v Kč bez DPH</t>
  </si>
  <si>
    <t>Ústí</t>
  </si>
  <si>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</si>
  <si>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</si>
  <si>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</si>
  <si>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</si>
  <si>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</si>
  <si>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</si>
  <si>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</si>
  <si>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</si>
  <si>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</si>
  <si>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</si>
  <si>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</si>
  <si>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</si>
  <si>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Cena za výjezd</t>
  </si>
  <si>
    <t>výjezd</t>
  </si>
  <si>
    <t>Cena za jeden výjezd (pro činnosti na výzvu) v pracovních dnech v době od 18:00 hod do 06:00 hod a ve dnech pracovního volna</t>
  </si>
  <si>
    <t>Cena za výjezdy za 4 roky v Kč bez DPH</t>
  </si>
  <si>
    <t>Celkové náklady za 4 roky v Kč bez DPH</t>
  </si>
  <si>
    <t>Tabulka č. 2</t>
  </si>
  <si>
    <t>PS2 Příprava TV, servis sanitární techniky a odpadů</t>
  </si>
  <si>
    <t>Tabulka č. 3</t>
  </si>
  <si>
    <t>PS3 Vzduchotechnika a větrání</t>
  </si>
  <si>
    <t>Tabulka č. 4</t>
  </si>
  <si>
    <t>PS4 Chlazení</t>
  </si>
  <si>
    <t>Tabulka č. 5</t>
  </si>
  <si>
    <t>PS5 Elektro silnoproud</t>
  </si>
  <si>
    <t>Tabulka č. 6</t>
  </si>
  <si>
    <t>PS6 Záložní zdroj DA</t>
  </si>
  <si>
    <t>Tabulka č. 7</t>
  </si>
  <si>
    <t>PS7 Elektro slaboproud</t>
  </si>
  <si>
    <t>Tabulka č. 8</t>
  </si>
  <si>
    <t>PS8 Výtahy a zdvihové plošiny</t>
  </si>
  <si>
    <t>Tabulka č. 9</t>
  </si>
  <si>
    <t>PS9 ISŘ technologií budovy</t>
  </si>
  <si>
    <t>Tabulka č. 10</t>
  </si>
  <si>
    <t>PS10 Potrubní pošta</t>
  </si>
  <si>
    <t>Tabulka č. 11</t>
  </si>
  <si>
    <t>Tabulka č. 12</t>
  </si>
  <si>
    <t>Tabulka č. 13</t>
  </si>
  <si>
    <t>Tabulka č. 14</t>
  </si>
  <si>
    <t>Tabulka č. 15</t>
  </si>
  <si>
    <t>Tabulka č. 16</t>
  </si>
  <si>
    <t>Tabulka č. 18</t>
  </si>
  <si>
    <t>Tabulka č. 19</t>
  </si>
  <si>
    <t>lhůty</t>
  </si>
  <si>
    <t>Celková revize el.zařízení budovy</t>
  </si>
  <si>
    <t>5 let</t>
  </si>
  <si>
    <t>změna užívání byty na kanceláře</t>
  </si>
  <si>
    <t>Služebna policie</t>
  </si>
  <si>
    <t>Výtahy - strojovny</t>
  </si>
  <si>
    <t>Potrubní pošta</t>
  </si>
  <si>
    <t>Výměníková stanice</t>
  </si>
  <si>
    <t>3 roky</t>
  </si>
  <si>
    <t>VZT centrální</t>
  </si>
  <si>
    <t>Klima archiv - 3.10</t>
  </si>
  <si>
    <t>4 roky</t>
  </si>
  <si>
    <t>Klima  3.24 - 2x jednotka</t>
  </si>
  <si>
    <t>Klima- 0.29 – DA</t>
  </si>
  <si>
    <t>Klima - Server 2.29 (2x)</t>
  </si>
  <si>
    <t>ČOV</t>
  </si>
  <si>
    <t>podvozky - trezor</t>
  </si>
  <si>
    <t>Dieselagregát</t>
  </si>
  <si>
    <t>Hromosvody</t>
  </si>
  <si>
    <t>spotřebiče</t>
  </si>
  <si>
    <t>1 ks</t>
  </si>
  <si>
    <t>Spotřebiče (revize 1x za 2 roky)</t>
  </si>
  <si>
    <t>Spotřebiče (revize 1x za rok)</t>
  </si>
  <si>
    <t>celkem</t>
  </si>
  <si>
    <t>Ceny pro elektrické spotřebiče a nářadí jsou včetně vydání karty spotřebiče.</t>
  </si>
  <si>
    <t>Tabulka č. 20</t>
  </si>
  <si>
    <t>Servis a opravy nábytku</t>
  </si>
  <si>
    <t>Tabulka č. 21</t>
  </si>
  <si>
    <t>Malířské a lakýrnické práce</t>
  </si>
  <si>
    <t>bm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</si>
  <si>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</si>
  <si>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 xml:space="preserve">hod. </t>
  </si>
  <si>
    <t>Stavební přípomoci</t>
  </si>
  <si>
    <t>Činnosti (bez materiálu)</t>
  </si>
  <si>
    <t>Zámečnické práce</t>
  </si>
  <si>
    <t>Drobné svářečské práce, broušení, řezání atd.</t>
  </si>
  <si>
    <t>Stěhování</t>
  </si>
  <si>
    <t>Stěhování nábytku</t>
  </si>
  <si>
    <t>Stěhování těžkých břemen</t>
  </si>
  <si>
    <t>Přesun hmot</t>
  </si>
  <si>
    <t>Deratizace, desinsekce</t>
  </si>
  <si>
    <t>Zajištění vlajkové výzdoby</t>
  </si>
  <si>
    <t>Obsluha tlakových nádob - měsíční paušál*</t>
  </si>
  <si>
    <t>Provozní revize TNS*</t>
  </si>
  <si>
    <t>Vnitřní revize TNS*</t>
  </si>
  <si>
    <t>Tlaková zkouška TNS*</t>
  </si>
  <si>
    <t>* cena činností včetně dopravy</t>
  </si>
  <si>
    <t>Čištění zásobníku TUV*</t>
  </si>
  <si>
    <t>Provedení rozboru vody - na výzvu dle přílohy č. 1 smlouvy*</t>
  </si>
  <si>
    <t>Čištění geigerů*</t>
  </si>
  <si>
    <t>Revize elektrických rozvodů, zařízení a spotřebičů*</t>
  </si>
  <si>
    <t>Pravidelná údržba vyhřívání okapů a svodů*</t>
  </si>
  <si>
    <t>Kontrola spalinové cesty*</t>
  </si>
  <si>
    <t>Provádění odborných zkoušek výtahů dle ČSN*</t>
  </si>
  <si>
    <t>Zajištění a provedení inspekčních prohlídek výtahů dle ČSN*</t>
  </si>
  <si>
    <t>Kontrola výtahů každé 2 týdny a agenda dozorce výtahu *</t>
  </si>
  <si>
    <t>* cena všech činností včetně dopravy</t>
  </si>
  <si>
    <t>litr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</si>
  <si>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</si>
  <si>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</si>
  <si>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</si>
  <si>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</si>
  <si>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</t>
  </si>
  <si>
    <t>Cena za jeden výjezd  (pro činnosti na výzvu) v pracovních dnech v době od 6:00 hod do 18:00 hod</t>
  </si>
  <si>
    <t>malá profylaxe DA*</t>
  </si>
  <si>
    <t>Pravidelná měsíční kontrola včetně startu DA bez zátěže*</t>
  </si>
  <si>
    <t>Vyproštění osob*</t>
  </si>
  <si>
    <t>Penetrace</t>
  </si>
  <si>
    <t>Śkrabání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</si>
  <si>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</si>
  <si>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</si>
  <si>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</si>
  <si>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</si>
  <si>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</si>
  <si>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</si>
  <si>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</si>
  <si>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</si>
  <si>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</si>
  <si>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</si>
  <si>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</si>
  <si>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</si>
  <si>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</si>
  <si>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</si>
  <si>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</si>
  <si>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</si>
  <si>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</si>
  <si>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</si>
  <si>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</si>
  <si>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</si>
  <si>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</si>
  <si>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</si>
  <si>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</si>
  <si>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</si>
  <si>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</si>
  <si>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</si>
  <si>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</si>
  <si>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</si>
  <si>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</si>
  <si>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</si>
  <si>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</si>
  <si>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</si>
  <si>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</si>
  <si>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</si>
  <si>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>Dolep zábran proti dosedání holubů</t>
  </si>
  <si>
    <t>Odstranění hnízd a nánosů na parapetech a fasádních prvcích</t>
  </si>
  <si>
    <t>Vlajková výzdoba*</t>
  </si>
  <si>
    <t>Střední profylaxe DA*</t>
  </si>
  <si>
    <t>Velká profylaxe DA*</t>
  </si>
  <si>
    <t>Čištění vlajek *</t>
  </si>
  <si>
    <t xml:space="preserve">Cena za jeden výjezd (pro opravy a činnosti na výzvu) </t>
  </si>
  <si>
    <t>Odborné školení preventivní požární hlídky a komplexní školení na ovládání  EPS v budově*</t>
  </si>
  <si>
    <t>Zajištění prvotního školení o PO zaměstnanců nájemců*</t>
  </si>
  <si>
    <t>Tab. 14</t>
  </si>
  <si>
    <t>Položky</t>
  </si>
  <si>
    <t>Tab. 15</t>
  </si>
  <si>
    <t>Tab. 16</t>
  </si>
  <si>
    <t>Tabulka č. 17</t>
  </si>
  <si>
    <t>Tab. 17</t>
  </si>
  <si>
    <t>Činnosti správce objektu (SO)</t>
  </si>
  <si>
    <t>Práce technika dle přílohy smlouvy č.1, bod i, odst.1*</t>
  </si>
  <si>
    <t xml:space="preserve">Práce technika dle přílohy smlouvy č.1, bod i, odst.2 v pracovních dnech v době od 6.00 do 18.00 hod. </t>
  </si>
  <si>
    <t>Práce technika dle přílohy smlouvy č.1, bod i, odst.2 v pracovních dnech v době od 18.00 do 6.00 a ve dnech pracovního volna</t>
  </si>
  <si>
    <t>PS11 Servis a opravy oken, dveří a žaluzií</t>
  </si>
  <si>
    <t>PS12 Věcné prostředky požární ochrany</t>
  </si>
  <si>
    <t>Tab. 13</t>
  </si>
  <si>
    <t>!účastník tento list nevyplňuje; ceny se přenášejí automaticky z ostatních listů tabulky!</t>
  </si>
  <si>
    <t>Pravidelná údržba při odstávce tepla - popis dle přílohy č. 1 smlouvy*</t>
  </si>
  <si>
    <t>Pravidelná údržba - popis dle přílohy č. 1 smlouvy*</t>
  </si>
  <si>
    <t>Roční kontrola včetně startu DA se zátěží  - popis dle přílohy č. 1 smlouvy*</t>
  </si>
  <si>
    <t>Odborné prohlídky výtahů dle ČSN včetně provádění pravidelné údržby - popis dle přílohy č.1 smlouvy*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</si>
  <si>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</si>
  <si>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</si>
  <si>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</si>
  <si>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</si>
  <si>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</si>
  <si>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zkouška provozuschopnosti požárně bezpečnostního zařízení pro ústřednu nouzového osvětlení  - popis dle přílohy č. 1 smlouvy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</si>
  <si>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</si>
  <si>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</si>
  <si>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Kontrola provozuschopnosti požárně bezpečnostního zařízení pro požární ventilátory - popis dle přílohy č. 1 smlouvy*</t>
  </si>
  <si>
    <t>Roční kontrola provozuschopnosti EPS - rozsah dle popisu přílohy č. 1 smlouvy*</t>
  </si>
  <si>
    <t>Půlroční zkouška činnosti EPS - rozsah dle popisu přílohy č. 1 smlouvy*</t>
  </si>
  <si>
    <t>Měsíční zkouška činnosti EPS - rozsah dle popisu přílohy č. 1 smlouvy*</t>
  </si>
  <si>
    <t>Preventivní prohlídka objektu - rozsah dle popisu přílohy č. 1 smlouvy*</t>
  </si>
  <si>
    <t>Cvičný požární poplach - rozsah dle popisu přílohy č. 1 smlouvy*</t>
  </si>
  <si>
    <t>Cena celkem za 4 roky bez DPH (2018 až 2021)</t>
  </si>
  <si>
    <t xml:space="preserve">Malba stěn a stropů </t>
  </si>
  <si>
    <t xml:space="preserve">*kvalitní nátěrová hmota </t>
  </si>
  <si>
    <t xml:space="preserve">**kvalitní lazurovací hmota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</si>
</sst>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#,##0.00&quot; Kč&quot;"/>
  </numFmts>
  <fonts count="2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6">
    <xf numFmtId="0" fontId="0" fillId="0" borderId="0"/>
    <xf numFmtId="164" fontId="1" fillId="0" borderId="0"/>
    <xf numFmtId="164" fontId="1" fillId="0" borderId="0"/>
    <xf numFmtId="164" fontId="1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" fillId="0" borderId="0"/>
  </cellStyleXfs>
  <cellXfs count="249">
    <xf numFmtId="0" fontId="0" fillId="0" borderId="0" xfId="0"/>
    <xf numFmtId="0" fontId="1" fillId="0" borderId="0" xfId="25"/>
    <xf numFmtId="0" fontId="3" fillId="0" borderId="0" xfId="25" applyFont="1"/>
    <xf numFmtId="0" fontId="1" fillId="0" borderId="1" xfId="25" applyFont="1" applyBorder="1"/>
    <xf numFmtId="4" fontId="1" fillId="0" borderId="1" xfId="25" applyNumberFormat="1" applyBorder="1" applyAlignment="1">
      <alignment horizontal="center"/>
    </xf>
    <xf numFmtId="0" fontId="4" fillId="0" borderId="0" xfId="25" applyFont="1"/>
    <xf numFmtId="2" fontId="1" fillId="0" borderId="1" xfId="25" applyNumberFormat="1" applyBorder="1" applyAlignment="1">
      <alignment horizontal="center"/>
    </xf>
    <xf numFmtId="0" fontId="5" fillId="0" borderId="1" xfId="25" applyFont="1" applyBorder="1"/>
    <xf numFmtId="4" fontId="5" fillId="0" borderId="1" xfId="25" applyNumberFormat="1" applyFont="1" applyBorder="1" applyAlignment="1">
      <alignment horizontal="center"/>
    </xf>
    <xf numFmtId="0" fontId="6" fillId="0" borderId="0" xfId="25" applyFont="1"/>
    <xf numFmtId="0" fontId="7" fillId="0" borderId="0" xfId="25" applyFont="1"/>
    <xf numFmtId="0" fontId="7" fillId="0" borderId="4" xfId="25" applyFont="1" applyBorder="1" applyAlignment="1">
      <alignment horizontal="center" vertical="center" wrapText="1"/>
    </xf>
    <xf numFmtId="0" fontId="7" fillId="0" borderId="5" xfId="25" applyFont="1" applyBorder="1" applyAlignment="1">
      <alignment horizontal="center" vertical="center" wrapText="1"/>
    </xf>
    <xf numFmtId="0" fontId="7" fillId="0" borderId="6" xfId="25" applyFont="1" applyBorder="1" applyAlignment="1">
      <alignment horizontal="center" vertical="center" wrapText="1"/>
    </xf>
    <xf numFmtId="0" fontId="9" fillId="0" borderId="7" xfId="25" applyFont="1" applyBorder="1"/>
    <xf numFmtId="0" fontId="6" fillId="0" borderId="8" xfId="25" applyFont="1" applyBorder="1"/>
    <xf numFmtId="0" fontId="6" fillId="0" borderId="9" xfId="25" applyFont="1" applyBorder="1"/>
    <xf numFmtId="0" fontId="6" fillId="0" borderId="1" xfId="25" applyFont="1" applyBorder="1"/>
    <xf numFmtId="4" fontId="6" fillId="0" borderId="11" xfId="25" applyNumberFormat="1" applyFont="1" applyBorder="1"/>
    <xf numFmtId="0" fontId="6" fillId="0" borderId="10" xfId="25" applyFont="1" applyBorder="1"/>
    <xf numFmtId="0" fontId="10" fillId="0" borderId="10" xfId="25" applyFont="1" applyFill="1" applyBorder="1" applyAlignment="1">
      <alignment vertical="center" wrapText="1"/>
    </xf>
    <xf numFmtId="0" fontId="6" fillId="0" borderId="13" xfId="25" applyFont="1" applyBorder="1"/>
    <xf numFmtId="0" fontId="9" fillId="0" borderId="14" xfId="25" applyFont="1" applyBorder="1"/>
    <xf numFmtId="0" fontId="6" fillId="0" borderId="15" xfId="25" applyFont="1" applyBorder="1"/>
    <xf numFmtId="4" fontId="9" fillId="0" borderId="16" xfId="25" applyNumberFormat="1" applyFont="1" applyBorder="1"/>
    <xf numFmtId="0" fontId="7" fillId="0" borderId="17" xfId="25" applyFont="1" applyBorder="1"/>
    <xf numFmtId="4" fontId="7" fillId="0" borderId="18" xfId="25" applyNumberFormat="1" applyFont="1" applyBorder="1"/>
    <xf numFmtId="0" fontId="7" fillId="0" borderId="19" xfId="25" applyFont="1" applyBorder="1"/>
    <xf numFmtId="0" fontId="6" fillId="0" borderId="20" xfId="25" applyFont="1" applyBorder="1"/>
    <xf numFmtId="4" fontId="7" fillId="0" borderId="21" xfId="25" applyNumberFormat="1" applyFont="1" applyBorder="1"/>
    <xf numFmtId="0" fontId="10" fillId="0" borderId="10" xfId="25" applyFont="1" applyBorder="1"/>
    <xf numFmtId="0" fontId="10" fillId="0" borderId="0" xfId="25" applyFont="1"/>
    <xf numFmtId="0" fontId="12" fillId="0" borderId="0" xfId="25" applyFont="1"/>
    <xf numFmtId="0" fontId="13" fillId="0" borderId="0" xfId="25" applyFont="1"/>
    <xf numFmtId="0" fontId="6" fillId="0" borderId="22" xfId="25" applyFont="1" applyBorder="1"/>
    <xf numFmtId="3" fontId="10" fillId="0" borderId="1" xfId="25" applyNumberFormat="1" applyFont="1" applyBorder="1" applyAlignment="1">
      <alignment horizontal="right" vertical="center" wrapText="1"/>
    </xf>
    <xf numFmtId="0" fontId="10" fillId="0" borderId="1" xfId="25" applyNumberFormat="1" applyFont="1" applyBorder="1" applyAlignment="1">
      <alignment horizontal="right" vertical="center" wrapText="1"/>
    </xf>
    <xf numFmtId="4" fontId="10" fillId="3" borderId="1" xfId="1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25" applyFont="1" applyFill="1" applyBorder="1"/>
    <xf numFmtId="0" fontId="23" fillId="0" borderId="48" xfId="0" applyFont="1" applyBorder="1"/>
    <xf numFmtId="0" fontId="23" fillId="0" borderId="49" xfId="0" applyFont="1" applyBorder="1"/>
    <xf numFmtId="4" fontId="10" fillId="0" borderId="1" xfId="25" applyNumberFormat="1" applyFont="1" applyBorder="1" applyAlignment="1">
      <alignment horizontal="left" vertical="center" wrapText="1"/>
    </xf>
    <xf numFmtId="4" fontId="10" fillId="3" borderId="1" xfId="25" applyNumberFormat="1" applyFont="1" applyFill="1" applyBorder="1" applyAlignment="1" applyProtection="1">
      <alignment horizontal="center" vertical="center" wrapText="1"/>
      <protection locked="0"/>
    </xf>
    <xf numFmtId="4" fontId="10" fillId="3" borderId="13" xfId="25" applyNumberFormat="1" applyFont="1" applyFill="1" applyBorder="1" applyAlignment="1" applyProtection="1">
      <alignment horizontal="center" vertical="center" wrapText="1"/>
      <protection locked="0"/>
    </xf>
    <xf numFmtId="0" fontId="9" fillId="0" borderId="88" xfId="25" applyFont="1" applyBorder="1"/>
    <xf numFmtId="0" fontId="6" fillId="0" borderId="29" xfId="25" applyFont="1" applyBorder="1"/>
    <xf numFmtId="4" fontId="9" fillId="0" borderId="89" xfId="25" applyNumberFormat="1" applyFont="1" applyBorder="1"/>
    <xf numFmtId="0" fontId="9" fillId="0" borderId="85" xfId="25" applyFont="1" applyBorder="1"/>
    <xf numFmtId="0" fontId="6" fillId="0" borderId="90" xfId="25" applyFont="1" applyBorder="1"/>
    <xf numFmtId="4" fontId="6" fillId="0" borderId="55" xfId="25" applyNumberFormat="1" applyFont="1" applyBorder="1"/>
    <xf numFmtId="0" fontId="7" fillId="0" borderId="80" xfId="25" applyFont="1" applyBorder="1"/>
    <xf numFmtId="0" fontId="6" fillId="0" borderId="91" xfId="25" applyFont="1" applyBorder="1"/>
    <xf numFmtId="4" fontId="7" fillId="0" borderId="82" xfId="25" applyNumberFormat="1" applyFont="1" applyBorder="1"/>
    <xf numFmtId="0" fontId="9" fillId="0" borderId="92" xfId="25" applyFont="1" applyBorder="1"/>
    <xf numFmtId="0" fontId="6" fillId="0" borderId="93" xfId="25" applyFont="1" applyBorder="1"/>
    <xf numFmtId="4" fontId="9" fillId="0" borderId="94" xfId="25" applyNumberFormat="1" applyFont="1" applyBorder="1"/>
    <xf numFmtId="4" fontId="6" fillId="0" borderId="73" xfId="25" applyNumberFormat="1" applyFont="1" applyBorder="1"/>
    <xf numFmtId="0" fontId="6" fillId="0" borderId="44" xfId="25" applyFont="1" applyBorder="1"/>
    <xf numFmtId="0" fontId="7" fillId="0" borderId="95" xfId="25" applyFont="1" applyBorder="1"/>
    <xf numFmtId="0" fontId="6" fillId="0" borderId="96" xfId="25" applyFont="1" applyBorder="1"/>
    <xf numFmtId="4" fontId="7" fillId="0" borderId="97" xfId="25" applyNumberFormat="1" applyFont="1" applyBorder="1"/>
    <xf numFmtId="4" fontId="6" fillId="0" borderId="82" xfId="25" applyNumberFormat="1" applyFont="1" applyBorder="1"/>
    <xf numFmtId="0" fontId="6" fillId="0" borderId="0" xfId="25" applyFont="1" applyProtection="1"/>
    <xf numFmtId="0" fontId="1" fillId="0" borderId="0" xfId="25" applyProtection="1"/>
    <xf numFmtId="0" fontId="7" fillId="0" borderId="0" xfId="25" applyFont="1" applyProtection="1"/>
    <xf numFmtId="0" fontId="7" fillId="0" borderId="4" xfId="25" applyFont="1" applyBorder="1" applyAlignment="1" applyProtection="1">
      <alignment horizontal="center" vertical="center" wrapText="1"/>
    </xf>
    <xf numFmtId="0" fontId="7" fillId="0" borderId="5" xfId="25" applyFont="1" applyBorder="1" applyAlignment="1" applyProtection="1">
      <alignment horizontal="center" vertical="center" wrapText="1"/>
    </xf>
    <xf numFmtId="0" fontId="7" fillId="0" borderId="6" xfId="25" applyFont="1" applyBorder="1" applyAlignment="1" applyProtection="1">
      <alignment horizontal="center" vertical="center" wrapText="1"/>
    </xf>
    <xf numFmtId="0" fontId="9" fillId="0" borderId="7" xfId="25" applyFont="1" applyBorder="1" applyProtection="1"/>
    <xf numFmtId="0" fontId="6" fillId="0" borderId="8" xfId="25" applyFont="1" applyBorder="1" applyProtection="1"/>
    <xf numFmtId="0" fontId="6" fillId="0" borderId="9" xfId="25" applyFont="1" applyBorder="1" applyProtection="1"/>
    <xf numFmtId="0" fontId="10" fillId="0" borderId="10" xfId="25" applyFont="1" applyFill="1" applyBorder="1" applyProtection="1"/>
    <xf numFmtId="0" fontId="6" fillId="0" borderId="1" xfId="25" applyFont="1" applyBorder="1" applyProtection="1"/>
    <xf numFmtId="4" fontId="6" fillId="0" borderId="11" xfId="25" applyNumberFormat="1" applyFont="1" applyBorder="1" applyProtection="1"/>
    <xf numFmtId="0" fontId="6" fillId="0" borderId="10" xfId="25" applyFont="1" applyBorder="1" applyProtection="1"/>
    <xf numFmtId="0" fontId="10" fillId="0" borderId="10" xfId="25" applyFont="1" applyFill="1" applyBorder="1" applyAlignment="1" applyProtection="1">
      <alignment vertical="center" wrapText="1"/>
    </xf>
    <xf numFmtId="0" fontId="10" fillId="0" borderId="1" xfId="25" applyFont="1" applyBorder="1" applyProtection="1"/>
    <xf numFmtId="0" fontId="23" fillId="0" borderId="48" xfId="0" applyFont="1" applyBorder="1" applyProtection="1"/>
    <xf numFmtId="0" fontId="7" fillId="0" borderId="17" xfId="25" applyFont="1" applyBorder="1" applyProtection="1"/>
    <xf numFmtId="0" fontId="6" fillId="0" borderId="13" xfId="25" applyFont="1" applyBorder="1" applyProtection="1"/>
    <xf numFmtId="4" fontId="6" fillId="4" borderId="13" xfId="25" applyNumberFormat="1" applyFont="1" applyFill="1" applyBorder="1" applyProtection="1"/>
    <xf numFmtId="4" fontId="7" fillId="0" borderId="18" xfId="25" applyNumberFormat="1" applyFont="1" applyBorder="1" applyProtection="1"/>
    <xf numFmtId="0" fontId="9" fillId="0" borderId="85" xfId="25" applyFont="1" applyBorder="1" applyProtection="1"/>
    <xf numFmtId="0" fontId="6" fillId="0" borderId="90" xfId="25" applyFont="1" applyBorder="1" applyProtection="1"/>
    <xf numFmtId="4" fontId="6" fillId="4" borderId="90" xfId="25" applyNumberFormat="1" applyFont="1" applyFill="1" applyBorder="1" applyProtection="1"/>
    <xf numFmtId="0" fontId="6" fillId="0" borderId="73" xfId="25" applyFont="1" applyBorder="1" applyProtection="1"/>
    <xf numFmtId="4" fontId="6" fillId="0" borderId="55" xfId="25" applyNumberFormat="1" applyFont="1" applyBorder="1" applyProtection="1"/>
    <xf numFmtId="0" fontId="7" fillId="0" borderId="80" xfId="25" applyFont="1" applyBorder="1" applyProtection="1"/>
    <xf numFmtId="0" fontId="6" fillId="0" borderId="91" xfId="25" applyFont="1" applyBorder="1" applyProtection="1"/>
    <xf numFmtId="4" fontId="7" fillId="0" borderId="82" xfId="25" applyNumberFormat="1" applyFont="1" applyBorder="1" applyProtection="1"/>
    <xf numFmtId="0" fontId="9" fillId="0" borderId="92" xfId="25" applyFont="1" applyBorder="1" applyProtection="1"/>
    <xf numFmtId="0" fontId="6" fillId="0" borderId="93" xfId="25" applyFont="1" applyBorder="1" applyProtection="1"/>
    <xf numFmtId="4" fontId="9" fillId="0" borderId="94" xfId="25" applyNumberFormat="1" applyFont="1" applyBorder="1" applyProtection="1"/>
    <xf numFmtId="4" fontId="6" fillId="2" borderId="1" xfId="25" applyNumberFormat="1" applyFont="1" applyFill="1" applyBorder="1" applyProtection="1">
      <protection locked="0"/>
    </xf>
    <xf numFmtId="4" fontId="6" fillId="2" borderId="38" xfId="25" applyNumberFormat="1" applyFont="1" applyFill="1" applyBorder="1" applyProtection="1">
      <protection locked="0"/>
    </xf>
    <xf numFmtId="0" fontId="6" fillId="0" borderId="10" xfId="25" applyFont="1" applyFill="1" applyBorder="1" applyProtection="1"/>
    <xf numFmtId="0" fontId="11" fillId="0" borderId="10" xfId="25" applyFont="1" applyFill="1" applyBorder="1" applyProtection="1"/>
    <xf numFmtId="4" fontId="6" fillId="0" borderId="73" xfId="25" applyNumberFormat="1" applyFont="1" applyBorder="1" applyProtection="1"/>
    <xf numFmtId="0" fontId="9" fillId="0" borderId="88" xfId="25" applyFont="1" applyBorder="1" applyProtection="1"/>
    <xf numFmtId="0" fontId="6" fillId="0" borderId="29" xfId="25" applyFont="1" applyBorder="1" applyProtection="1"/>
    <xf numFmtId="4" fontId="9" fillId="0" borderId="89" xfId="25" applyNumberFormat="1" applyFont="1" applyBorder="1" applyProtection="1"/>
    <xf numFmtId="0" fontId="6" fillId="0" borderId="0" xfId="25" applyFont="1" applyFill="1" applyProtection="1"/>
    <xf numFmtId="4" fontId="6" fillId="2" borderId="22" xfId="25" applyNumberFormat="1" applyFont="1" applyFill="1" applyBorder="1" applyProtection="1">
      <protection locked="0"/>
    </xf>
    <xf numFmtId="4" fontId="6" fillId="2" borderId="91" xfId="25" applyNumberFormat="1" applyFont="1" applyFill="1" applyBorder="1" applyProtection="1">
      <protection locked="0"/>
    </xf>
    <xf numFmtId="4" fontId="10" fillId="0" borderId="1" xfId="25" applyNumberFormat="1" applyFont="1" applyBorder="1" applyAlignment="1" applyProtection="1">
      <alignment horizontal="left" vertical="center" wrapText="1"/>
    </xf>
    <xf numFmtId="3" fontId="10" fillId="0" borderId="1" xfId="25" applyNumberFormat="1" applyFont="1" applyBorder="1" applyAlignment="1" applyProtection="1">
      <alignment horizontal="right" vertical="center" wrapText="1"/>
    </xf>
    <xf numFmtId="0" fontId="10" fillId="0" borderId="1" xfId="25" applyNumberFormat="1" applyFont="1" applyBorder="1" applyAlignment="1" applyProtection="1">
      <alignment horizontal="right" vertical="center" wrapText="1"/>
    </xf>
    <xf numFmtId="0" fontId="10" fillId="0" borderId="10" xfId="25" applyFont="1" applyBorder="1" applyAlignment="1" applyProtection="1">
      <alignment vertical="center" wrapText="1"/>
    </xf>
    <xf numFmtId="0" fontId="10" fillId="0" borderId="48" xfId="0" applyFont="1" applyBorder="1" applyProtection="1"/>
    <xf numFmtId="0" fontId="6" fillId="0" borderId="1" xfId="25" applyFont="1" applyBorder="1" applyAlignment="1" applyProtection="1">
      <alignment horizontal="center"/>
    </xf>
    <xf numFmtId="0" fontId="6" fillId="0" borderId="0" xfId="25" applyFont="1" applyAlignment="1" applyProtection="1">
      <alignment horizontal="center" vertical="center" wrapText="1"/>
    </xf>
    <xf numFmtId="0" fontId="13" fillId="0" borderId="4" xfId="25" applyFont="1" applyBorder="1" applyAlignment="1" applyProtection="1">
      <alignment horizontal="center" vertical="center" wrapText="1"/>
    </xf>
    <xf numFmtId="0" fontId="13" fillId="0" borderId="5" xfId="25" applyFont="1" applyBorder="1" applyAlignment="1" applyProtection="1">
      <alignment horizontal="center" vertical="center" wrapText="1"/>
    </xf>
    <xf numFmtId="0" fontId="13" fillId="0" borderId="6" xfId="25" applyFont="1" applyBorder="1" applyAlignment="1" applyProtection="1">
      <alignment horizontal="center" vertical="center" wrapText="1"/>
    </xf>
    <xf numFmtId="0" fontId="15" fillId="0" borderId="30" xfId="25" applyFont="1" applyFill="1" applyBorder="1" applyAlignment="1" applyProtection="1">
      <alignment horizontal="left" vertical="center" wrapText="1"/>
    </xf>
    <xf numFmtId="0" fontId="19" fillId="0" borderId="31" xfId="25" applyFont="1" applyFill="1" applyBorder="1" applyAlignment="1" applyProtection="1">
      <alignment horizontal="center" vertical="center" wrapText="1"/>
    </xf>
    <xf numFmtId="4" fontId="19" fillId="0" borderId="31" xfId="25" applyNumberFormat="1" applyFont="1" applyFill="1" applyBorder="1" applyAlignment="1" applyProtection="1">
      <alignment horizontal="center" vertical="center" wrapText="1"/>
    </xf>
    <xf numFmtId="4" fontId="19" fillId="0" borderId="32" xfId="25" applyNumberFormat="1" applyFont="1" applyFill="1" applyBorder="1" applyAlignment="1" applyProtection="1">
      <alignment horizontal="center" vertical="center" wrapText="1"/>
    </xf>
    <xf numFmtId="4" fontId="10" fillId="0" borderId="1" xfId="25" applyNumberFormat="1" applyFont="1" applyBorder="1" applyAlignment="1" applyProtection="1">
      <alignment horizontal="center" vertical="center" wrapText="1"/>
    </xf>
    <xf numFmtId="3" fontId="10" fillId="0" borderId="1" xfId="25" applyNumberFormat="1" applyFont="1" applyBorder="1" applyAlignment="1" applyProtection="1">
      <alignment horizontal="center" vertical="center" wrapText="1"/>
    </xf>
    <xf numFmtId="4" fontId="10" fillId="0" borderId="11" xfId="25" applyNumberFormat="1" applyFont="1" applyBorder="1" applyAlignment="1" applyProtection="1">
      <alignment horizontal="center" vertical="center" wrapText="1"/>
    </xf>
    <xf numFmtId="0" fontId="13" fillId="0" borderId="42" xfId="25" applyFont="1" applyFill="1" applyBorder="1" applyAlignment="1" applyProtection="1">
      <alignment horizontal="left" vertical="center" wrapText="1"/>
    </xf>
    <xf numFmtId="0" fontId="9" fillId="0" borderId="74" xfId="25" applyFont="1" applyBorder="1" applyProtection="1"/>
    <xf numFmtId="0" fontId="7" fillId="0" borderId="75" xfId="25" applyFont="1" applyBorder="1" applyAlignment="1" applyProtection="1">
      <alignment horizontal="center"/>
    </xf>
    <xf numFmtId="0" fontId="7" fillId="0" borderId="76" xfId="25" applyFont="1" applyBorder="1" applyAlignment="1" applyProtection="1">
      <alignment horizontal="center"/>
    </xf>
    <xf numFmtId="0" fontId="7" fillId="0" borderId="77" xfId="25" applyFont="1" applyBorder="1" applyAlignment="1" applyProtection="1">
      <alignment horizontal="center"/>
    </xf>
    <xf numFmtId="0" fontId="6" fillId="0" borderId="78" xfId="25" applyFont="1" applyBorder="1" applyProtection="1"/>
    <xf numFmtId="0" fontId="20" fillId="0" borderId="79" xfId="25" applyFont="1" applyBorder="1" applyAlignment="1" applyProtection="1">
      <alignment vertical="center" wrapText="1"/>
    </xf>
    <xf numFmtId="0" fontId="6" fillId="0" borderId="33" xfId="25" applyFont="1" applyBorder="1" applyAlignment="1" applyProtection="1">
      <alignment horizontal="center"/>
    </xf>
    <xf numFmtId="0" fontId="6" fillId="0" borderId="22" xfId="25" applyFont="1" applyBorder="1" applyAlignment="1" applyProtection="1">
      <alignment horizontal="center"/>
    </xf>
    <xf numFmtId="0" fontId="6" fillId="0" borderId="54" xfId="25" applyFont="1" applyBorder="1" applyProtection="1"/>
    <xf numFmtId="0" fontId="20" fillId="0" borderId="53" xfId="25" applyFont="1" applyBorder="1" applyAlignment="1" applyProtection="1">
      <alignment vertical="center" wrapText="1"/>
    </xf>
    <xf numFmtId="0" fontId="6" fillId="0" borderId="11" xfId="25" applyFont="1" applyBorder="1" applyAlignment="1" applyProtection="1">
      <alignment horizontal="center"/>
    </xf>
    <xf numFmtId="0" fontId="6" fillId="0" borderId="55" xfId="25" applyFont="1" applyBorder="1" applyProtection="1"/>
    <xf numFmtId="0" fontId="6" fillId="0" borderId="38" xfId="25" applyFont="1" applyBorder="1" applyAlignment="1" applyProtection="1">
      <alignment horizontal="center"/>
    </xf>
    <xf numFmtId="166" fontId="6" fillId="0" borderId="1" xfId="25" applyNumberFormat="1" applyFont="1" applyBorder="1" applyAlignment="1" applyProtection="1">
      <alignment horizontal="center"/>
    </xf>
    <xf numFmtId="0" fontId="20" fillId="0" borderId="56" xfId="25" applyFont="1" applyBorder="1" applyAlignment="1" applyProtection="1">
      <alignment vertical="center" wrapText="1"/>
    </xf>
    <xf numFmtId="0" fontId="6" fillId="0" borderId="18" xfId="25" applyFont="1" applyBorder="1" applyAlignment="1" applyProtection="1">
      <alignment horizontal="center"/>
    </xf>
    <xf numFmtId="0" fontId="6" fillId="0" borderId="83" xfId="25" applyFont="1" applyBorder="1" applyAlignment="1" applyProtection="1">
      <alignment horizontal="center"/>
    </xf>
    <xf numFmtId="166" fontId="6" fillId="0" borderId="37" xfId="25" applyNumberFormat="1" applyFont="1" applyFill="1" applyBorder="1" applyProtection="1"/>
    <xf numFmtId="0" fontId="6" fillId="0" borderId="84" xfId="25" applyFont="1" applyBorder="1" applyAlignment="1" applyProtection="1">
      <alignment horizontal="center"/>
    </xf>
    <xf numFmtId="0" fontId="20" fillId="0" borderId="85" xfId="25" applyFont="1" applyBorder="1" applyAlignment="1" applyProtection="1">
      <alignment vertical="center" wrapText="1"/>
    </xf>
    <xf numFmtId="0" fontId="6" fillId="0" borderId="86" xfId="25" applyFont="1" applyBorder="1" applyAlignment="1" applyProtection="1">
      <alignment horizontal="center"/>
    </xf>
    <xf numFmtId="0" fontId="6" fillId="0" borderId="73" xfId="25" applyFont="1" applyBorder="1" applyAlignment="1" applyProtection="1">
      <alignment horizontal="center"/>
    </xf>
    <xf numFmtId="0" fontId="20" fillId="0" borderId="53" xfId="25" applyFont="1" applyBorder="1" applyProtection="1"/>
    <xf numFmtId="0" fontId="20" fillId="0" borderId="11" xfId="25" applyFont="1" applyBorder="1" applyAlignment="1" applyProtection="1">
      <alignment horizontal="center"/>
    </xf>
    <xf numFmtId="4" fontId="6" fillId="0" borderId="1" xfId="25" applyNumberFormat="1" applyFont="1" applyBorder="1" applyProtection="1"/>
    <xf numFmtId="0" fontId="20" fillId="0" borderId="80" xfId="25" applyFont="1" applyBorder="1" applyProtection="1"/>
    <xf numFmtId="0" fontId="20" fillId="0" borderId="81" xfId="25" applyFont="1" applyBorder="1" applyAlignment="1" applyProtection="1">
      <alignment horizontal="center"/>
    </xf>
    <xf numFmtId="4" fontId="6" fillId="0" borderId="60" xfId="25" applyNumberFormat="1" applyFont="1" applyBorder="1" applyProtection="1"/>
    <xf numFmtId="0" fontId="6" fillId="0" borderId="82" xfId="25" applyFont="1" applyBorder="1" applyProtection="1"/>
    <xf numFmtId="0" fontId="7" fillId="0" borderId="40" xfId="25" applyFont="1" applyFill="1" applyBorder="1" applyAlignment="1" applyProtection="1">
      <alignment vertical="center" wrapText="1"/>
    </xf>
    <xf numFmtId="0" fontId="7" fillId="0" borderId="21" xfId="25" applyFont="1" applyBorder="1" applyAlignment="1" applyProtection="1">
      <alignment horizontal="center"/>
    </xf>
    <xf numFmtId="4" fontId="7" fillId="0" borderId="40" xfId="25" applyNumberFormat="1" applyFont="1" applyBorder="1" applyProtection="1"/>
    <xf numFmtId="166" fontId="7" fillId="0" borderId="21" xfId="25" applyNumberFormat="1" applyFont="1" applyFill="1" applyBorder="1" applyProtection="1"/>
    <xf numFmtId="0" fontId="9" fillId="0" borderId="14" xfId="25" applyFont="1" applyBorder="1" applyProtection="1"/>
    <xf numFmtId="0" fontId="6" fillId="0" borderId="15" xfId="25" applyFont="1" applyBorder="1" applyProtection="1"/>
    <xf numFmtId="4" fontId="9" fillId="0" borderId="16" xfId="25" applyNumberFormat="1" applyFont="1" applyBorder="1" applyProtection="1"/>
    <xf numFmtId="4" fontId="6" fillId="3" borderId="1" xfId="25" applyNumberFormat="1" applyFont="1" applyFill="1" applyBorder="1" applyProtection="1">
      <protection locked="0"/>
    </xf>
    <xf numFmtId="0" fontId="10" fillId="0" borderId="48" xfId="0" applyFont="1" applyBorder="1" applyAlignment="1" applyProtection="1">
      <alignment vertical="center" wrapText="1"/>
    </xf>
    <xf numFmtId="0" fontId="13" fillId="0" borderId="34" xfId="25" applyFont="1" applyFill="1" applyBorder="1" applyAlignment="1" applyProtection="1">
      <alignment horizontal="left" vertical="center" wrapText="1"/>
    </xf>
    <xf numFmtId="4" fontId="10" fillId="0" borderId="35" xfId="25" applyNumberFormat="1" applyFont="1" applyBorder="1" applyAlignment="1" applyProtection="1">
      <alignment horizontal="center" vertical="center" wrapText="1"/>
    </xf>
    <xf numFmtId="3" fontId="10" fillId="0" borderId="35" xfId="25" applyNumberFormat="1" applyFont="1" applyBorder="1" applyAlignment="1" applyProtection="1">
      <alignment horizontal="center" vertical="center" wrapText="1"/>
    </xf>
    <xf numFmtId="4" fontId="10" fillId="0" borderId="36" xfId="25" applyNumberFormat="1" applyFont="1" applyFill="1" applyBorder="1" applyAlignment="1" applyProtection="1">
      <alignment horizontal="center" vertical="center" wrapText="1"/>
    </xf>
    <xf numFmtId="4" fontId="13" fillId="0" borderId="12" xfId="25" applyNumberFormat="1" applyFont="1" applyBorder="1" applyAlignment="1" applyProtection="1">
      <alignment horizontal="center" vertical="center" wrapText="1"/>
    </xf>
    <xf numFmtId="0" fontId="15" fillId="0" borderId="26" xfId="25" applyFont="1" applyBorder="1" applyAlignment="1" applyProtection="1">
      <alignment horizontal="left" vertical="center" wrapText="1"/>
    </xf>
    <xf numFmtId="4" fontId="16" fillId="0" borderId="27" xfId="25" applyNumberFormat="1" applyFont="1" applyBorder="1" applyAlignment="1" applyProtection="1">
      <alignment horizontal="center" vertical="center" wrapText="1"/>
    </xf>
    <xf numFmtId="3" fontId="16" fillId="0" borderId="27" xfId="25" applyNumberFormat="1" applyFont="1" applyBorder="1" applyAlignment="1" applyProtection="1">
      <alignment horizontal="center" vertical="center" wrapText="1"/>
    </xf>
    <xf numFmtId="4" fontId="16" fillId="0" borderId="27" xfId="25" applyNumberFormat="1" applyFont="1" applyFill="1" applyBorder="1" applyAlignment="1" applyProtection="1">
      <alignment horizontal="center" vertical="center" wrapText="1"/>
    </xf>
    <xf numFmtId="4" fontId="16" fillId="0" borderId="28" xfId="25" applyNumberFormat="1" applyFont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left" vertical="center" wrapText="1"/>
    </xf>
    <xf numFmtId="0" fontId="10" fillId="0" borderId="35" xfId="25" applyFont="1" applyBorder="1" applyAlignment="1" applyProtection="1">
      <alignment horizontal="center" vertical="center" wrapText="1"/>
    </xf>
    <xf numFmtId="4" fontId="10" fillId="0" borderId="36" xfId="25" applyNumberFormat="1" applyFont="1" applyBorder="1" applyAlignment="1" applyProtection="1">
      <alignment horizontal="center" vertical="center" wrapText="1"/>
    </xf>
    <xf numFmtId="4" fontId="15" fillId="0" borderId="25" xfId="25" applyNumberFormat="1" applyFont="1" applyBorder="1" applyAlignment="1" applyProtection="1">
      <alignment horizontal="center" vertical="center" wrapText="1"/>
    </xf>
    <xf numFmtId="0" fontId="6" fillId="0" borderId="39" xfId="25" applyFont="1" applyBorder="1" applyProtection="1"/>
    <xf numFmtId="0" fontId="10" fillId="0" borderId="0" xfId="25" applyFont="1" applyBorder="1" applyAlignment="1" applyProtection="1">
      <alignment horizontal="center" vertical="center" wrapText="1"/>
    </xf>
    <xf numFmtId="3" fontId="10" fillId="0" borderId="0" xfId="25" applyNumberFormat="1" applyFont="1" applyBorder="1" applyAlignment="1" applyProtection="1">
      <alignment horizontal="center" vertical="center" wrapText="1"/>
    </xf>
    <xf numFmtId="4" fontId="10" fillId="0" borderId="98" xfId="25" applyNumberFormat="1" applyFont="1" applyBorder="1" applyAlignment="1" applyProtection="1">
      <alignment horizontal="center" vertical="center" wrapText="1"/>
    </xf>
    <xf numFmtId="4" fontId="13" fillId="0" borderId="87" xfId="25" applyNumberFormat="1" applyFont="1" applyBorder="1" applyAlignment="1" applyProtection="1">
      <alignment horizontal="center" vertical="center" wrapText="1"/>
    </xf>
    <xf numFmtId="0" fontId="9" fillId="0" borderId="45" xfId="25" applyFont="1" applyBorder="1" applyAlignment="1" applyProtection="1">
      <alignment horizontal="left" vertical="center" wrapText="1"/>
    </xf>
    <xf numFmtId="4" fontId="16" fillId="0" borderId="46" xfId="25" applyNumberFormat="1" applyFont="1" applyBorder="1" applyAlignment="1" applyProtection="1">
      <alignment horizontal="center" vertical="center" wrapText="1"/>
    </xf>
    <xf numFmtId="3" fontId="16" fillId="0" borderId="46" xfId="25" applyNumberFormat="1" applyFont="1" applyBorder="1" applyAlignment="1" applyProtection="1">
      <alignment horizontal="center" vertical="center" wrapText="1"/>
    </xf>
    <xf numFmtId="4" fontId="16" fillId="0" borderId="46" xfId="25" applyNumberFormat="1" applyFont="1" applyFill="1" applyBorder="1" applyAlignment="1" applyProtection="1">
      <alignment horizontal="center" vertical="center" wrapText="1"/>
    </xf>
    <xf numFmtId="4" fontId="16" fillId="0" borderId="47" xfId="25" applyNumberFormat="1" applyFont="1" applyBorder="1" applyAlignment="1" applyProtection="1">
      <alignment horizontal="center" vertical="center" wrapText="1"/>
    </xf>
    <xf numFmtId="4" fontId="10" fillId="0" borderId="55" xfId="25" applyNumberFormat="1" applyFont="1" applyBorder="1" applyAlignment="1" applyProtection="1">
      <alignment horizontal="center" vertical="center" wrapText="1"/>
    </xf>
    <xf numFmtId="0" fontId="13" fillId="0" borderId="58" xfId="25" applyFont="1" applyFill="1" applyBorder="1" applyAlignment="1" applyProtection="1">
      <alignment horizontal="left" vertical="center" wrapText="1"/>
    </xf>
    <xf numFmtId="0" fontId="10" fillId="0" borderId="59" xfId="25" applyFont="1" applyBorder="1" applyAlignment="1" applyProtection="1">
      <alignment horizontal="center" vertical="center" wrapText="1"/>
    </xf>
    <xf numFmtId="3" fontId="10" fillId="0" borderId="59" xfId="25" applyNumberFormat="1" applyFont="1" applyBorder="1" applyAlignment="1" applyProtection="1">
      <alignment horizontal="center" vertical="center" wrapText="1"/>
    </xf>
    <xf numFmtId="4" fontId="10" fillId="0" borderId="60" xfId="25" applyNumberFormat="1" applyFont="1" applyBorder="1" applyAlignment="1" applyProtection="1">
      <alignment horizontal="center" vertical="center" wrapText="1"/>
    </xf>
    <xf numFmtId="4" fontId="13" fillId="0" borderId="82" xfId="25" applyNumberFormat="1" applyFont="1" applyBorder="1" applyAlignment="1" applyProtection="1">
      <alignment horizontal="center" vertical="center" wrapText="1"/>
    </xf>
    <xf numFmtId="4" fontId="15" fillId="0" borderId="21" xfId="25" applyNumberFormat="1" applyFont="1" applyBorder="1" applyAlignment="1" applyProtection="1">
      <alignment horizontal="center" vertical="center" wrapText="1"/>
    </xf>
    <xf numFmtId="0" fontId="6" fillId="0" borderId="0" xfId="25" applyFont="1" applyFill="1" applyBorder="1" applyProtection="1"/>
    <xf numFmtId="0" fontId="18" fillId="0" borderId="0" xfId="25" applyFont="1" applyAlignment="1" applyProtection="1">
      <alignment horizontal="center" vertical="center" wrapText="1"/>
    </xf>
    <xf numFmtId="0" fontId="10" fillId="0" borderId="41" xfId="25" applyFont="1" applyBorder="1" applyAlignment="1" applyProtection="1">
      <alignment wrapText="1"/>
    </xf>
    <xf numFmtId="0" fontId="10" fillId="0" borderId="1" xfId="25" applyFont="1" applyBorder="1" applyAlignment="1" applyProtection="1">
      <alignment horizontal="center" vertical="center" wrapText="1"/>
    </xf>
    <xf numFmtId="0" fontId="10" fillId="0" borderId="10" xfId="25" applyFont="1" applyBorder="1" applyAlignment="1" applyProtection="1">
      <alignment wrapText="1"/>
    </xf>
    <xf numFmtId="0" fontId="9" fillId="0" borderId="26" xfId="25" applyFont="1" applyBorder="1" applyAlignment="1" applyProtection="1">
      <alignment horizontal="left" vertical="center" wrapText="1"/>
    </xf>
    <xf numFmtId="0" fontId="10" fillId="0" borderId="42" xfId="25" applyFont="1" applyFill="1" applyBorder="1" applyAlignment="1" applyProtection="1">
      <alignment vertical="center" wrapText="1"/>
    </xf>
    <xf numFmtId="3" fontId="16" fillId="0" borderId="1" xfId="25" applyNumberFormat="1" applyFont="1" applyBorder="1" applyAlignment="1" applyProtection="1">
      <alignment horizontal="center" vertical="center" wrapText="1"/>
    </xf>
    <xf numFmtId="0" fontId="16" fillId="0" borderId="35" xfId="25" applyFont="1" applyBorder="1" applyAlignment="1" applyProtection="1">
      <alignment horizontal="center" vertical="center" wrapText="1"/>
    </xf>
    <xf numFmtId="3" fontId="16" fillId="0" borderId="35" xfId="25" applyNumberFormat="1" applyFont="1" applyBorder="1" applyAlignment="1" applyProtection="1">
      <alignment horizontal="center" vertical="center" wrapText="1"/>
    </xf>
    <xf numFmtId="4" fontId="16" fillId="0" borderId="36" xfId="25" applyNumberFormat="1" applyFont="1" applyBorder="1" applyAlignment="1" applyProtection="1">
      <alignment horizontal="center" vertical="center" wrapText="1"/>
    </xf>
    <xf numFmtId="0" fontId="13" fillId="0" borderId="67" xfId="25" applyFont="1" applyBorder="1" applyAlignment="1" applyProtection="1">
      <alignment horizontal="center" vertical="center" wrapText="1"/>
    </xf>
    <xf numFmtId="0" fontId="13" fillId="0" borderId="68" xfId="25" applyFont="1" applyBorder="1" applyAlignment="1" applyProtection="1">
      <alignment horizontal="center" vertical="center" wrapText="1"/>
    </xf>
    <xf numFmtId="0" fontId="15" fillId="0" borderId="51" xfId="25" applyFont="1" applyFill="1" applyBorder="1" applyAlignment="1" applyProtection="1">
      <alignment horizontal="left" vertical="center" wrapText="1"/>
    </xf>
    <xf numFmtId="4" fontId="19" fillId="0" borderId="52" xfId="25" applyNumberFormat="1" applyFont="1" applyFill="1" applyBorder="1" applyAlignment="1" applyProtection="1">
      <alignment horizontal="center" vertical="center" wrapText="1"/>
    </xf>
    <xf numFmtId="0" fontId="6" fillId="0" borderId="56" xfId="25" applyFont="1" applyBorder="1" applyAlignment="1" applyProtection="1">
      <alignment wrapText="1"/>
    </xf>
    <xf numFmtId="4" fontId="10" fillId="0" borderId="13" xfId="25" applyNumberFormat="1" applyFont="1" applyBorder="1" applyAlignment="1" applyProtection="1">
      <alignment horizontal="center" vertical="center" wrapText="1"/>
    </xf>
    <xf numFmtId="3" fontId="10" fillId="0" borderId="13" xfId="25" applyNumberFormat="1" applyFont="1" applyBorder="1" applyAlignment="1" applyProtection="1">
      <alignment horizontal="center" vertical="center" wrapText="1"/>
    </xf>
    <xf numFmtId="4" fontId="10" fillId="0" borderId="84" xfId="25" applyNumberFormat="1" applyFont="1" applyBorder="1" applyAlignment="1" applyProtection="1">
      <alignment horizontal="center" vertical="center" wrapText="1"/>
    </xf>
    <xf numFmtId="0" fontId="6" fillId="0" borderId="53" xfId="25" applyFont="1" applyBorder="1" applyAlignment="1" applyProtection="1">
      <alignment wrapText="1"/>
    </xf>
    <xf numFmtId="0" fontId="6" fillId="0" borderId="50" xfId="25" applyFont="1" applyBorder="1" applyProtection="1"/>
    <xf numFmtId="0" fontId="10" fillId="0" borderId="53" xfId="25" applyFont="1" applyFill="1" applyBorder="1" applyAlignment="1" applyProtection="1">
      <alignment vertical="center" wrapText="1"/>
    </xf>
    <xf numFmtId="0" fontId="13" fillId="0" borderId="57" xfId="25" applyFont="1" applyFill="1" applyBorder="1" applyAlignment="1" applyProtection="1">
      <alignment horizontal="left" vertical="center" wrapText="1"/>
    </xf>
    <xf numFmtId="4" fontId="13" fillId="0" borderId="69" xfId="25" applyNumberFormat="1" applyFont="1" applyBorder="1" applyAlignment="1" applyProtection="1">
      <alignment horizontal="center" vertical="center" wrapText="1"/>
    </xf>
    <xf numFmtId="4" fontId="16" fillId="0" borderId="70" xfId="25" applyNumberFormat="1" applyFont="1" applyBorder="1" applyAlignment="1" applyProtection="1">
      <alignment horizontal="center" vertical="center" wrapText="1"/>
    </xf>
    <xf numFmtId="4" fontId="15" fillId="0" borderId="61" xfId="25" applyNumberFormat="1" applyFont="1" applyBorder="1" applyAlignment="1" applyProtection="1">
      <alignment horizontal="center" vertical="center" wrapText="1"/>
    </xf>
    <xf numFmtId="0" fontId="24" fillId="0" borderId="50" xfId="0" applyFont="1" applyFill="1" applyBorder="1" applyAlignment="1" applyProtection="1">
      <alignment vertical="center"/>
    </xf>
    <xf numFmtId="4" fontId="6" fillId="0" borderId="9" xfId="25" applyNumberFormat="1" applyFont="1" applyBorder="1" applyProtection="1"/>
    <xf numFmtId="0" fontId="7" fillId="0" borderId="43" xfId="25" applyFont="1" applyBorder="1" applyAlignment="1" applyProtection="1">
      <alignment horizontal="center"/>
    </xf>
    <xf numFmtId="0" fontId="6" fillId="0" borderId="101" xfId="25" applyFont="1" applyBorder="1" applyAlignment="1" applyProtection="1">
      <alignment horizontal="center"/>
    </xf>
    <xf numFmtId="4" fontId="6" fillId="0" borderId="100" xfId="25" applyNumberFormat="1" applyFont="1" applyBorder="1" applyProtection="1"/>
    <xf numFmtId="4" fontId="6" fillId="0" borderId="59" xfId="25" applyNumberFormat="1" applyFont="1" applyBorder="1" applyProtection="1"/>
    <xf numFmtId="0" fontId="8" fillId="0" borderId="2" xfId="25" applyFont="1" applyBorder="1" applyAlignment="1" applyProtection="1">
      <alignment horizontal="center"/>
    </xf>
    <xf numFmtId="0" fontId="8" fillId="0" borderId="3" xfId="25" applyFont="1" applyBorder="1" applyAlignment="1" applyProtection="1">
      <alignment horizontal="center"/>
    </xf>
    <xf numFmtId="0" fontId="8" fillId="0" borderId="2" xfId="25" applyFont="1" applyBorder="1" applyAlignment="1">
      <alignment horizontal="center"/>
    </xf>
    <xf numFmtId="0" fontId="8" fillId="0" borderId="3" xfId="25" applyFont="1" applyBorder="1" applyAlignment="1">
      <alignment horizontal="center"/>
    </xf>
    <xf numFmtId="0" fontId="14" fillId="0" borderId="2" xfId="25" applyFont="1" applyBorder="1" applyAlignment="1">
      <alignment horizontal="center"/>
    </xf>
    <xf numFmtId="0" fontId="14" fillId="0" borderId="3" xfId="25" applyFont="1" applyBorder="1" applyAlignment="1">
      <alignment horizontal="center"/>
    </xf>
    <xf numFmtId="0" fontId="13" fillId="0" borderId="0" xfId="25" applyFont="1" applyBorder="1" applyAlignment="1" applyProtection="1">
      <alignment horizontal="left" vertical="center" wrapText="1"/>
    </xf>
    <xf numFmtId="0" fontId="14" fillId="0" borderId="2" xfId="25" applyFont="1" applyFill="1" applyBorder="1" applyAlignment="1" applyProtection="1">
      <alignment horizontal="center" vertical="center" wrapText="1"/>
    </xf>
    <xf numFmtId="0" fontId="14" fillId="0" borderId="3" xfId="25" applyFont="1" applyBorder="1" applyAlignment="1" applyProtection="1">
      <alignment horizontal="center" vertical="center" wrapText="1"/>
    </xf>
    <xf numFmtId="0" fontId="13" fillId="0" borderId="29" xfId="25" applyFont="1" applyBorder="1" applyAlignment="1" applyProtection="1">
      <alignment horizontal="right" vertical="center" wrapText="1"/>
    </xf>
    <xf numFmtId="0" fontId="14" fillId="0" borderId="23" xfId="25" applyFont="1" applyBorder="1" applyAlignment="1" applyProtection="1">
      <alignment horizontal="center" vertical="center" wrapText="1"/>
    </xf>
    <xf numFmtId="0" fontId="15" fillId="0" borderId="24" xfId="25" applyFont="1" applyFill="1" applyBorder="1" applyAlignment="1" applyProtection="1">
      <alignment horizontal="left" vertical="center" wrapText="1"/>
    </xf>
    <xf numFmtId="0" fontId="15" fillId="0" borderId="19" xfId="25" applyFont="1" applyFill="1" applyBorder="1" applyAlignment="1" applyProtection="1">
      <alignment horizontal="left" vertical="center" wrapText="1"/>
    </xf>
    <xf numFmtId="0" fontId="17" fillId="0" borderId="24" xfId="25" applyFont="1" applyFill="1" applyBorder="1" applyAlignment="1" applyProtection="1">
      <alignment horizontal="left" vertical="center" wrapText="1"/>
    </xf>
    <xf numFmtId="0" fontId="15" fillId="0" borderId="71" xfId="25" applyFont="1" applyFill="1" applyBorder="1" applyAlignment="1" applyProtection="1">
      <alignment horizontal="left" vertical="center" wrapText="1"/>
    </xf>
    <xf numFmtId="0" fontId="15" fillId="0" borderId="72" xfId="25" applyFont="1" applyFill="1" applyBorder="1" applyAlignment="1" applyProtection="1">
      <alignment horizontal="left" vertical="center" wrapText="1"/>
    </xf>
    <xf numFmtId="0" fontId="13" fillId="0" borderId="0" xfId="25" applyFont="1" applyBorder="1" applyAlignment="1" applyProtection="1">
      <alignment horizontal="right" vertical="center" wrapText="1"/>
    </xf>
    <xf numFmtId="0" fontId="14" fillId="0" borderId="62" xfId="25" applyFont="1" applyFill="1" applyBorder="1" applyAlignment="1" applyProtection="1">
      <alignment horizontal="center" vertical="center" wrapText="1"/>
    </xf>
    <xf numFmtId="0" fontId="14" fillId="0" borderId="63" xfId="25" applyFont="1" applyFill="1" applyBorder="1" applyAlignment="1" applyProtection="1">
      <alignment horizontal="center" vertical="center" wrapText="1"/>
    </xf>
    <xf numFmtId="0" fontId="14" fillId="0" borderId="64" xfId="25" applyFont="1" applyFill="1" applyBorder="1" applyAlignment="1" applyProtection="1">
      <alignment horizontal="center" vertical="center" wrapText="1"/>
    </xf>
    <xf numFmtId="0" fontId="14" fillId="0" borderId="65" xfId="25" applyFont="1" applyBorder="1" applyAlignment="1" applyProtection="1">
      <alignment horizontal="center" vertical="center" wrapText="1"/>
    </xf>
    <xf numFmtId="0" fontId="14" fillId="0" borderId="66" xfId="25" applyFont="1" applyBorder="1" applyAlignment="1" applyProtection="1">
      <alignment horizontal="center" vertical="center" wrapText="1"/>
    </xf>
    <xf numFmtId="4" fontId="6" fillId="5" borderId="99" xfId="25" applyNumberFormat="1" applyFont="1" applyFill="1" applyBorder="1" applyAlignment="1" applyProtection="1">
      <alignment horizontal="center"/>
    </xf>
    <xf numFmtId="4" fontId="6" fillId="3" borderId="38" xfId="25" applyNumberFormat="1" applyFont="1" applyFill="1" applyBorder="1" applyProtection="1">
      <protection locked="0"/>
    </xf>
    <xf numFmtId="4" fontId="6" fillId="3" borderId="102" xfId="25" applyNumberFormat="1" applyFont="1" applyFill="1" applyBorder="1" applyAlignment="1" applyProtection="1">
      <alignment horizontal="center"/>
      <protection locked="0"/>
    </xf>
    <xf numFmtId="4" fontId="6" fillId="3" borderId="103" xfId="25" applyNumberFormat="1" applyFont="1" applyFill="1" applyBorder="1" applyAlignment="1" applyProtection="1">
      <alignment horizontal="center"/>
      <protection locked="0"/>
    </xf>
  </cellXfs>
  <cellStyles count="26">
    <cellStyle name="Excel Built-in Normal" xfId="25"/>
    <cellStyle name="Měna 2" xfId="1"/>
    <cellStyle name="měny 2" xfId="2"/>
    <cellStyle name="měny 3" xfId="3"/>
    <cellStyle name="Normálna 2" xfId="4"/>
    <cellStyle name="Normální" xfId="0" builtinId="0"/>
    <cellStyle name="Normální 10" xfId="5"/>
    <cellStyle name="normální 2" xfId="6"/>
    <cellStyle name="normální 2 2" xfId="7"/>
    <cellStyle name="normální 3" xfId="8"/>
    <cellStyle name="normální 3 2" xfId="9"/>
    <cellStyle name="normální 3 2 2" xfId="10"/>
    <cellStyle name="normální 3 3" xfId="11"/>
    <cellStyle name="normální 3_1" xfId="12"/>
    <cellStyle name="normální 4" xfId="13"/>
    <cellStyle name="normální 4 2" xfId="14"/>
    <cellStyle name="normální 4_1" xfId="15"/>
    <cellStyle name="normální 5" xfId="16"/>
    <cellStyle name="normální 5 2" xfId="17"/>
    <cellStyle name="normální 5 3" xfId="18"/>
    <cellStyle name="normální 5_Briklis Brno" xfId="19"/>
    <cellStyle name="Normální 6" xfId="20"/>
    <cellStyle name="Normální 7" xfId="21"/>
    <cellStyle name="Normální 8" xfId="22"/>
    <cellStyle name="Normální 9" xfId="23"/>
    <cellStyle name="Standard_Preis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FF66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B3" sqref="B3:B23"/>
    </sheetView>
  </sheetViews>
  <sheetFormatPr defaultColWidth="8.7109375" defaultRowHeight="15" x14ac:dyDescent="0.25"/>
  <cols>
    <col min="1" max="1" width="21" style="1" customWidth="1"/>
    <col min="2" max="2" width="29.42578125" style="1" customWidth="1"/>
    <col min="3" max="16384" width="8.7109375" style="1"/>
  </cols>
  <sheetData>
    <row r="2" spans="1:4" x14ac:dyDescent="0.25">
      <c r="A2" s="2" t="s">
        <v>0</v>
      </c>
    </row>
    <row r="3" spans="1:4" x14ac:dyDescent="0.25">
      <c r="A3" s="3" t="s">
        <v>1</v>
      </c>
      <c r="B3" s="4">
        <f>'PS1'!$F$18</f>
        <v>0</v>
      </c>
      <c r="D3" s="5" t="s">
        <v>188</v>
      </c>
    </row>
    <row r="4" spans="1:4" x14ac:dyDescent="0.25">
      <c r="A4" s="3" t="s">
        <v>2</v>
      </c>
      <c r="B4" s="4">
        <f>'PS2'!$F$17</f>
        <v>0</v>
      </c>
    </row>
    <row r="5" spans="1:4" x14ac:dyDescent="0.25">
      <c r="A5" s="3" t="s">
        <v>3</v>
      </c>
      <c r="B5" s="4">
        <f>'PS3'!$F$14</f>
        <v>0</v>
      </c>
    </row>
    <row r="6" spans="1:4" x14ac:dyDescent="0.25">
      <c r="A6" s="3" t="s">
        <v>4</v>
      </c>
      <c r="B6" s="4">
        <f>'PS4'!$F$14</f>
        <v>0</v>
      </c>
    </row>
    <row r="7" spans="1:4" x14ac:dyDescent="0.25">
      <c r="A7" s="3" t="s">
        <v>5</v>
      </c>
      <c r="B7" s="4">
        <f>'PS5'!$F$15</f>
        <v>0</v>
      </c>
    </row>
    <row r="8" spans="1:4" x14ac:dyDescent="0.25">
      <c r="A8" s="3" t="s">
        <v>6</v>
      </c>
      <c r="B8" s="4">
        <f>'PS6'!$F$19</f>
        <v>0</v>
      </c>
    </row>
    <row r="9" spans="1:4" x14ac:dyDescent="0.25">
      <c r="A9" s="3" t="s">
        <v>7</v>
      </c>
      <c r="B9" s="4">
        <f>'PS7'!$F$12</f>
        <v>0</v>
      </c>
    </row>
    <row r="10" spans="1:4" x14ac:dyDescent="0.25">
      <c r="A10" s="3" t="s">
        <v>8</v>
      </c>
      <c r="B10" s="4">
        <f>'PS8'!$F$18</f>
        <v>0</v>
      </c>
    </row>
    <row r="11" spans="1:4" x14ac:dyDescent="0.25">
      <c r="A11" s="3" t="s">
        <v>9</v>
      </c>
      <c r="B11" s="4">
        <f>'PS9'!$F$14</f>
        <v>0</v>
      </c>
    </row>
    <row r="12" spans="1:4" x14ac:dyDescent="0.25">
      <c r="A12" s="3" t="s">
        <v>10</v>
      </c>
      <c r="B12" s="4">
        <f>'PS10'!$F$14</f>
        <v>0</v>
      </c>
    </row>
    <row r="13" spans="1:4" x14ac:dyDescent="0.25">
      <c r="A13" s="3" t="s">
        <v>11</v>
      </c>
      <c r="B13" s="4">
        <f>'PS11'!$F$14</f>
        <v>0</v>
      </c>
    </row>
    <row r="14" spans="1:4" x14ac:dyDescent="0.25">
      <c r="A14" s="3" t="s">
        <v>13</v>
      </c>
      <c r="B14" s="4">
        <f>'PS12'!$F$29</f>
        <v>0</v>
      </c>
    </row>
    <row r="15" spans="1:4" x14ac:dyDescent="0.25">
      <c r="A15" s="3" t="s">
        <v>187</v>
      </c>
      <c r="B15" s="4">
        <f>Tab.13!$I$25</f>
        <v>0</v>
      </c>
    </row>
    <row r="16" spans="1:4" x14ac:dyDescent="0.25">
      <c r="A16" s="3" t="s">
        <v>175</v>
      </c>
      <c r="B16" s="6">
        <f>Tab.14!$F$11</f>
        <v>0</v>
      </c>
    </row>
    <row r="17" spans="1:2" x14ac:dyDescent="0.25">
      <c r="A17" s="3" t="s">
        <v>177</v>
      </c>
      <c r="B17" s="4">
        <f>Tab.15!$F$25</f>
        <v>0</v>
      </c>
    </row>
    <row r="18" spans="1:2" x14ac:dyDescent="0.25">
      <c r="A18" s="3" t="s">
        <v>178</v>
      </c>
      <c r="B18" s="6">
        <f>Tab.16!$F$29</f>
        <v>0</v>
      </c>
    </row>
    <row r="19" spans="1:2" x14ac:dyDescent="0.25">
      <c r="A19" s="3" t="s">
        <v>180</v>
      </c>
      <c r="B19" s="4">
        <f>Tab.17!$F$12</f>
        <v>0</v>
      </c>
    </row>
    <row r="20" spans="1:2" x14ac:dyDescent="0.25">
      <c r="A20" s="3" t="s">
        <v>14</v>
      </c>
      <c r="B20" s="4">
        <f>Tab.18!$F$13</f>
        <v>0</v>
      </c>
    </row>
    <row r="21" spans="1:2" x14ac:dyDescent="0.25">
      <c r="A21" s="3" t="s">
        <v>15</v>
      </c>
      <c r="B21" s="4">
        <f>Tab.19!$F$15</f>
        <v>0</v>
      </c>
    </row>
    <row r="22" spans="1:2" x14ac:dyDescent="0.25">
      <c r="A22" s="3" t="s">
        <v>16</v>
      </c>
      <c r="B22" s="4">
        <f>Tab.20!$F$9</f>
        <v>0</v>
      </c>
    </row>
    <row r="23" spans="1:2" x14ac:dyDescent="0.25">
      <c r="A23" s="3" t="s">
        <v>17</v>
      </c>
      <c r="B23" s="4">
        <f>Tab.21!$F$14</f>
        <v>0</v>
      </c>
    </row>
    <row r="25" spans="1:2" x14ac:dyDescent="0.25">
      <c r="A25" s="7" t="s">
        <v>18</v>
      </c>
      <c r="B25" s="8">
        <f>SUM(B3:B23)</f>
        <v>0</v>
      </c>
    </row>
  </sheetData>
  <sheetProtection password="CC06" sheet="1" objects="1" scenario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>
      <selection activeCell="E11" sqref="E11:E12"/>
    </sheetView>
  </sheetViews>
  <sheetFormatPr defaultColWidth="8.7109375" defaultRowHeight="15" x14ac:dyDescent="0.25"/>
  <cols>
    <col min="1" max="1" width="2.85546875" style="1" customWidth="1"/>
    <col min="2" max="2" width="121.85546875" style="1" bestFit="1" customWidth="1"/>
    <col min="3" max="3" width="10.28515625" style="1" customWidth="1"/>
    <col min="4" max="4" width="17.42578125" style="1" customWidth="1"/>
    <col min="5" max="5" width="19" style="1" customWidth="1"/>
    <col min="6" max="6" width="30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51</v>
      </c>
      <c r="G1" s="9"/>
      <c r="H1" s="9"/>
      <c r="I1" s="9"/>
      <c r="J1" s="9"/>
    </row>
    <row r="2" spans="2:10" ht="20.25" x14ac:dyDescent="0.3">
      <c r="B2" s="225" t="s">
        <v>52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2.75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9" t="s">
        <v>123</v>
      </c>
      <c r="C7" s="17" t="s">
        <v>30</v>
      </c>
      <c r="D7" s="17">
        <v>30</v>
      </c>
      <c r="E7" s="93"/>
      <c r="F7" s="18">
        <f t="shared" ref="F7:F8" si="0">D7*E7*4</f>
        <v>0</v>
      </c>
      <c r="G7" s="9"/>
      <c r="H7" s="9"/>
      <c r="I7" s="9"/>
      <c r="J7" s="9"/>
    </row>
    <row r="8" spans="2:10" x14ac:dyDescent="0.2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x14ac:dyDescent="0.25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 x14ac:dyDescent="0.3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x14ac:dyDescent="0.25">
      <c r="B11" s="39" t="s">
        <v>121</v>
      </c>
      <c r="C11" s="17" t="s">
        <v>33</v>
      </c>
      <c r="D11" s="17">
        <v>5</v>
      </c>
      <c r="E11" s="93"/>
      <c r="F11" s="49">
        <f t="shared" ref="F11:F12" si="1">D11*E11*4</f>
        <v>0</v>
      </c>
      <c r="G11" s="9"/>
      <c r="H11" s="9"/>
      <c r="I11" s="9"/>
      <c r="J11" s="9"/>
    </row>
    <row r="12" spans="2:10" x14ac:dyDescent="0.25">
      <c r="B12" s="39" t="s">
        <v>122</v>
      </c>
      <c r="C12" s="17" t="s">
        <v>33</v>
      </c>
      <c r="D12" s="21">
        <v>2</v>
      </c>
      <c r="E12" s="93"/>
      <c r="F12" s="49">
        <f t="shared" si="1"/>
        <v>0</v>
      </c>
      <c r="G12" s="9"/>
      <c r="H12" s="9"/>
      <c r="I12" s="9"/>
      <c r="J12" s="9"/>
    </row>
    <row r="13" spans="2:10" ht="15.75" thickBot="1" x14ac:dyDescent="0.3">
      <c r="B13" s="50" t="s">
        <v>35</v>
      </c>
      <c r="C13" s="51"/>
      <c r="D13" s="51"/>
      <c r="E13" s="51"/>
      <c r="F13" s="52">
        <f>SUM(F11:F12)</f>
        <v>0</v>
      </c>
      <c r="G13" s="9"/>
      <c r="H13" s="9"/>
      <c r="I13" s="9"/>
      <c r="J13" s="9"/>
    </row>
    <row r="14" spans="2:10" ht="19.5" thickBot="1" x14ac:dyDescent="0.35">
      <c r="B14" s="44" t="s">
        <v>36</v>
      </c>
      <c r="C14" s="45"/>
      <c r="D14" s="45"/>
      <c r="E14" s="45"/>
      <c r="F14" s="46">
        <f>SUM(F13,F9)</f>
        <v>0</v>
      </c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>
      <selection activeCell="E11" sqref="E11:E12"/>
    </sheetView>
  </sheetViews>
  <sheetFormatPr defaultColWidth="8.7109375" defaultRowHeight="15" x14ac:dyDescent="0.25"/>
  <cols>
    <col min="1" max="1" width="2.85546875" style="1" customWidth="1"/>
    <col min="2" max="2" width="121.85546875" style="1" bestFit="1" customWidth="1"/>
    <col min="3" max="3" width="10.28515625" style="1" customWidth="1"/>
    <col min="4" max="4" width="17.5703125" style="1" customWidth="1"/>
    <col min="5" max="5" width="17" style="1" customWidth="1"/>
    <col min="6" max="6" width="31.28515625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53</v>
      </c>
      <c r="G1" s="9"/>
      <c r="H1" s="9"/>
      <c r="I1" s="9"/>
      <c r="J1" s="9"/>
    </row>
    <row r="2" spans="2:10" ht="20.25" x14ac:dyDescent="0.3">
      <c r="B2" s="225" t="s">
        <v>54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1.25" customHeight="1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9" t="s">
        <v>123</v>
      </c>
      <c r="C7" s="17" t="s">
        <v>30</v>
      </c>
      <c r="D7" s="17">
        <v>30</v>
      </c>
      <c r="E7" s="93"/>
      <c r="F7" s="18">
        <f t="shared" ref="F7:F8" si="0">D7*E7*4</f>
        <v>0</v>
      </c>
      <c r="G7" s="9"/>
      <c r="H7" s="9"/>
      <c r="I7" s="9"/>
      <c r="J7" s="9"/>
    </row>
    <row r="8" spans="2:10" x14ac:dyDescent="0.25">
      <c r="B8" s="39" t="s">
        <v>124</v>
      </c>
      <c r="C8" s="17" t="s">
        <v>30</v>
      </c>
      <c r="D8" s="17">
        <v>5</v>
      </c>
      <c r="E8" s="93"/>
      <c r="F8" s="18">
        <f t="shared" si="0"/>
        <v>0</v>
      </c>
      <c r="G8" s="9"/>
      <c r="H8" s="9"/>
      <c r="I8" s="9"/>
      <c r="J8" s="9"/>
    </row>
    <row r="9" spans="2:10" x14ac:dyDescent="0.25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 x14ac:dyDescent="0.3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x14ac:dyDescent="0.25">
      <c r="B11" s="39" t="s">
        <v>121</v>
      </c>
      <c r="C11" s="17" t="s">
        <v>33</v>
      </c>
      <c r="D11" s="17">
        <v>5</v>
      </c>
      <c r="E11" s="93"/>
      <c r="F11" s="49">
        <f t="shared" ref="F11:F12" si="1">D11*E11*4</f>
        <v>0</v>
      </c>
      <c r="G11" s="9"/>
      <c r="H11" s="9"/>
      <c r="I11" s="9"/>
      <c r="J11" s="9"/>
    </row>
    <row r="12" spans="2:10" x14ac:dyDescent="0.25">
      <c r="B12" s="39" t="s">
        <v>122</v>
      </c>
      <c r="C12" s="17" t="s">
        <v>33</v>
      </c>
      <c r="D12" s="21">
        <v>1</v>
      </c>
      <c r="E12" s="93"/>
      <c r="F12" s="49">
        <f t="shared" si="1"/>
        <v>0</v>
      </c>
      <c r="G12" s="9"/>
      <c r="H12" s="9"/>
      <c r="I12" s="9"/>
      <c r="J12" s="9"/>
    </row>
    <row r="13" spans="2:10" ht="15.75" thickBot="1" x14ac:dyDescent="0.3">
      <c r="B13" s="50" t="s">
        <v>35</v>
      </c>
      <c r="C13" s="51"/>
      <c r="D13" s="51"/>
      <c r="E13" s="51"/>
      <c r="F13" s="52">
        <f>SUM(F11:F12)</f>
        <v>0</v>
      </c>
      <c r="G13" s="9"/>
      <c r="H13" s="9"/>
      <c r="I13" s="9"/>
      <c r="J13" s="9"/>
    </row>
    <row r="14" spans="2:10" ht="19.5" thickBot="1" x14ac:dyDescent="0.35">
      <c r="B14" s="44" t="s">
        <v>36</v>
      </c>
      <c r="C14" s="45"/>
      <c r="D14" s="45"/>
      <c r="E14" s="45"/>
      <c r="F14" s="46">
        <f>SUM(F13,F9)</f>
        <v>0</v>
      </c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>
      <selection activeCell="E11" sqref="E11:E12"/>
    </sheetView>
  </sheetViews>
  <sheetFormatPr defaultColWidth="8.7109375" defaultRowHeight="15" x14ac:dyDescent="0.25"/>
  <cols>
    <col min="1" max="1" width="2.85546875" style="1" customWidth="1"/>
    <col min="2" max="2" width="121.85546875" style="1" bestFit="1" customWidth="1"/>
    <col min="3" max="3" width="10.28515625" style="1" customWidth="1"/>
    <col min="4" max="4" width="17.7109375" style="1" customWidth="1"/>
    <col min="5" max="5" width="15" style="1" customWidth="1"/>
    <col min="6" max="6" width="28.85546875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55</v>
      </c>
      <c r="G1" s="9"/>
      <c r="H1" s="9"/>
      <c r="I1" s="9"/>
      <c r="J1" s="9"/>
    </row>
    <row r="2" spans="2:10" ht="20.25" x14ac:dyDescent="0.3">
      <c r="B2" s="225" t="s">
        <v>185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2.75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9" t="s">
        <v>123</v>
      </c>
      <c r="C7" s="17" t="s">
        <v>30</v>
      </c>
      <c r="D7" s="17">
        <v>30</v>
      </c>
      <c r="E7" s="93"/>
      <c r="F7" s="18">
        <f t="shared" ref="F7:F8" si="0">D7*E7*4</f>
        <v>0</v>
      </c>
      <c r="G7" s="9"/>
      <c r="H7" s="9"/>
      <c r="I7" s="9"/>
      <c r="J7" s="9"/>
    </row>
    <row r="8" spans="2:10" x14ac:dyDescent="0.2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ht="15.75" thickBot="1" x14ac:dyDescent="0.3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 x14ac:dyDescent="0.3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x14ac:dyDescent="0.25">
      <c r="B11" s="39" t="s">
        <v>121</v>
      </c>
      <c r="C11" s="17" t="s">
        <v>33</v>
      </c>
      <c r="D11" s="17">
        <v>5</v>
      </c>
      <c r="E11" s="93"/>
      <c r="F11" s="49">
        <f t="shared" ref="F11:F12" si="1">D11*E11*4</f>
        <v>0</v>
      </c>
      <c r="G11" s="9"/>
      <c r="H11" s="9"/>
      <c r="I11" s="9"/>
      <c r="J11" s="9"/>
    </row>
    <row r="12" spans="2:10" ht="15.75" thickBot="1" x14ac:dyDescent="0.3">
      <c r="B12" s="40" t="s">
        <v>122</v>
      </c>
      <c r="C12" s="51" t="s">
        <v>33</v>
      </c>
      <c r="D12" s="51">
        <v>2</v>
      </c>
      <c r="E12" s="103"/>
      <c r="F12" s="61">
        <f t="shared" si="1"/>
        <v>0</v>
      </c>
      <c r="G12" s="9"/>
      <c r="H12" s="9"/>
      <c r="I12" s="9"/>
      <c r="J12" s="9"/>
    </row>
    <row r="13" spans="2:10" ht="15.75" thickBot="1" x14ac:dyDescent="0.3">
      <c r="B13" s="27" t="s">
        <v>35</v>
      </c>
      <c r="C13" s="28"/>
      <c r="D13" s="28"/>
      <c r="E13" s="28"/>
      <c r="F13" s="29">
        <f>SUM(F11:F12)</f>
        <v>0</v>
      </c>
      <c r="G13" s="9"/>
      <c r="H13" s="9"/>
      <c r="I13" s="9"/>
      <c r="J13" s="9"/>
    </row>
    <row r="14" spans="2:10" ht="18.75" x14ac:dyDescent="0.3">
      <c r="B14" s="22" t="s">
        <v>36</v>
      </c>
      <c r="C14" s="23"/>
      <c r="D14" s="23"/>
      <c r="E14" s="23"/>
      <c r="F14" s="24">
        <f>SUM(F13,F9)</f>
        <v>0</v>
      </c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="90" zoomScaleNormal="90" workbookViewId="0">
      <selection activeCell="E27" sqref="E27"/>
    </sheetView>
  </sheetViews>
  <sheetFormatPr defaultColWidth="8.7109375" defaultRowHeight="15" x14ac:dyDescent="0.25"/>
  <cols>
    <col min="1" max="1" width="2.85546875" style="63" customWidth="1"/>
    <col min="2" max="2" width="119.5703125" style="63" bestFit="1" customWidth="1"/>
    <col min="3" max="3" width="10.28515625" style="63" customWidth="1"/>
    <col min="4" max="4" width="16.28515625" style="63" customWidth="1"/>
    <col min="5" max="5" width="18.28515625" style="63" customWidth="1"/>
    <col min="6" max="6" width="29" style="63" customWidth="1"/>
    <col min="7" max="16384" width="8.7109375" style="63"/>
  </cols>
  <sheetData>
    <row r="1" spans="2:10" x14ac:dyDescent="0.25">
      <c r="B1" s="62" t="s">
        <v>19</v>
      </c>
      <c r="C1" s="62"/>
      <c r="D1" s="62"/>
      <c r="F1" s="64" t="s">
        <v>56</v>
      </c>
      <c r="G1" s="62"/>
      <c r="H1" s="62"/>
      <c r="I1" s="62"/>
      <c r="J1" s="62"/>
    </row>
    <row r="2" spans="2:10" ht="20.25" x14ac:dyDescent="0.3">
      <c r="B2" s="223" t="s">
        <v>186</v>
      </c>
      <c r="C2" s="223"/>
      <c r="D2" s="223"/>
      <c r="E2" s="223"/>
      <c r="F2" s="223"/>
      <c r="G2" s="62"/>
      <c r="H2" s="62"/>
      <c r="I2" s="62"/>
      <c r="J2" s="62"/>
    </row>
    <row r="3" spans="2:10" ht="20.25" x14ac:dyDescent="0.3">
      <c r="B3" s="224" t="s">
        <v>22</v>
      </c>
      <c r="C3" s="224"/>
      <c r="D3" s="224"/>
      <c r="E3" s="224"/>
      <c r="F3" s="224"/>
      <c r="G3" s="62"/>
      <c r="H3" s="62"/>
      <c r="I3" s="62"/>
      <c r="J3" s="62"/>
    </row>
    <row r="4" spans="2:10" ht="45" customHeight="1" x14ac:dyDescent="0.25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  <c r="G4" s="62"/>
      <c r="H4" s="62"/>
      <c r="I4" s="62"/>
      <c r="J4" s="62"/>
    </row>
    <row r="5" spans="2:10" ht="18.75" x14ac:dyDescent="0.3">
      <c r="B5" s="68" t="s">
        <v>28</v>
      </c>
      <c r="C5" s="69"/>
      <c r="D5" s="69"/>
      <c r="E5" s="69"/>
      <c r="F5" s="70"/>
      <c r="G5" s="62"/>
      <c r="H5" s="62"/>
      <c r="I5" s="62"/>
      <c r="J5" s="62"/>
    </row>
    <row r="6" spans="2:10" x14ac:dyDescent="0.25">
      <c r="B6" s="75" t="s">
        <v>193</v>
      </c>
      <c r="C6" s="104" t="s">
        <v>29</v>
      </c>
      <c r="D6" s="105">
        <v>1</v>
      </c>
      <c r="E6" s="93"/>
      <c r="F6" s="73">
        <f>D6*E6*4</f>
        <v>0</v>
      </c>
      <c r="G6" s="62"/>
      <c r="H6" s="62"/>
      <c r="I6" s="62"/>
      <c r="J6" s="62"/>
    </row>
    <row r="7" spans="2:10" x14ac:dyDescent="0.25">
      <c r="B7" s="75" t="s">
        <v>194</v>
      </c>
      <c r="C7" s="104" t="s">
        <v>29</v>
      </c>
      <c r="D7" s="105">
        <v>1</v>
      </c>
      <c r="E7" s="93"/>
      <c r="F7" s="73">
        <f t="shared" ref="F7:F23" si="0">D7*E7*4</f>
        <v>0</v>
      </c>
      <c r="G7" s="62"/>
      <c r="H7" s="62"/>
      <c r="I7" s="62"/>
      <c r="J7" s="62"/>
    </row>
    <row r="8" spans="2:10" x14ac:dyDescent="0.25">
      <c r="B8" s="75" t="s">
        <v>195</v>
      </c>
      <c r="C8" s="104" t="s">
        <v>29</v>
      </c>
      <c r="D8" s="105">
        <v>1</v>
      </c>
      <c r="E8" s="93"/>
      <c r="F8" s="73">
        <f t="shared" si="0"/>
        <v>0</v>
      </c>
      <c r="G8" s="62"/>
      <c r="H8" s="62"/>
      <c r="I8" s="62"/>
      <c r="J8" s="62"/>
    </row>
    <row r="9" spans="2:10" x14ac:dyDescent="0.25">
      <c r="B9" s="75" t="s">
        <v>196</v>
      </c>
      <c r="C9" s="104" t="s">
        <v>29</v>
      </c>
      <c r="D9" s="105">
        <v>12</v>
      </c>
      <c r="E9" s="93"/>
      <c r="F9" s="73">
        <f t="shared" si="0"/>
        <v>0</v>
      </c>
      <c r="G9" s="62"/>
      <c r="H9" s="62"/>
      <c r="I9" s="62"/>
      <c r="J9" s="62"/>
    </row>
    <row r="10" spans="2:10" x14ac:dyDescent="0.25">
      <c r="B10" s="75" t="s">
        <v>197</v>
      </c>
      <c r="C10" s="104" t="s">
        <v>29</v>
      </c>
      <c r="D10" s="106">
        <v>1</v>
      </c>
      <c r="E10" s="93"/>
      <c r="F10" s="73">
        <f t="shared" si="0"/>
        <v>0</v>
      </c>
      <c r="G10" s="62"/>
      <c r="H10" s="62"/>
      <c r="I10" s="62"/>
      <c r="J10" s="62"/>
    </row>
    <row r="11" spans="2:10" x14ac:dyDescent="0.25">
      <c r="B11" s="75" t="s">
        <v>198</v>
      </c>
      <c r="C11" s="104" t="s">
        <v>29</v>
      </c>
      <c r="D11" s="106">
        <v>1</v>
      </c>
      <c r="E11" s="93"/>
      <c r="F11" s="73">
        <f t="shared" si="0"/>
        <v>0</v>
      </c>
      <c r="G11" s="62"/>
      <c r="H11" s="62"/>
      <c r="I11" s="62"/>
      <c r="J11" s="62"/>
    </row>
    <row r="12" spans="2:10" x14ac:dyDescent="0.25">
      <c r="B12" s="75" t="s">
        <v>199</v>
      </c>
      <c r="C12" s="104" t="s">
        <v>29</v>
      </c>
      <c r="D12" s="106">
        <v>1</v>
      </c>
      <c r="E12" s="93"/>
      <c r="F12" s="73">
        <f t="shared" si="0"/>
        <v>0</v>
      </c>
      <c r="G12" s="62"/>
      <c r="H12" s="62"/>
      <c r="I12" s="62"/>
      <c r="J12" s="62"/>
    </row>
    <row r="13" spans="2:10" x14ac:dyDescent="0.25">
      <c r="B13" s="75" t="s">
        <v>200</v>
      </c>
      <c r="C13" s="104" t="s">
        <v>29</v>
      </c>
      <c r="D13" s="106">
        <v>1</v>
      </c>
      <c r="E13" s="93"/>
      <c r="F13" s="73">
        <f t="shared" si="0"/>
        <v>0</v>
      </c>
      <c r="G13" s="62"/>
      <c r="H13" s="62"/>
      <c r="I13" s="62"/>
      <c r="J13" s="62"/>
    </row>
    <row r="14" spans="2:10" x14ac:dyDescent="0.25">
      <c r="B14" s="75" t="s">
        <v>201</v>
      </c>
      <c r="C14" s="104" t="s">
        <v>29</v>
      </c>
      <c r="D14" s="106">
        <v>1</v>
      </c>
      <c r="E14" s="93"/>
      <c r="F14" s="73">
        <f t="shared" si="0"/>
        <v>0</v>
      </c>
      <c r="G14" s="62"/>
      <c r="H14" s="62"/>
      <c r="I14" s="62"/>
      <c r="J14" s="62"/>
    </row>
    <row r="15" spans="2:10" x14ac:dyDescent="0.25">
      <c r="B15" s="75" t="s">
        <v>202</v>
      </c>
      <c r="C15" s="104" t="s">
        <v>29</v>
      </c>
      <c r="D15" s="106">
        <v>1</v>
      </c>
      <c r="E15" s="93"/>
      <c r="F15" s="73">
        <f t="shared" si="0"/>
        <v>0</v>
      </c>
      <c r="G15" s="62"/>
      <c r="H15" s="62"/>
      <c r="I15" s="62"/>
      <c r="J15" s="62"/>
    </row>
    <row r="16" spans="2:10" x14ac:dyDescent="0.25">
      <c r="B16" s="75" t="s">
        <v>203</v>
      </c>
      <c r="C16" s="104" t="s">
        <v>29</v>
      </c>
      <c r="D16" s="106">
        <v>1</v>
      </c>
      <c r="E16" s="93"/>
      <c r="F16" s="73">
        <f t="shared" si="0"/>
        <v>0</v>
      </c>
      <c r="G16" s="62"/>
      <c r="H16" s="62"/>
      <c r="I16" s="62"/>
      <c r="J16" s="62"/>
    </row>
    <row r="17" spans="2:10" x14ac:dyDescent="0.25">
      <c r="B17" s="75" t="s">
        <v>204</v>
      </c>
      <c r="C17" s="104" t="s">
        <v>29</v>
      </c>
      <c r="D17" s="106">
        <v>12</v>
      </c>
      <c r="E17" s="93"/>
      <c r="F17" s="73">
        <f t="shared" si="0"/>
        <v>0</v>
      </c>
      <c r="G17" s="62"/>
      <c r="H17" s="62"/>
      <c r="I17" s="62"/>
      <c r="J17" s="62"/>
    </row>
    <row r="18" spans="2:10" x14ac:dyDescent="0.25">
      <c r="B18" s="107" t="s">
        <v>205</v>
      </c>
      <c r="C18" s="104" t="s">
        <v>29</v>
      </c>
      <c r="D18" s="106">
        <v>2</v>
      </c>
      <c r="E18" s="93"/>
      <c r="F18" s="73">
        <f t="shared" si="0"/>
        <v>0</v>
      </c>
      <c r="G18" s="62"/>
      <c r="H18" s="62"/>
      <c r="I18" s="62"/>
      <c r="J18" s="62"/>
    </row>
    <row r="19" spans="2:10" x14ac:dyDescent="0.25">
      <c r="B19" s="107" t="s">
        <v>206</v>
      </c>
      <c r="C19" s="104" t="s">
        <v>29</v>
      </c>
      <c r="D19" s="106">
        <v>1</v>
      </c>
      <c r="E19" s="93"/>
      <c r="F19" s="73">
        <f t="shared" si="0"/>
        <v>0</v>
      </c>
      <c r="G19" s="62"/>
      <c r="H19" s="62"/>
      <c r="I19" s="62"/>
      <c r="J19" s="62"/>
    </row>
    <row r="20" spans="2:10" x14ac:dyDescent="0.25">
      <c r="B20" s="107" t="s">
        <v>173</v>
      </c>
      <c r="C20" s="72" t="s">
        <v>30</v>
      </c>
      <c r="D20" s="106">
        <v>10</v>
      </c>
      <c r="E20" s="93"/>
      <c r="F20" s="73">
        <f t="shared" si="0"/>
        <v>0</v>
      </c>
      <c r="G20" s="62"/>
      <c r="H20" s="62"/>
      <c r="I20" s="62"/>
      <c r="J20" s="62"/>
    </row>
    <row r="21" spans="2:10" x14ac:dyDescent="0.25">
      <c r="B21" s="107" t="s">
        <v>174</v>
      </c>
      <c r="C21" s="72" t="s">
        <v>30</v>
      </c>
      <c r="D21" s="106">
        <v>10</v>
      </c>
      <c r="E21" s="93"/>
      <c r="F21" s="73">
        <f t="shared" si="0"/>
        <v>0</v>
      </c>
      <c r="G21" s="62"/>
      <c r="H21" s="62"/>
      <c r="I21" s="62"/>
      <c r="J21" s="62"/>
    </row>
    <row r="22" spans="2:10" x14ac:dyDescent="0.25">
      <c r="B22" s="108" t="s">
        <v>123</v>
      </c>
      <c r="C22" s="72" t="s">
        <v>30</v>
      </c>
      <c r="D22" s="72">
        <v>30</v>
      </c>
      <c r="E22" s="93"/>
      <c r="F22" s="73">
        <f t="shared" si="0"/>
        <v>0</v>
      </c>
      <c r="G22" s="62"/>
      <c r="H22" s="62"/>
      <c r="I22" s="62"/>
      <c r="J22" s="62"/>
    </row>
    <row r="23" spans="2:10" x14ac:dyDescent="0.25">
      <c r="B23" s="108" t="s">
        <v>124</v>
      </c>
      <c r="C23" s="72" t="s">
        <v>30</v>
      </c>
      <c r="D23" s="72">
        <v>6</v>
      </c>
      <c r="E23" s="93"/>
      <c r="F23" s="73">
        <f t="shared" si="0"/>
        <v>0</v>
      </c>
      <c r="G23" s="62"/>
      <c r="H23" s="62"/>
      <c r="I23" s="62"/>
      <c r="J23" s="62"/>
    </row>
    <row r="24" spans="2:10" x14ac:dyDescent="0.25">
      <c r="B24" s="78" t="s">
        <v>31</v>
      </c>
      <c r="C24" s="79"/>
      <c r="D24" s="79"/>
      <c r="E24" s="79"/>
      <c r="F24" s="81">
        <f>SUM(F6:F23)</f>
        <v>0</v>
      </c>
      <c r="G24" s="62"/>
      <c r="H24" s="62"/>
      <c r="I24" s="62"/>
      <c r="J24" s="62"/>
    </row>
    <row r="25" spans="2:10" ht="18.75" x14ac:dyDescent="0.3">
      <c r="B25" s="82" t="s">
        <v>32</v>
      </c>
      <c r="C25" s="83"/>
      <c r="D25" s="83"/>
      <c r="E25" s="83"/>
      <c r="F25" s="97"/>
      <c r="G25" s="62"/>
      <c r="H25" s="62"/>
      <c r="I25" s="62"/>
      <c r="J25" s="62"/>
    </row>
    <row r="26" spans="2:10" x14ac:dyDescent="0.25">
      <c r="B26" s="77" t="s">
        <v>121</v>
      </c>
      <c r="C26" s="72" t="s">
        <v>33</v>
      </c>
      <c r="D26" s="72">
        <v>10</v>
      </c>
      <c r="E26" s="93"/>
      <c r="F26" s="86">
        <f t="shared" ref="F26:F27" si="1">D26*E26*4</f>
        <v>0</v>
      </c>
      <c r="G26" s="62"/>
      <c r="H26" s="62"/>
      <c r="I26" s="62"/>
      <c r="J26" s="62"/>
    </row>
    <row r="27" spans="2:10" x14ac:dyDescent="0.25">
      <c r="B27" s="77" t="s">
        <v>122</v>
      </c>
      <c r="C27" s="72" t="s">
        <v>33</v>
      </c>
      <c r="D27" s="79">
        <v>2</v>
      </c>
      <c r="E27" s="93"/>
      <c r="F27" s="86">
        <f t="shared" si="1"/>
        <v>0</v>
      </c>
      <c r="G27" s="62"/>
      <c r="H27" s="62"/>
      <c r="I27" s="62"/>
      <c r="J27" s="62"/>
    </row>
    <row r="28" spans="2:10" ht="15.75" thickBot="1" x14ac:dyDescent="0.3">
      <c r="B28" s="87" t="s">
        <v>35</v>
      </c>
      <c r="C28" s="88"/>
      <c r="D28" s="88"/>
      <c r="E28" s="88"/>
      <c r="F28" s="89">
        <f>SUM(F26:F27)</f>
        <v>0</v>
      </c>
    </row>
    <row r="29" spans="2:10" ht="19.5" thickBot="1" x14ac:dyDescent="0.35">
      <c r="B29" s="98" t="s">
        <v>36</v>
      </c>
      <c r="C29" s="99"/>
      <c r="D29" s="99"/>
      <c r="E29" s="99"/>
      <c r="F29" s="100">
        <f>SUM(F28,F24)</f>
        <v>0</v>
      </c>
    </row>
    <row r="31" spans="2:10" x14ac:dyDescent="0.25">
      <c r="B31" s="62" t="s">
        <v>109</v>
      </c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>
      <selection activeCell="D21" sqref="D21:H21"/>
    </sheetView>
  </sheetViews>
  <sheetFormatPr defaultRowHeight="15" x14ac:dyDescent="0.25"/>
  <cols>
    <col min="1" max="1" width="6" style="62" customWidth="1"/>
    <col min="2" max="2" width="42.42578125" style="62" customWidth="1"/>
    <col min="3" max="3" width="10.42578125" style="62" customWidth="1"/>
    <col min="4" max="8" width="16.85546875" style="62" customWidth="1"/>
    <col min="9" max="9" width="28.28515625" style="62" customWidth="1"/>
    <col min="10" max="16384" width="9.140625" style="62"/>
  </cols>
  <sheetData>
    <row r="1" spans="2:10" ht="12.75" customHeight="1" thickBot="1" x14ac:dyDescent="0.3">
      <c r="B1" s="62" t="s">
        <v>19</v>
      </c>
      <c r="C1" s="110"/>
      <c r="G1" s="110"/>
      <c r="H1" s="110"/>
      <c r="I1" s="229" t="s">
        <v>57</v>
      </c>
      <c r="J1" s="229"/>
    </row>
    <row r="2" spans="2:10" ht="24" customHeight="1" x14ac:dyDescent="0.25">
      <c r="B2" s="230" t="s">
        <v>113</v>
      </c>
      <c r="C2" s="230"/>
      <c r="D2" s="230"/>
      <c r="E2" s="230"/>
      <c r="F2" s="230"/>
      <c r="G2" s="230"/>
      <c r="H2" s="230"/>
      <c r="I2" s="230"/>
    </row>
    <row r="3" spans="2:10" ht="27.75" customHeight="1" thickBot="1" x14ac:dyDescent="0.3">
      <c r="B3" s="231" t="s">
        <v>22</v>
      </c>
      <c r="C3" s="231"/>
      <c r="D3" s="231"/>
      <c r="E3" s="231"/>
      <c r="F3" s="231"/>
      <c r="G3" s="231"/>
      <c r="H3" s="231"/>
      <c r="I3" s="231"/>
    </row>
    <row r="4" spans="2:10" ht="19.5" thickBot="1" x14ac:dyDescent="0.35">
      <c r="B4" s="122" t="s">
        <v>176</v>
      </c>
      <c r="C4" s="123" t="s">
        <v>63</v>
      </c>
      <c r="D4" s="124">
        <v>2018</v>
      </c>
      <c r="E4" s="124">
        <v>2019</v>
      </c>
      <c r="F4" s="124">
        <v>2020</v>
      </c>
      <c r="G4" s="125">
        <v>2021</v>
      </c>
      <c r="H4" s="219">
        <v>2022</v>
      </c>
      <c r="I4" s="126"/>
    </row>
    <row r="5" spans="2:10" x14ac:dyDescent="0.25">
      <c r="B5" s="127" t="s">
        <v>64</v>
      </c>
      <c r="C5" s="128" t="s">
        <v>65</v>
      </c>
      <c r="D5" s="129" t="s">
        <v>12</v>
      </c>
      <c r="E5" s="129" t="s">
        <v>12</v>
      </c>
      <c r="F5" s="129" t="s">
        <v>12</v>
      </c>
      <c r="G5" s="158"/>
      <c r="H5" s="245" t="s">
        <v>12</v>
      </c>
      <c r="I5" s="130"/>
    </row>
    <row r="6" spans="2:10" x14ac:dyDescent="0.25">
      <c r="B6" s="131" t="s">
        <v>66</v>
      </c>
      <c r="C6" s="132" t="s">
        <v>65</v>
      </c>
      <c r="D6" s="109" t="s">
        <v>12</v>
      </c>
      <c r="E6" s="109" t="s">
        <v>12</v>
      </c>
      <c r="F6" s="109" t="s">
        <v>12</v>
      </c>
      <c r="G6" s="158"/>
      <c r="H6" s="245" t="s">
        <v>12</v>
      </c>
      <c r="I6" s="133"/>
    </row>
    <row r="7" spans="2:10" x14ac:dyDescent="0.25">
      <c r="B7" s="131" t="s">
        <v>67</v>
      </c>
      <c r="C7" s="132" t="s">
        <v>65</v>
      </c>
      <c r="D7" s="109" t="s">
        <v>12</v>
      </c>
      <c r="E7" s="158"/>
      <c r="F7" s="109" t="s">
        <v>12</v>
      </c>
      <c r="G7" s="134" t="s">
        <v>12</v>
      </c>
      <c r="H7" s="220" t="s">
        <v>12</v>
      </c>
      <c r="I7" s="133"/>
    </row>
    <row r="8" spans="2:10" x14ac:dyDescent="0.25">
      <c r="B8" s="131" t="s">
        <v>68</v>
      </c>
      <c r="C8" s="132" t="s">
        <v>65</v>
      </c>
      <c r="D8" s="109" t="s">
        <v>12</v>
      </c>
      <c r="E8" s="109" t="s">
        <v>12</v>
      </c>
      <c r="F8" s="109" t="s">
        <v>12</v>
      </c>
      <c r="G8" s="246"/>
      <c r="H8" s="220" t="s">
        <v>12</v>
      </c>
      <c r="I8" s="133"/>
    </row>
    <row r="9" spans="2:10" x14ac:dyDescent="0.25">
      <c r="B9" s="131" t="s">
        <v>69</v>
      </c>
      <c r="C9" s="132" t="s">
        <v>65</v>
      </c>
      <c r="D9" s="109" t="s">
        <v>12</v>
      </c>
      <c r="E9" s="109" t="s">
        <v>12</v>
      </c>
      <c r="F9" s="109" t="s">
        <v>12</v>
      </c>
      <c r="G9" s="246"/>
      <c r="H9" s="220" t="s">
        <v>12</v>
      </c>
      <c r="I9" s="133"/>
    </row>
    <row r="10" spans="2:10" x14ac:dyDescent="0.25">
      <c r="B10" s="131" t="s">
        <v>70</v>
      </c>
      <c r="C10" s="132" t="s">
        <v>71</v>
      </c>
      <c r="D10" s="109" t="s">
        <v>12</v>
      </c>
      <c r="E10" s="158"/>
      <c r="F10" s="109" t="s">
        <v>12</v>
      </c>
      <c r="G10" s="134" t="s">
        <v>12</v>
      </c>
      <c r="H10" s="158"/>
      <c r="I10" s="133"/>
    </row>
    <row r="11" spans="2:10" x14ac:dyDescent="0.25">
      <c r="B11" s="131" t="s">
        <v>72</v>
      </c>
      <c r="C11" s="132" t="s">
        <v>71</v>
      </c>
      <c r="D11" s="109" t="s">
        <v>12</v>
      </c>
      <c r="E11" s="109" t="s">
        <v>12</v>
      </c>
      <c r="F11" s="158"/>
      <c r="G11" s="134" t="s">
        <v>12</v>
      </c>
      <c r="H11" s="220" t="s">
        <v>12</v>
      </c>
      <c r="I11" s="133"/>
    </row>
    <row r="12" spans="2:10" x14ac:dyDescent="0.25">
      <c r="B12" s="131" t="s">
        <v>73</v>
      </c>
      <c r="C12" s="132" t="s">
        <v>74</v>
      </c>
      <c r="D12" s="109" t="s">
        <v>12</v>
      </c>
      <c r="E12" s="158"/>
      <c r="F12" s="109" t="s">
        <v>12</v>
      </c>
      <c r="G12" s="134" t="s">
        <v>12</v>
      </c>
      <c r="H12" s="220" t="s">
        <v>12</v>
      </c>
      <c r="I12" s="133"/>
    </row>
    <row r="13" spans="2:10" x14ac:dyDescent="0.25">
      <c r="B13" s="131" t="s">
        <v>75</v>
      </c>
      <c r="C13" s="132" t="s">
        <v>74</v>
      </c>
      <c r="D13" s="109" t="s">
        <v>12</v>
      </c>
      <c r="E13" s="158"/>
      <c r="F13" s="109" t="s">
        <v>12</v>
      </c>
      <c r="G13" s="134" t="s">
        <v>12</v>
      </c>
      <c r="H13" s="220" t="s">
        <v>12</v>
      </c>
      <c r="I13" s="133"/>
    </row>
    <row r="14" spans="2:10" x14ac:dyDescent="0.25">
      <c r="B14" s="131" t="s">
        <v>76</v>
      </c>
      <c r="C14" s="132" t="s">
        <v>74</v>
      </c>
      <c r="D14" s="109" t="s">
        <v>12</v>
      </c>
      <c r="E14" s="158"/>
      <c r="F14" s="109" t="s">
        <v>12</v>
      </c>
      <c r="G14" s="134" t="s">
        <v>12</v>
      </c>
      <c r="H14" s="220" t="s">
        <v>12</v>
      </c>
      <c r="I14" s="133"/>
    </row>
    <row r="15" spans="2:10" x14ac:dyDescent="0.25">
      <c r="B15" s="131" t="s">
        <v>77</v>
      </c>
      <c r="C15" s="132" t="s">
        <v>74</v>
      </c>
      <c r="D15" s="109" t="s">
        <v>12</v>
      </c>
      <c r="E15" s="158"/>
      <c r="F15" s="109" t="s">
        <v>12</v>
      </c>
      <c r="G15" s="134" t="s">
        <v>12</v>
      </c>
      <c r="H15" s="220" t="s">
        <v>12</v>
      </c>
      <c r="I15" s="133"/>
    </row>
    <row r="16" spans="2:10" x14ac:dyDescent="0.25">
      <c r="B16" s="131" t="s">
        <v>78</v>
      </c>
      <c r="C16" s="132" t="s">
        <v>71</v>
      </c>
      <c r="D16" s="109" t="s">
        <v>12</v>
      </c>
      <c r="E16" s="135" t="s">
        <v>12</v>
      </c>
      <c r="F16" s="158"/>
      <c r="G16" s="134" t="s">
        <v>12</v>
      </c>
      <c r="H16" s="220" t="s">
        <v>12</v>
      </c>
      <c r="I16" s="133"/>
    </row>
    <row r="17" spans="2:9" x14ac:dyDescent="0.25">
      <c r="B17" s="131" t="s">
        <v>79</v>
      </c>
      <c r="C17" s="132" t="s">
        <v>65</v>
      </c>
      <c r="D17" s="109" t="s">
        <v>12</v>
      </c>
      <c r="E17" s="109" t="s">
        <v>12</v>
      </c>
      <c r="F17" s="158"/>
      <c r="G17" s="134" t="s">
        <v>12</v>
      </c>
      <c r="H17" s="220" t="s">
        <v>12</v>
      </c>
      <c r="I17" s="133"/>
    </row>
    <row r="18" spans="2:9" x14ac:dyDescent="0.25">
      <c r="B18" s="131" t="s">
        <v>80</v>
      </c>
      <c r="C18" s="132" t="s">
        <v>65</v>
      </c>
      <c r="D18" s="109" t="s">
        <v>12</v>
      </c>
      <c r="E18" s="109" t="s">
        <v>12</v>
      </c>
      <c r="F18" s="109" t="s">
        <v>12</v>
      </c>
      <c r="G18" s="158"/>
      <c r="H18" s="220" t="s">
        <v>12</v>
      </c>
      <c r="I18" s="133"/>
    </row>
    <row r="19" spans="2:9" x14ac:dyDescent="0.25">
      <c r="B19" s="131" t="s">
        <v>81</v>
      </c>
      <c r="C19" s="132" t="s">
        <v>65</v>
      </c>
      <c r="D19" s="109" t="s">
        <v>12</v>
      </c>
      <c r="E19" s="158"/>
      <c r="F19" s="109" t="s">
        <v>12</v>
      </c>
      <c r="G19" s="134" t="s">
        <v>12</v>
      </c>
      <c r="H19" s="220" t="s">
        <v>12</v>
      </c>
      <c r="I19" s="133"/>
    </row>
    <row r="20" spans="2:9" ht="16.5" customHeight="1" thickBot="1" x14ac:dyDescent="0.3">
      <c r="B20" s="136"/>
      <c r="C20" s="137"/>
      <c r="D20" s="138"/>
      <c r="E20" s="138"/>
      <c r="F20" s="139"/>
      <c r="G20" s="138"/>
      <c r="H20" s="138"/>
      <c r="I20" s="140"/>
    </row>
    <row r="21" spans="2:9" x14ac:dyDescent="0.25">
      <c r="B21" s="141" t="s">
        <v>82</v>
      </c>
      <c r="C21" s="142" t="s">
        <v>83</v>
      </c>
      <c r="D21" s="247"/>
      <c r="E21" s="247"/>
      <c r="F21" s="247"/>
      <c r="G21" s="247"/>
      <c r="H21" s="248"/>
      <c r="I21" s="143"/>
    </row>
    <row r="22" spans="2:9" x14ac:dyDescent="0.25">
      <c r="B22" s="144" t="s">
        <v>84</v>
      </c>
      <c r="C22" s="145">
        <v>200</v>
      </c>
      <c r="D22" s="146"/>
      <c r="E22" s="146">
        <f>D21*C22</f>
        <v>0</v>
      </c>
      <c r="F22" s="146"/>
      <c r="G22" s="146">
        <f>D21*C22</f>
        <v>0</v>
      </c>
      <c r="H22" s="221"/>
      <c r="I22" s="133"/>
    </row>
    <row r="23" spans="2:9" ht="15.75" thickBot="1" x14ac:dyDescent="0.3">
      <c r="B23" s="147" t="s">
        <v>85</v>
      </c>
      <c r="C23" s="148">
        <v>50</v>
      </c>
      <c r="D23" s="149">
        <f>D21*C23</f>
        <v>0</v>
      </c>
      <c r="E23" s="149">
        <f>D21*C23</f>
        <v>0</v>
      </c>
      <c r="F23" s="149">
        <f>D21*C23</f>
        <v>0</v>
      </c>
      <c r="G23" s="149">
        <f>D21*C23</f>
        <v>0</v>
      </c>
      <c r="H23" s="222">
        <f>D21*C23</f>
        <v>0</v>
      </c>
      <c r="I23" s="150"/>
    </row>
    <row r="24" spans="2:9" ht="15.75" thickBot="1" x14ac:dyDescent="0.3">
      <c r="B24" s="151" t="s">
        <v>86</v>
      </c>
      <c r="C24" s="152"/>
      <c r="D24" s="153">
        <f>SUM(D5:D19)+SUM(D22:D23)</f>
        <v>0</v>
      </c>
      <c r="E24" s="153">
        <f>SUM(E5:E19)+SUM(E22:E23)</f>
        <v>0</v>
      </c>
      <c r="F24" s="153">
        <f>SUM(F5:F19)+SUM(F22:F23)</f>
        <v>0</v>
      </c>
      <c r="G24" s="153">
        <f>SUM(G5:G19)+SUM(G22:G23)</f>
        <v>0</v>
      </c>
      <c r="H24" s="153">
        <f>SUM(H5:H19)+SUM(H22:H23)</f>
        <v>0</v>
      </c>
      <c r="I24" s="154"/>
    </row>
    <row r="25" spans="2:9" ht="19.5" thickBot="1" x14ac:dyDescent="0.35">
      <c r="B25" s="155" t="s">
        <v>207</v>
      </c>
      <c r="C25" s="156"/>
      <c r="D25" s="156"/>
      <c r="E25" s="156"/>
      <c r="F25" s="156"/>
      <c r="G25" s="156"/>
      <c r="H25" s="156"/>
      <c r="I25" s="157">
        <f>SUM(D24:G24)</f>
        <v>0</v>
      </c>
    </row>
    <row r="27" spans="2:9" x14ac:dyDescent="0.25">
      <c r="B27" s="62" t="s">
        <v>87</v>
      </c>
    </row>
    <row r="29" spans="2:9" x14ac:dyDescent="0.25">
      <c r="B29" s="62" t="s">
        <v>119</v>
      </c>
    </row>
  </sheetData>
  <sheetProtection password="CC06" sheet="1" objects="1" scenarios="1"/>
  <mergeCells count="4">
    <mergeCell ref="I1:J1"/>
    <mergeCell ref="B2:I2"/>
    <mergeCell ref="B3:I3"/>
    <mergeCell ref="D21:H21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>
      <selection activeCell="E9" sqref="E9"/>
    </sheetView>
  </sheetViews>
  <sheetFormatPr defaultRowHeight="15" x14ac:dyDescent="0.25"/>
  <cols>
    <col min="1" max="1" width="3.5703125" style="62" customWidth="1"/>
    <col min="2" max="2" width="83.42578125" style="62" customWidth="1"/>
    <col min="3" max="3" width="11.5703125" style="62" customWidth="1"/>
    <col min="4" max="4" width="18.7109375" style="62" customWidth="1"/>
    <col min="5" max="5" width="18.28515625" style="62" customWidth="1"/>
    <col min="6" max="6" width="32.140625" style="62" customWidth="1"/>
    <col min="7" max="16384" width="9.140625" style="62"/>
  </cols>
  <sheetData>
    <row r="1" spans="2:6" ht="12.75" customHeight="1" x14ac:dyDescent="0.25">
      <c r="B1" s="62" t="s">
        <v>19</v>
      </c>
      <c r="C1" s="110"/>
      <c r="D1" s="110"/>
      <c r="E1" s="232" t="s">
        <v>58</v>
      </c>
      <c r="F1" s="232"/>
    </row>
    <row r="2" spans="2:6" ht="18.75" customHeight="1" x14ac:dyDescent="0.25">
      <c r="B2" s="230" t="s">
        <v>89</v>
      </c>
      <c r="C2" s="230"/>
      <c r="D2" s="230"/>
      <c r="E2" s="230"/>
      <c r="F2" s="230"/>
    </row>
    <row r="3" spans="2:6" ht="23.25" customHeight="1" x14ac:dyDescent="0.25">
      <c r="B3" s="233" t="s">
        <v>22</v>
      </c>
      <c r="C3" s="233"/>
      <c r="D3" s="233"/>
      <c r="E3" s="233"/>
      <c r="F3" s="233"/>
    </row>
    <row r="4" spans="2:6" ht="42.75" x14ac:dyDescent="0.2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 x14ac:dyDescent="0.25">
      <c r="B5" s="114" t="s">
        <v>28</v>
      </c>
      <c r="C5" s="115"/>
      <c r="D5" s="116"/>
      <c r="E5" s="116"/>
      <c r="F5" s="117"/>
    </row>
    <row r="6" spans="2:6" ht="17.25" customHeight="1" x14ac:dyDescent="0.25">
      <c r="B6" s="159" t="s">
        <v>123</v>
      </c>
      <c r="C6" s="118" t="s">
        <v>30</v>
      </c>
      <c r="D6" s="119">
        <v>10</v>
      </c>
      <c r="E6" s="42"/>
      <c r="F6" s="120">
        <f>D6*E6*4</f>
        <v>0</v>
      </c>
    </row>
    <row r="7" spans="2:6" ht="15" customHeight="1" x14ac:dyDescent="0.25">
      <c r="B7" s="160" t="s">
        <v>31</v>
      </c>
      <c r="C7" s="161"/>
      <c r="D7" s="162"/>
      <c r="E7" s="163"/>
      <c r="F7" s="164">
        <f>SUM(F6:F6)</f>
        <v>0</v>
      </c>
    </row>
    <row r="8" spans="2:6" ht="18.75" x14ac:dyDescent="0.25">
      <c r="B8" s="165" t="s">
        <v>32</v>
      </c>
      <c r="C8" s="166"/>
      <c r="D8" s="167"/>
      <c r="E8" s="168"/>
      <c r="F8" s="169"/>
    </row>
    <row r="9" spans="2:6" ht="17.25" customHeight="1" x14ac:dyDescent="0.25">
      <c r="B9" s="170" t="s">
        <v>125</v>
      </c>
      <c r="C9" s="118" t="s">
        <v>33</v>
      </c>
      <c r="D9" s="119">
        <v>3</v>
      </c>
      <c r="E9" s="42"/>
      <c r="F9" s="120">
        <f>D9*E9*4</f>
        <v>0</v>
      </c>
    </row>
    <row r="10" spans="2:6" x14ac:dyDescent="0.25">
      <c r="B10" s="160" t="s">
        <v>35</v>
      </c>
      <c r="C10" s="171"/>
      <c r="D10" s="162"/>
      <c r="E10" s="172"/>
      <c r="F10" s="164">
        <f>SUM(F9:F9)</f>
        <v>0</v>
      </c>
    </row>
    <row r="11" spans="2:6" ht="16.5" customHeight="1" x14ac:dyDescent="0.25">
      <c r="B11" s="234" t="s">
        <v>36</v>
      </c>
      <c r="C11" s="234"/>
      <c r="D11" s="234"/>
      <c r="E11" s="234"/>
      <c r="F11" s="173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="90" zoomScaleNormal="90" workbookViewId="0">
      <selection activeCell="E23" sqref="E23"/>
    </sheetView>
  </sheetViews>
  <sheetFormatPr defaultRowHeight="15" x14ac:dyDescent="0.25"/>
  <cols>
    <col min="1" max="1" width="6.5703125" style="62" customWidth="1"/>
    <col min="2" max="2" width="53.140625" style="62" customWidth="1"/>
    <col min="3" max="3" width="13.28515625" style="62" customWidth="1"/>
    <col min="4" max="4" width="19.5703125" style="62" customWidth="1"/>
    <col min="5" max="5" width="17.28515625" style="62" customWidth="1"/>
    <col min="6" max="6" width="29.42578125" style="62" customWidth="1"/>
    <col min="7" max="16384" width="9.140625" style="62"/>
  </cols>
  <sheetData>
    <row r="1" spans="2:6" ht="12.75" customHeight="1" x14ac:dyDescent="0.25">
      <c r="B1" s="62" t="s">
        <v>19</v>
      </c>
      <c r="C1" s="110"/>
      <c r="D1" s="110"/>
      <c r="E1" s="232" t="s">
        <v>59</v>
      </c>
      <c r="F1" s="232"/>
    </row>
    <row r="2" spans="2:6" ht="24.95" customHeight="1" x14ac:dyDescent="0.25">
      <c r="B2" s="230" t="s">
        <v>91</v>
      </c>
      <c r="C2" s="230"/>
      <c r="D2" s="230"/>
      <c r="E2" s="230"/>
      <c r="F2" s="230"/>
    </row>
    <row r="3" spans="2:6" ht="23.25" customHeight="1" x14ac:dyDescent="0.25">
      <c r="B3" s="233" t="s">
        <v>22</v>
      </c>
      <c r="C3" s="233"/>
      <c r="D3" s="233"/>
      <c r="E3" s="233"/>
      <c r="F3" s="233"/>
    </row>
    <row r="4" spans="2:6" ht="42.75" x14ac:dyDescent="0.2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 x14ac:dyDescent="0.25">
      <c r="B5" s="114" t="s">
        <v>28</v>
      </c>
      <c r="C5" s="166"/>
      <c r="D5" s="167"/>
      <c r="E5" s="168"/>
      <c r="F5" s="169"/>
    </row>
    <row r="6" spans="2:6" ht="18" x14ac:dyDescent="0.25">
      <c r="B6" s="75" t="s">
        <v>208</v>
      </c>
      <c r="C6" s="118" t="s">
        <v>93</v>
      </c>
      <c r="D6" s="119">
        <v>300</v>
      </c>
      <c r="E6" s="37"/>
      <c r="F6" s="120">
        <f t="shared" ref="F6:F20" si="0">D6*E6*4</f>
        <v>0</v>
      </c>
    </row>
    <row r="7" spans="2:6" ht="18" x14ac:dyDescent="0.25">
      <c r="B7" s="74" t="s">
        <v>130</v>
      </c>
      <c r="C7" s="118" t="s">
        <v>93</v>
      </c>
      <c r="D7" s="119">
        <v>10</v>
      </c>
      <c r="E7" s="37"/>
      <c r="F7" s="120">
        <f t="shared" si="0"/>
        <v>0</v>
      </c>
    </row>
    <row r="8" spans="2:6" ht="18" x14ac:dyDescent="0.25">
      <c r="B8" s="174" t="s">
        <v>131</v>
      </c>
      <c r="C8" s="118" t="s">
        <v>93</v>
      </c>
      <c r="D8" s="119">
        <v>10</v>
      </c>
      <c r="E8" s="37"/>
      <c r="F8" s="120">
        <f t="shared" si="0"/>
        <v>0</v>
      </c>
    </row>
    <row r="9" spans="2:6" x14ac:dyDescent="0.25">
      <c r="B9" s="74" t="s">
        <v>132</v>
      </c>
      <c r="C9" s="109" t="s">
        <v>92</v>
      </c>
      <c r="D9" s="119">
        <v>20</v>
      </c>
      <c r="E9" s="37"/>
      <c r="F9" s="120">
        <f t="shared" si="0"/>
        <v>0</v>
      </c>
    </row>
    <row r="10" spans="2:6" ht="18" x14ac:dyDescent="0.25">
      <c r="B10" s="74" t="s">
        <v>133</v>
      </c>
      <c r="C10" s="118" t="s">
        <v>93</v>
      </c>
      <c r="D10" s="119">
        <v>5</v>
      </c>
      <c r="E10" s="37"/>
      <c r="F10" s="120">
        <f t="shared" si="0"/>
        <v>0</v>
      </c>
    </row>
    <row r="11" spans="2:6" x14ac:dyDescent="0.25">
      <c r="B11" s="74" t="s">
        <v>134</v>
      </c>
      <c r="C11" s="109" t="s">
        <v>92</v>
      </c>
      <c r="D11" s="119">
        <v>5</v>
      </c>
      <c r="E11" s="37"/>
      <c r="F11" s="120">
        <f t="shared" si="0"/>
        <v>0</v>
      </c>
    </row>
    <row r="12" spans="2:6" ht="18" x14ac:dyDescent="0.25">
      <c r="B12" s="74" t="s">
        <v>135</v>
      </c>
      <c r="C12" s="118" t="s">
        <v>93</v>
      </c>
      <c r="D12" s="119">
        <v>10</v>
      </c>
      <c r="E12" s="37"/>
      <c r="F12" s="120">
        <f t="shared" si="0"/>
        <v>0</v>
      </c>
    </row>
    <row r="13" spans="2:6" ht="18" x14ac:dyDescent="0.25">
      <c r="B13" s="74" t="s">
        <v>136</v>
      </c>
      <c r="C13" s="118" t="s">
        <v>93</v>
      </c>
      <c r="D13" s="119">
        <v>5</v>
      </c>
      <c r="E13" s="37"/>
      <c r="F13" s="120">
        <f t="shared" si="0"/>
        <v>0</v>
      </c>
    </row>
    <row r="14" spans="2:6" ht="18" x14ac:dyDescent="0.25">
      <c r="B14" s="107" t="s">
        <v>137</v>
      </c>
      <c r="C14" s="118" t="s">
        <v>93</v>
      </c>
      <c r="D14" s="119">
        <v>50</v>
      </c>
      <c r="E14" s="37"/>
      <c r="F14" s="120">
        <f t="shared" si="0"/>
        <v>0</v>
      </c>
    </row>
    <row r="15" spans="2:6" ht="18" x14ac:dyDescent="0.25">
      <c r="B15" s="107" t="s">
        <v>138</v>
      </c>
      <c r="C15" s="118" t="s">
        <v>93</v>
      </c>
      <c r="D15" s="119">
        <v>10</v>
      </c>
      <c r="E15" s="37"/>
      <c r="F15" s="120">
        <f t="shared" si="0"/>
        <v>0</v>
      </c>
    </row>
    <row r="16" spans="2:6" ht="18" x14ac:dyDescent="0.25">
      <c r="B16" s="74" t="s">
        <v>139</v>
      </c>
      <c r="C16" s="118" t="s">
        <v>93</v>
      </c>
      <c r="D16" s="119">
        <v>50</v>
      </c>
      <c r="E16" s="37"/>
      <c r="F16" s="120">
        <f t="shared" si="0"/>
        <v>0</v>
      </c>
    </row>
    <row r="17" spans="2:6" ht="18" x14ac:dyDescent="0.25">
      <c r="B17" s="107" t="s">
        <v>140</v>
      </c>
      <c r="C17" s="109" t="s">
        <v>93</v>
      </c>
      <c r="D17" s="119">
        <v>10</v>
      </c>
      <c r="E17" s="37"/>
      <c r="F17" s="120">
        <f t="shared" si="0"/>
        <v>0</v>
      </c>
    </row>
    <row r="18" spans="2:6" ht="18" x14ac:dyDescent="0.25">
      <c r="B18" s="107" t="s">
        <v>141</v>
      </c>
      <c r="C18" s="109" t="s">
        <v>93</v>
      </c>
      <c r="D18" s="119">
        <v>10</v>
      </c>
      <c r="E18" s="37"/>
      <c r="F18" s="120">
        <f t="shared" si="0"/>
        <v>0</v>
      </c>
    </row>
    <row r="19" spans="2:6" ht="18" x14ac:dyDescent="0.25">
      <c r="B19" s="107" t="s">
        <v>142</v>
      </c>
      <c r="C19" s="109" t="s">
        <v>93</v>
      </c>
      <c r="D19" s="119">
        <v>80</v>
      </c>
      <c r="E19" s="37"/>
      <c r="F19" s="120">
        <f t="shared" si="0"/>
        <v>0</v>
      </c>
    </row>
    <row r="20" spans="2:6" x14ac:dyDescent="0.25">
      <c r="B20" s="74" t="s">
        <v>143</v>
      </c>
      <c r="C20" s="109" t="s">
        <v>94</v>
      </c>
      <c r="D20" s="119">
        <v>10</v>
      </c>
      <c r="E20" s="37"/>
      <c r="F20" s="120">
        <f t="shared" si="0"/>
        <v>0</v>
      </c>
    </row>
    <row r="21" spans="2:6" ht="23.25" customHeight="1" x14ac:dyDescent="0.25">
      <c r="B21" s="121" t="s">
        <v>31</v>
      </c>
      <c r="C21" s="175"/>
      <c r="D21" s="176"/>
      <c r="E21" s="177"/>
      <c r="F21" s="178">
        <f>SUM(F6:F20)</f>
        <v>0</v>
      </c>
    </row>
    <row r="22" spans="2:6" ht="18.75" x14ac:dyDescent="0.25">
      <c r="B22" s="179" t="s">
        <v>32</v>
      </c>
      <c r="C22" s="180"/>
      <c r="D22" s="181"/>
      <c r="E22" s="182"/>
      <c r="F22" s="183"/>
    </row>
    <row r="23" spans="2:6" ht="19.5" customHeight="1" x14ac:dyDescent="0.25">
      <c r="B23" s="77" t="s">
        <v>172</v>
      </c>
      <c r="C23" s="109" t="s">
        <v>33</v>
      </c>
      <c r="D23" s="119">
        <v>6</v>
      </c>
      <c r="E23" s="42"/>
      <c r="F23" s="184">
        <f>D23*E23*4</f>
        <v>0</v>
      </c>
    </row>
    <row r="24" spans="2:6" ht="15.75" thickBot="1" x14ac:dyDescent="0.3">
      <c r="B24" s="185" t="s">
        <v>35</v>
      </c>
      <c r="C24" s="186"/>
      <c r="D24" s="187"/>
      <c r="E24" s="188"/>
      <c r="F24" s="189">
        <f>F23</f>
        <v>0</v>
      </c>
    </row>
    <row r="25" spans="2:6" ht="16.5" customHeight="1" thickBot="1" x14ac:dyDescent="0.3">
      <c r="B25" s="235" t="s">
        <v>36</v>
      </c>
      <c r="C25" s="235"/>
      <c r="D25" s="235"/>
      <c r="E25" s="235"/>
      <c r="F25" s="190">
        <f>F21+F24</f>
        <v>0</v>
      </c>
    </row>
    <row r="27" spans="2:6" x14ac:dyDescent="0.25">
      <c r="B27" s="191" t="s">
        <v>209</v>
      </c>
    </row>
    <row r="28" spans="2:6" x14ac:dyDescent="0.25">
      <c r="B28" s="191" t="s">
        <v>210</v>
      </c>
    </row>
  </sheetData>
  <sheetProtection password="CC06" sheet="1" objects="1" scenarios="1"/>
  <mergeCells count="4">
    <mergeCell ref="E1:F1"/>
    <mergeCell ref="B2:F2"/>
    <mergeCell ref="B3:F3"/>
    <mergeCell ref="B25:E25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zoomScale="90" zoomScaleNormal="90" workbookViewId="0">
      <selection activeCell="E27" sqref="E27"/>
    </sheetView>
  </sheetViews>
  <sheetFormatPr defaultRowHeight="15" x14ac:dyDescent="0.25"/>
  <cols>
    <col min="1" max="1" width="6.85546875" style="62" customWidth="1"/>
    <col min="2" max="2" width="48.85546875" style="62" customWidth="1"/>
    <col min="3" max="3" width="9.140625" style="62"/>
    <col min="4" max="4" width="18.7109375" style="62" customWidth="1"/>
    <col min="5" max="5" width="19.7109375" style="62" customWidth="1"/>
    <col min="6" max="6" width="31.7109375" style="62" customWidth="1"/>
    <col min="7" max="16384" width="9.140625" style="62"/>
  </cols>
  <sheetData>
    <row r="1" spans="2:6" ht="12.75" customHeight="1" x14ac:dyDescent="0.25">
      <c r="B1" s="62" t="s">
        <v>19</v>
      </c>
      <c r="C1" s="192"/>
      <c r="D1" s="192"/>
      <c r="E1" s="232" t="s">
        <v>60</v>
      </c>
      <c r="F1" s="232"/>
    </row>
    <row r="2" spans="2:6" ht="20.25" customHeight="1" x14ac:dyDescent="0.25">
      <c r="B2" s="230" t="s">
        <v>95</v>
      </c>
      <c r="C2" s="230"/>
      <c r="D2" s="230"/>
      <c r="E2" s="230"/>
      <c r="F2" s="230"/>
    </row>
    <row r="3" spans="2:6" ht="23.25" customHeight="1" x14ac:dyDescent="0.25">
      <c r="B3" s="233" t="s">
        <v>22</v>
      </c>
      <c r="C3" s="233"/>
      <c r="D3" s="233"/>
      <c r="E3" s="233"/>
      <c r="F3" s="233"/>
    </row>
    <row r="4" spans="2:6" ht="36" customHeight="1" x14ac:dyDescent="0.2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 x14ac:dyDescent="0.25">
      <c r="B5" s="114" t="s">
        <v>96</v>
      </c>
      <c r="C5" s="115"/>
      <c r="D5" s="116"/>
      <c r="E5" s="116"/>
      <c r="F5" s="117"/>
    </row>
    <row r="6" spans="2:6" x14ac:dyDescent="0.25">
      <c r="B6" s="193" t="s">
        <v>144</v>
      </c>
      <c r="C6" s="194" t="s">
        <v>30</v>
      </c>
      <c r="D6" s="194">
        <v>20</v>
      </c>
      <c r="E6" s="42"/>
      <c r="F6" s="120">
        <f t="shared" ref="F6:F24" si="0">D6*E6*4</f>
        <v>0</v>
      </c>
    </row>
    <row r="7" spans="2:6" x14ac:dyDescent="0.25">
      <c r="B7" s="193" t="s">
        <v>145</v>
      </c>
      <c r="C7" s="194" t="s">
        <v>30</v>
      </c>
      <c r="D7" s="194">
        <v>10</v>
      </c>
      <c r="E7" s="42"/>
      <c r="F7" s="120">
        <f t="shared" si="0"/>
        <v>0</v>
      </c>
    </row>
    <row r="8" spans="2:6" x14ac:dyDescent="0.25">
      <c r="B8" s="193" t="s">
        <v>146</v>
      </c>
      <c r="C8" s="194" t="s">
        <v>30</v>
      </c>
      <c r="D8" s="194">
        <v>10</v>
      </c>
      <c r="E8" s="42"/>
      <c r="F8" s="120">
        <f t="shared" si="0"/>
        <v>0</v>
      </c>
    </row>
    <row r="9" spans="2:6" x14ac:dyDescent="0.25">
      <c r="B9" s="193" t="s">
        <v>147</v>
      </c>
      <c r="C9" s="194" t="s">
        <v>30</v>
      </c>
      <c r="D9" s="194">
        <v>10</v>
      </c>
      <c r="E9" s="42"/>
      <c r="F9" s="120">
        <f t="shared" si="0"/>
        <v>0</v>
      </c>
    </row>
    <row r="10" spans="2:6" ht="19.5" customHeight="1" x14ac:dyDescent="0.25">
      <c r="B10" s="193" t="s">
        <v>148</v>
      </c>
      <c r="C10" s="194" t="s">
        <v>30</v>
      </c>
      <c r="D10" s="194">
        <v>20</v>
      </c>
      <c r="E10" s="42"/>
      <c r="F10" s="120">
        <f t="shared" si="0"/>
        <v>0</v>
      </c>
    </row>
    <row r="11" spans="2:6" x14ac:dyDescent="0.25">
      <c r="B11" s="193" t="s">
        <v>149</v>
      </c>
      <c r="C11" s="194" t="s">
        <v>30</v>
      </c>
      <c r="D11" s="194">
        <v>20</v>
      </c>
      <c r="E11" s="42"/>
      <c r="F11" s="120">
        <f t="shared" si="0"/>
        <v>0</v>
      </c>
    </row>
    <row r="12" spans="2:6" x14ac:dyDescent="0.25">
      <c r="B12" s="193" t="s">
        <v>150</v>
      </c>
      <c r="C12" s="194" t="s">
        <v>30</v>
      </c>
      <c r="D12" s="194">
        <v>10</v>
      </c>
      <c r="E12" s="42"/>
      <c r="F12" s="120">
        <f t="shared" si="0"/>
        <v>0</v>
      </c>
    </row>
    <row r="13" spans="2:6" ht="16.5" customHeight="1" x14ac:dyDescent="0.25">
      <c r="B13" s="193" t="s">
        <v>151</v>
      </c>
      <c r="C13" s="194" t="s">
        <v>30</v>
      </c>
      <c r="D13" s="194">
        <v>10</v>
      </c>
      <c r="E13" s="42"/>
      <c r="F13" s="120">
        <f t="shared" si="0"/>
        <v>0</v>
      </c>
    </row>
    <row r="14" spans="2:6" x14ac:dyDescent="0.25">
      <c r="B14" s="193" t="s">
        <v>152</v>
      </c>
      <c r="C14" s="194" t="s">
        <v>30</v>
      </c>
      <c r="D14" s="194">
        <v>20</v>
      </c>
      <c r="E14" s="42"/>
      <c r="F14" s="120">
        <f t="shared" si="0"/>
        <v>0</v>
      </c>
    </row>
    <row r="15" spans="2:6" x14ac:dyDescent="0.25">
      <c r="B15" s="193" t="s">
        <v>153</v>
      </c>
      <c r="C15" s="194" t="s">
        <v>30</v>
      </c>
      <c r="D15" s="194">
        <v>10</v>
      </c>
      <c r="E15" s="42"/>
      <c r="F15" s="120">
        <f t="shared" si="0"/>
        <v>0</v>
      </c>
    </row>
    <row r="16" spans="2:6" x14ac:dyDescent="0.25">
      <c r="B16" s="193" t="s">
        <v>154</v>
      </c>
      <c r="C16" s="194" t="s">
        <v>30</v>
      </c>
      <c r="D16" s="194">
        <v>10</v>
      </c>
      <c r="E16" s="42"/>
      <c r="F16" s="120">
        <f t="shared" si="0"/>
        <v>0</v>
      </c>
    </row>
    <row r="17" spans="2:6" x14ac:dyDescent="0.25">
      <c r="B17" s="193" t="s">
        <v>155</v>
      </c>
      <c r="C17" s="194" t="s">
        <v>30</v>
      </c>
      <c r="D17" s="194">
        <v>10</v>
      </c>
      <c r="E17" s="42"/>
      <c r="F17" s="120">
        <f t="shared" si="0"/>
        <v>0</v>
      </c>
    </row>
    <row r="18" spans="2:6" x14ac:dyDescent="0.25">
      <c r="B18" s="193" t="s">
        <v>156</v>
      </c>
      <c r="C18" s="194" t="s">
        <v>30</v>
      </c>
      <c r="D18" s="194">
        <v>10</v>
      </c>
      <c r="E18" s="42"/>
      <c r="F18" s="120">
        <f t="shared" si="0"/>
        <v>0</v>
      </c>
    </row>
    <row r="19" spans="2:6" x14ac:dyDescent="0.25">
      <c r="B19" s="193" t="s">
        <v>157</v>
      </c>
      <c r="C19" s="194" t="s">
        <v>30</v>
      </c>
      <c r="D19" s="194">
        <v>10</v>
      </c>
      <c r="E19" s="42"/>
      <c r="F19" s="120">
        <f t="shared" si="0"/>
        <v>0</v>
      </c>
    </row>
    <row r="20" spans="2:6" ht="17.25" customHeight="1" x14ac:dyDescent="0.25">
      <c r="B20" s="193" t="s">
        <v>158</v>
      </c>
      <c r="C20" s="194" t="s">
        <v>30</v>
      </c>
      <c r="D20" s="194">
        <v>10</v>
      </c>
      <c r="E20" s="42"/>
      <c r="F20" s="120">
        <f t="shared" si="0"/>
        <v>0</v>
      </c>
    </row>
    <row r="21" spans="2:6" x14ac:dyDescent="0.25">
      <c r="B21" s="193" t="s">
        <v>159</v>
      </c>
      <c r="C21" s="194" t="s">
        <v>30</v>
      </c>
      <c r="D21" s="194">
        <v>20</v>
      </c>
      <c r="E21" s="42"/>
      <c r="F21" s="120">
        <f t="shared" si="0"/>
        <v>0</v>
      </c>
    </row>
    <row r="22" spans="2:6" x14ac:dyDescent="0.25">
      <c r="B22" s="193" t="s">
        <v>160</v>
      </c>
      <c r="C22" s="194" t="s">
        <v>30</v>
      </c>
      <c r="D22" s="194">
        <v>20</v>
      </c>
      <c r="E22" s="42"/>
      <c r="F22" s="120">
        <f t="shared" si="0"/>
        <v>0</v>
      </c>
    </row>
    <row r="23" spans="2:6" x14ac:dyDescent="0.25">
      <c r="B23" s="193" t="s">
        <v>161</v>
      </c>
      <c r="C23" s="194" t="s">
        <v>30</v>
      </c>
      <c r="D23" s="194">
        <v>20</v>
      </c>
      <c r="E23" s="42"/>
      <c r="F23" s="120">
        <f t="shared" si="0"/>
        <v>0</v>
      </c>
    </row>
    <row r="24" spans="2:6" x14ac:dyDescent="0.25">
      <c r="B24" s="195" t="s">
        <v>162</v>
      </c>
      <c r="C24" s="194" t="s">
        <v>30</v>
      </c>
      <c r="D24" s="194">
        <v>10</v>
      </c>
      <c r="E24" s="42"/>
      <c r="F24" s="120">
        <f t="shared" si="0"/>
        <v>0</v>
      </c>
    </row>
    <row r="25" spans="2:6" ht="19.5" customHeight="1" x14ac:dyDescent="0.25">
      <c r="B25" s="160" t="s">
        <v>31</v>
      </c>
      <c r="C25" s="161"/>
      <c r="D25" s="162"/>
      <c r="E25" s="163"/>
      <c r="F25" s="164">
        <f>SUM(F6:F24)</f>
        <v>0</v>
      </c>
    </row>
    <row r="26" spans="2:6" ht="17.25" customHeight="1" x14ac:dyDescent="0.25">
      <c r="B26" s="196" t="s">
        <v>32</v>
      </c>
      <c r="C26" s="166"/>
      <c r="D26" s="167"/>
      <c r="E26" s="168"/>
      <c r="F26" s="169"/>
    </row>
    <row r="27" spans="2:6" x14ac:dyDescent="0.25">
      <c r="B27" s="77" t="s">
        <v>172</v>
      </c>
      <c r="C27" s="118" t="s">
        <v>33</v>
      </c>
      <c r="D27" s="119">
        <v>30</v>
      </c>
      <c r="E27" s="42"/>
      <c r="F27" s="120">
        <f>D27*E27*4</f>
        <v>0</v>
      </c>
    </row>
    <row r="28" spans="2:6" x14ac:dyDescent="0.25">
      <c r="B28" s="160" t="s">
        <v>35</v>
      </c>
      <c r="C28" s="171"/>
      <c r="D28" s="162"/>
      <c r="E28" s="172"/>
      <c r="F28" s="164">
        <f>F27</f>
        <v>0</v>
      </c>
    </row>
    <row r="29" spans="2:6" ht="16.5" customHeight="1" x14ac:dyDescent="0.25">
      <c r="B29" s="234" t="s">
        <v>36</v>
      </c>
      <c r="C29" s="234"/>
      <c r="D29" s="234"/>
      <c r="E29" s="234"/>
      <c r="F29" s="173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>
      <selection activeCell="E10" sqref="E10"/>
    </sheetView>
  </sheetViews>
  <sheetFormatPr defaultRowHeight="15" x14ac:dyDescent="0.25"/>
  <cols>
    <col min="1" max="1" width="5.42578125" style="62" customWidth="1"/>
    <col min="2" max="2" width="51.85546875" style="62" customWidth="1"/>
    <col min="3" max="3" width="12" style="62" customWidth="1"/>
    <col min="4" max="4" width="19.7109375" style="62" customWidth="1"/>
    <col min="5" max="5" width="21" style="62" customWidth="1"/>
    <col min="6" max="6" width="35" style="62" customWidth="1"/>
    <col min="7" max="16384" width="9.140625" style="62"/>
  </cols>
  <sheetData>
    <row r="1" spans="2:6" ht="12.75" customHeight="1" x14ac:dyDescent="0.25">
      <c r="B1" s="62" t="s">
        <v>19</v>
      </c>
      <c r="C1" s="110"/>
      <c r="D1" s="110"/>
      <c r="E1" s="232" t="s">
        <v>179</v>
      </c>
      <c r="F1" s="232"/>
    </row>
    <row r="2" spans="2:6" ht="19.5" customHeight="1" x14ac:dyDescent="0.25">
      <c r="B2" s="230" t="s">
        <v>97</v>
      </c>
      <c r="C2" s="230"/>
      <c r="D2" s="230"/>
      <c r="E2" s="230"/>
      <c r="F2" s="230"/>
    </row>
    <row r="3" spans="2:6" ht="23.25" customHeight="1" x14ac:dyDescent="0.25">
      <c r="B3" s="233" t="s">
        <v>22</v>
      </c>
      <c r="C3" s="233"/>
      <c r="D3" s="233"/>
      <c r="E3" s="233"/>
      <c r="F3" s="233"/>
    </row>
    <row r="4" spans="2:6" ht="28.5" x14ac:dyDescent="0.2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 x14ac:dyDescent="0.25">
      <c r="B5" s="114" t="s">
        <v>28</v>
      </c>
      <c r="C5" s="115"/>
      <c r="D5" s="116"/>
      <c r="E5" s="116"/>
      <c r="F5" s="117"/>
    </row>
    <row r="6" spans="2:6" x14ac:dyDescent="0.25">
      <c r="B6" s="75" t="s">
        <v>97</v>
      </c>
      <c r="C6" s="118" t="s">
        <v>30</v>
      </c>
      <c r="D6" s="119">
        <v>10</v>
      </c>
      <c r="E6" s="42"/>
      <c r="F6" s="120">
        <f>D6*E6*4</f>
        <v>0</v>
      </c>
    </row>
    <row r="7" spans="2:6" x14ac:dyDescent="0.25">
      <c r="B7" s="75" t="s">
        <v>98</v>
      </c>
      <c r="C7" s="118" t="s">
        <v>30</v>
      </c>
      <c r="D7" s="119">
        <v>10</v>
      </c>
      <c r="E7" s="42"/>
      <c r="F7" s="120">
        <f>D7*E7*4</f>
        <v>0</v>
      </c>
    </row>
    <row r="8" spans="2:6" ht="28.5" x14ac:dyDescent="0.25">
      <c r="B8" s="160" t="s">
        <v>31</v>
      </c>
      <c r="C8" s="161"/>
      <c r="D8" s="162"/>
      <c r="E8" s="163"/>
      <c r="F8" s="164">
        <f>SUM(F6:F7)</f>
        <v>0</v>
      </c>
    </row>
    <row r="9" spans="2:6" ht="18.75" x14ac:dyDescent="0.25">
      <c r="B9" s="196" t="s">
        <v>32</v>
      </c>
      <c r="C9" s="166"/>
      <c r="D9" s="167"/>
      <c r="E9" s="168"/>
      <c r="F9" s="169"/>
    </row>
    <row r="10" spans="2:6" ht="17.25" customHeight="1" x14ac:dyDescent="0.25">
      <c r="B10" s="170" t="s">
        <v>125</v>
      </c>
      <c r="C10" s="118" t="s">
        <v>33</v>
      </c>
      <c r="D10" s="119">
        <v>2</v>
      </c>
      <c r="E10" s="42"/>
      <c r="F10" s="120">
        <f>D10*E10*4</f>
        <v>0</v>
      </c>
    </row>
    <row r="11" spans="2:6" x14ac:dyDescent="0.25">
      <c r="B11" s="160" t="s">
        <v>35</v>
      </c>
      <c r="C11" s="171"/>
      <c r="D11" s="162"/>
      <c r="E11" s="172"/>
      <c r="F11" s="164">
        <f>SUM(F10:F10)</f>
        <v>0</v>
      </c>
    </row>
    <row r="12" spans="2:6" ht="16.5" customHeight="1" x14ac:dyDescent="0.25">
      <c r="B12" s="234" t="s">
        <v>36</v>
      </c>
      <c r="C12" s="234"/>
      <c r="D12" s="234"/>
      <c r="E12" s="234"/>
      <c r="F12" s="173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>
      <selection activeCell="E11" sqref="E11"/>
    </sheetView>
  </sheetViews>
  <sheetFormatPr defaultRowHeight="15" x14ac:dyDescent="0.25"/>
  <cols>
    <col min="1" max="1" width="7.140625" style="62" customWidth="1"/>
    <col min="2" max="2" width="48.42578125" style="62" customWidth="1"/>
    <col min="3" max="3" width="9.140625" style="62"/>
    <col min="4" max="4" width="17.140625" style="62" customWidth="1"/>
    <col min="5" max="5" width="19.85546875" style="62" customWidth="1"/>
    <col min="6" max="6" width="29.42578125" style="62" customWidth="1"/>
    <col min="7" max="16384" width="9.140625" style="62"/>
  </cols>
  <sheetData>
    <row r="1" spans="2:6" ht="12.75" customHeight="1" x14ac:dyDescent="0.25">
      <c r="B1" s="62" t="s">
        <v>19</v>
      </c>
      <c r="C1" s="110"/>
      <c r="D1" s="110"/>
      <c r="E1" s="232" t="s">
        <v>61</v>
      </c>
      <c r="F1" s="232"/>
    </row>
    <row r="2" spans="2:6" ht="20.25" customHeight="1" x14ac:dyDescent="0.25">
      <c r="B2" s="230" t="s">
        <v>99</v>
      </c>
      <c r="C2" s="230"/>
      <c r="D2" s="230"/>
      <c r="E2" s="230"/>
      <c r="F2" s="230"/>
    </row>
    <row r="3" spans="2:6" ht="23.25" customHeight="1" x14ac:dyDescent="0.25">
      <c r="B3" s="233" t="s">
        <v>22</v>
      </c>
      <c r="C3" s="233"/>
      <c r="D3" s="233"/>
      <c r="E3" s="233"/>
      <c r="F3" s="233"/>
    </row>
    <row r="4" spans="2:6" ht="42.75" x14ac:dyDescent="0.2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 x14ac:dyDescent="0.25">
      <c r="B5" s="114" t="s">
        <v>28</v>
      </c>
      <c r="C5" s="115"/>
      <c r="D5" s="116"/>
      <c r="E5" s="116"/>
      <c r="F5" s="117"/>
    </row>
    <row r="6" spans="2:6" x14ac:dyDescent="0.25">
      <c r="B6" s="75" t="s">
        <v>100</v>
      </c>
      <c r="C6" s="118" t="s">
        <v>30</v>
      </c>
      <c r="D6" s="119">
        <v>10</v>
      </c>
      <c r="E6" s="42"/>
      <c r="F6" s="120">
        <f>D6*E6*4</f>
        <v>0</v>
      </c>
    </row>
    <row r="7" spans="2:6" x14ac:dyDescent="0.25">
      <c r="B7" s="197" t="s">
        <v>101</v>
      </c>
      <c r="C7" s="119" t="s">
        <v>30</v>
      </c>
      <c r="D7" s="119">
        <v>4</v>
      </c>
      <c r="E7" s="42"/>
      <c r="F7" s="120">
        <f t="shared" ref="F7:F8" si="0">D7*E7*4</f>
        <v>0</v>
      </c>
    </row>
    <row r="8" spans="2:6" x14ac:dyDescent="0.25">
      <c r="B8" s="197" t="s">
        <v>102</v>
      </c>
      <c r="C8" s="119" t="s">
        <v>30</v>
      </c>
      <c r="D8" s="119">
        <v>10</v>
      </c>
      <c r="E8" s="42"/>
      <c r="F8" s="120">
        <f t="shared" si="0"/>
        <v>0</v>
      </c>
    </row>
    <row r="9" spans="2:6" ht="21.75" customHeight="1" x14ac:dyDescent="0.25">
      <c r="B9" s="160" t="s">
        <v>31</v>
      </c>
      <c r="C9" s="161"/>
      <c r="D9" s="162"/>
      <c r="E9" s="163"/>
      <c r="F9" s="164">
        <f>SUM(F6:F8)</f>
        <v>0</v>
      </c>
    </row>
    <row r="10" spans="2:6" ht="18.75" x14ac:dyDescent="0.25">
      <c r="B10" s="196" t="s">
        <v>32</v>
      </c>
      <c r="C10" s="166"/>
      <c r="D10" s="167"/>
      <c r="E10" s="168"/>
      <c r="F10" s="169"/>
    </row>
    <row r="11" spans="2:6" x14ac:dyDescent="0.25">
      <c r="B11" s="170" t="s">
        <v>125</v>
      </c>
      <c r="C11" s="118" t="s">
        <v>33</v>
      </c>
      <c r="D11" s="198">
        <v>2</v>
      </c>
      <c r="E11" s="42"/>
      <c r="F11" s="120">
        <f>D11*E11*4</f>
        <v>0</v>
      </c>
    </row>
    <row r="12" spans="2:6" x14ac:dyDescent="0.25">
      <c r="B12" s="160" t="s">
        <v>35</v>
      </c>
      <c r="C12" s="199"/>
      <c r="D12" s="200"/>
      <c r="E12" s="201"/>
      <c r="F12" s="164">
        <f>SUM(F11:F11)</f>
        <v>0</v>
      </c>
    </row>
    <row r="13" spans="2:6" ht="16.5" customHeight="1" x14ac:dyDescent="0.25">
      <c r="B13" s="236" t="s">
        <v>36</v>
      </c>
      <c r="C13" s="236"/>
      <c r="D13" s="236"/>
      <c r="E13" s="236"/>
      <c r="F13" s="173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85" zoomScaleNormal="85" workbookViewId="0">
      <selection activeCell="E15" sqref="E15:E16"/>
    </sheetView>
  </sheetViews>
  <sheetFormatPr defaultColWidth="8.7109375" defaultRowHeight="15" x14ac:dyDescent="0.25"/>
  <cols>
    <col min="1" max="1" width="2.85546875" style="63" customWidth="1"/>
    <col min="2" max="2" width="119.5703125" style="63" bestFit="1" customWidth="1"/>
    <col min="3" max="3" width="10.28515625" style="63" customWidth="1"/>
    <col min="4" max="4" width="19" style="63" customWidth="1"/>
    <col min="5" max="5" width="22.5703125" style="63" customWidth="1"/>
    <col min="6" max="6" width="29.5703125" style="63" customWidth="1"/>
    <col min="7" max="16384" width="8.7109375" style="63"/>
  </cols>
  <sheetData>
    <row r="1" spans="2:10" x14ac:dyDescent="0.25">
      <c r="B1" s="62" t="s">
        <v>19</v>
      </c>
      <c r="C1" s="62"/>
      <c r="D1" s="62"/>
      <c r="F1" s="64" t="s">
        <v>20</v>
      </c>
      <c r="G1" s="62"/>
      <c r="H1" s="62"/>
      <c r="I1" s="62"/>
      <c r="J1" s="62"/>
    </row>
    <row r="2" spans="2:10" ht="20.25" x14ac:dyDescent="0.3">
      <c r="B2" s="223" t="s">
        <v>21</v>
      </c>
      <c r="C2" s="223"/>
      <c r="D2" s="223"/>
      <c r="E2" s="223"/>
      <c r="F2" s="223"/>
      <c r="G2" s="62"/>
      <c r="H2" s="62"/>
      <c r="I2" s="62"/>
      <c r="J2" s="62"/>
    </row>
    <row r="3" spans="2:10" ht="20.25" x14ac:dyDescent="0.3">
      <c r="B3" s="224" t="s">
        <v>22</v>
      </c>
      <c r="C3" s="224"/>
      <c r="D3" s="224"/>
      <c r="E3" s="224"/>
      <c r="F3" s="224"/>
      <c r="G3" s="62"/>
      <c r="H3" s="62"/>
      <c r="I3" s="62"/>
      <c r="J3" s="62"/>
    </row>
    <row r="4" spans="2:10" ht="42.75" x14ac:dyDescent="0.25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  <c r="G4" s="62"/>
      <c r="H4" s="62"/>
      <c r="I4" s="62"/>
      <c r="J4" s="62"/>
    </row>
    <row r="5" spans="2:10" ht="18.75" x14ac:dyDescent="0.3">
      <c r="B5" s="68" t="s">
        <v>28</v>
      </c>
      <c r="C5" s="69"/>
      <c r="D5" s="69"/>
      <c r="E5" s="69"/>
      <c r="F5" s="70"/>
      <c r="G5" s="62"/>
      <c r="H5" s="62"/>
      <c r="I5" s="62"/>
      <c r="J5" s="62"/>
    </row>
    <row r="6" spans="2:10" x14ac:dyDescent="0.25">
      <c r="B6" s="71" t="s">
        <v>189</v>
      </c>
      <c r="C6" s="72" t="s">
        <v>29</v>
      </c>
      <c r="D6" s="72">
        <v>1</v>
      </c>
      <c r="E6" s="93"/>
      <c r="F6" s="73">
        <f t="shared" ref="F6:F12" si="0">D6*E6*4</f>
        <v>0</v>
      </c>
      <c r="G6" s="62"/>
      <c r="H6" s="62"/>
      <c r="I6" s="62"/>
      <c r="J6" s="62"/>
    </row>
    <row r="7" spans="2:10" x14ac:dyDescent="0.25">
      <c r="B7" s="74" t="s">
        <v>105</v>
      </c>
      <c r="C7" s="72" t="s">
        <v>29</v>
      </c>
      <c r="D7" s="72">
        <v>12</v>
      </c>
      <c r="E7" s="93"/>
      <c r="F7" s="73">
        <f t="shared" si="0"/>
        <v>0</v>
      </c>
      <c r="G7" s="62"/>
      <c r="H7" s="62"/>
      <c r="I7" s="62"/>
      <c r="J7" s="62"/>
    </row>
    <row r="8" spans="2:10" x14ac:dyDescent="0.25">
      <c r="B8" s="75" t="s">
        <v>106</v>
      </c>
      <c r="C8" s="72" t="s">
        <v>29</v>
      </c>
      <c r="D8" s="76">
        <v>1</v>
      </c>
      <c r="E8" s="93"/>
      <c r="F8" s="73">
        <f t="shared" si="0"/>
        <v>0</v>
      </c>
      <c r="G8" s="62"/>
      <c r="H8" s="62"/>
      <c r="I8" s="62"/>
      <c r="J8" s="62"/>
    </row>
    <row r="9" spans="2:10" x14ac:dyDescent="0.25">
      <c r="B9" s="75" t="s">
        <v>107</v>
      </c>
      <c r="C9" s="72" t="s">
        <v>29</v>
      </c>
      <c r="D9" s="76">
        <v>0.25</v>
      </c>
      <c r="E9" s="93"/>
      <c r="F9" s="73">
        <f t="shared" si="0"/>
        <v>0</v>
      </c>
      <c r="G9" s="62"/>
      <c r="H9" s="62"/>
      <c r="I9" s="62"/>
      <c r="J9" s="62"/>
    </row>
    <row r="10" spans="2:10" x14ac:dyDescent="0.25">
      <c r="B10" s="75" t="s">
        <v>108</v>
      </c>
      <c r="C10" s="72" t="s">
        <v>29</v>
      </c>
      <c r="D10" s="76">
        <v>0.25</v>
      </c>
      <c r="E10" s="93"/>
      <c r="F10" s="73">
        <f t="shared" si="0"/>
        <v>0</v>
      </c>
      <c r="G10" s="62"/>
      <c r="H10" s="62"/>
      <c r="I10" s="62"/>
      <c r="J10" s="62"/>
    </row>
    <row r="11" spans="2:10" x14ac:dyDescent="0.25">
      <c r="B11" s="77" t="s">
        <v>123</v>
      </c>
      <c r="C11" s="72" t="s">
        <v>30</v>
      </c>
      <c r="D11" s="72">
        <v>30</v>
      </c>
      <c r="E11" s="93"/>
      <c r="F11" s="73">
        <f t="shared" si="0"/>
        <v>0</v>
      </c>
      <c r="G11" s="62"/>
      <c r="H11" s="62"/>
      <c r="I11" s="62"/>
      <c r="J11" s="62"/>
    </row>
    <row r="12" spans="2:10" x14ac:dyDescent="0.25">
      <c r="B12" s="77" t="s">
        <v>124</v>
      </c>
      <c r="C12" s="72" t="s">
        <v>30</v>
      </c>
      <c r="D12" s="72">
        <v>6</v>
      </c>
      <c r="E12" s="93"/>
      <c r="F12" s="73">
        <f t="shared" si="0"/>
        <v>0</v>
      </c>
      <c r="G12" s="62"/>
      <c r="H12" s="62"/>
      <c r="I12" s="62"/>
      <c r="J12" s="62"/>
    </row>
    <row r="13" spans="2:10" ht="15.75" thickBot="1" x14ac:dyDescent="0.3">
      <c r="B13" s="78" t="s">
        <v>31</v>
      </c>
      <c r="C13" s="79"/>
      <c r="D13" s="79"/>
      <c r="E13" s="80"/>
      <c r="F13" s="81">
        <f>SUM(F6:F12)</f>
        <v>0</v>
      </c>
      <c r="G13" s="62"/>
      <c r="H13" s="62"/>
      <c r="I13" s="62"/>
      <c r="J13" s="62"/>
    </row>
    <row r="14" spans="2:10" ht="18.75" x14ac:dyDescent="0.3">
      <c r="B14" s="82" t="s">
        <v>32</v>
      </c>
      <c r="C14" s="83"/>
      <c r="D14" s="83"/>
      <c r="E14" s="84"/>
      <c r="F14" s="85"/>
      <c r="G14" s="62"/>
      <c r="H14" s="62"/>
      <c r="I14" s="62"/>
      <c r="J14" s="62"/>
    </row>
    <row r="15" spans="2:10" x14ac:dyDescent="0.25">
      <c r="B15" s="77" t="s">
        <v>121</v>
      </c>
      <c r="C15" s="72" t="s">
        <v>33</v>
      </c>
      <c r="D15" s="72">
        <v>10</v>
      </c>
      <c r="E15" s="93"/>
      <c r="F15" s="86">
        <f>D15*E15*4</f>
        <v>0</v>
      </c>
      <c r="G15" s="62"/>
      <c r="H15" s="62"/>
      <c r="I15" s="62"/>
      <c r="J15" s="62"/>
    </row>
    <row r="16" spans="2:10" x14ac:dyDescent="0.25">
      <c r="B16" s="77" t="s">
        <v>122</v>
      </c>
      <c r="C16" s="72" t="s">
        <v>33</v>
      </c>
      <c r="D16" s="79">
        <v>2</v>
      </c>
      <c r="E16" s="93"/>
      <c r="F16" s="86">
        <f>D16*E16*4</f>
        <v>0</v>
      </c>
      <c r="G16" s="62"/>
      <c r="H16" s="62"/>
      <c r="I16" s="62"/>
      <c r="J16" s="62"/>
    </row>
    <row r="17" spans="2:10" ht="15.75" thickBot="1" x14ac:dyDescent="0.3">
      <c r="B17" s="87" t="s">
        <v>35</v>
      </c>
      <c r="C17" s="88"/>
      <c r="D17" s="88"/>
      <c r="E17" s="88"/>
      <c r="F17" s="89">
        <f>SUM(F15:F16)</f>
        <v>0</v>
      </c>
      <c r="G17" s="62"/>
      <c r="H17" s="62"/>
      <c r="I17" s="62"/>
      <c r="J17" s="62"/>
    </row>
    <row r="18" spans="2:10" ht="19.5" thickBot="1" x14ac:dyDescent="0.35">
      <c r="B18" s="90" t="s">
        <v>36</v>
      </c>
      <c r="C18" s="91"/>
      <c r="D18" s="91"/>
      <c r="E18" s="91"/>
      <c r="F18" s="92">
        <f>SUM(F17,F13)</f>
        <v>0</v>
      </c>
      <c r="G18" s="62"/>
      <c r="H18" s="62"/>
      <c r="I18" s="62"/>
      <c r="J18" s="62"/>
    </row>
    <row r="19" spans="2:10" x14ac:dyDescent="0.25">
      <c r="B19" s="62"/>
      <c r="C19" s="62"/>
      <c r="D19" s="62"/>
      <c r="E19" s="62"/>
      <c r="F19" s="62"/>
      <c r="G19" s="62"/>
      <c r="H19" s="62"/>
      <c r="I19" s="62"/>
      <c r="J19" s="62"/>
    </row>
    <row r="20" spans="2:10" x14ac:dyDescent="0.25">
      <c r="B20" s="62" t="s">
        <v>109</v>
      </c>
      <c r="C20" s="62"/>
      <c r="D20" s="62"/>
      <c r="E20" s="62"/>
      <c r="F20" s="62"/>
      <c r="G20" s="62"/>
      <c r="H20" s="62"/>
      <c r="I20" s="62"/>
      <c r="J20" s="62"/>
    </row>
    <row r="21" spans="2:10" x14ac:dyDescent="0.25">
      <c r="B21" s="62"/>
      <c r="C21" s="62"/>
      <c r="D21" s="62"/>
      <c r="E21" s="62"/>
      <c r="F21" s="62"/>
      <c r="G21" s="62"/>
      <c r="H21" s="62"/>
      <c r="I21" s="62"/>
      <c r="J21" s="62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90" zoomScaleNormal="90" workbookViewId="0">
      <selection activeCell="E13" sqref="E13"/>
    </sheetView>
  </sheetViews>
  <sheetFormatPr defaultRowHeight="15" x14ac:dyDescent="0.25"/>
  <cols>
    <col min="1" max="1" width="6.140625" style="62" customWidth="1"/>
    <col min="2" max="2" width="60.140625" style="62" customWidth="1"/>
    <col min="3" max="3" width="9.140625" style="62"/>
    <col min="4" max="4" width="20.28515625" style="62" customWidth="1"/>
    <col min="5" max="5" width="19" style="62" customWidth="1"/>
    <col min="6" max="6" width="30.28515625" style="62" customWidth="1"/>
    <col min="7" max="16384" width="9.140625" style="62"/>
  </cols>
  <sheetData>
    <row r="1" spans="2:6" ht="12.75" customHeight="1" x14ac:dyDescent="0.25">
      <c r="B1" s="62" t="s">
        <v>19</v>
      </c>
      <c r="C1" s="110"/>
      <c r="D1" s="110"/>
      <c r="E1" s="239" t="s">
        <v>62</v>
      </c>
      <c r="F1" s="239"/>
    </row>
    <row r="2" spans="2:6" ht="19.5" customHeight="1" x14ac:dyDescent="0.25">
      <c r="B2" s="240" t="s">
        <v>103</v>
      </c>
      <c r="C2" s="241"/>
      <c r="D2" s="241"/>
      <c r="E2" s="241"/>
      <c r="F2" s="242"/>
    </row>
    <row r="3" spans="2:6" ht="23.25" customHeight="1" x14ac:dyDescent="0.25">
      <c r="B3" s="243" t="s">
        <v>22</v>
      </c>
      <c r="C3" s="233"/>
      <c r="D3" s="233"/>
      <c r="E3" s="233"/>
      <c r="F3" s="244"/>
    </row>
    <row r="4" spans="2:6" ht="42.75" x14ac:dyDescent="0.25">
      <c r="B4" s="202" t="s">
        <v>23</v>
      </c>
      <c r="C4" s="112" t="s">
        <v>24</v>
      </c>
      <c r="D4" s="112" t="s">
        <v>25</v>
      </c>
      <c r="E4" s="112" t="s">
        <v>26</v>
      </c>
      <c r="F4" s="203" t="s">
        <v>27</v>
      </c>
    </row>
    <row r="5" spans="2:6" ht="18.75" x14ac:dyDescent="0.25">
      <c r="B5" s="204" t="s">
        <v>28</v>
      </c>
      <c r="C5" s="115"/>
      <c r="D5" s="116"/>
      <c r="E5" s="116"/>
      <c r="F5" s="205"/>
    </row>
    <row r="6" spans="2:6" ht="14.25" customHeight="1" x14ac:dyDescent="0.25">
      <c r="B6" s="206" t="s">
        <v>163</v>
      </c>
      <c r="C6" s="207" t="s">
        <v>29</v>
      </c>
      <c r="D6" s="208">
        <v>2</v>
      </c>
      <c r="E6" s="43"/>
      <c r="F6" s="209">
        <f>D6*E6*4</f>
        <v>0</v>
      </c>
    </row>
    <row r="7" spans="2:6" x14ac:dyDescent="0.25">
      <c r="B7" s="210" t="s">
        <v>164</v>
      </c>
      <c r="C7" s="118" t="s">
        <v>120</v>
      </c>
      <c r="D7" s="119">
        <v>100</v>
      </c>
      <c r="E7" s="43"/>
      <c r="F7" s="209">
        <f t="shared" ref="F7:F10" si="0">D7*E7*4</f>
        <v>0</v>
      </c>
    </row>
    <row r="8" spans="2:6" x14ac:dyDescent="0.25">
      <c r="B8" s="211" t="s">
        <v>165</v>
      </c>
      <c r="C8" s="118" t="s">
        <v>120</v>
      </c>
      <c r="D8" s="119">
        <v>50</v>
      </c>
      <c r="E8" s="43"/>
      <c r="F8" s="209">
        <f t="shared" si="0"/>
        <v>0</v>
      </c>
    </row>
    <row r="9" spans="2:6" x14ac:dyDescent="0.25">
      <c r="B9" s="212" t="s">
        <v>166</v>
      </c>
      <c r="C9" s="118" t="s">
        <v>92</v>
      </c>
      <c r="D9" s="119">
        <v>15</v>
      </c>
      <c r="E9" s="43"/>
      <c r="F9" s="209">
        <f t="shared" si="0"/>
        <v>0</v>
      </c>
    </row>
    <row r="10" spans="2:6" x14ac:dyDescent="0.25">
      <c r="B10" s="212" t="s">
        <v>167</v>
      </c>
      <c r="C10" s="118" t="s">
        <v>30</v>
      </c>
      <c r="D10" s="119">
        <v>10</v>
      </c>
      <c r="E10" s="43"/>
      <c r="F10" s="209">
        <f t="shared" si="0"/>
        <v>0</v>
      </c>
    </row>
    <row r="11" spans="2:6" x14ac:dyDescent="0.25">
      <c r="B11" s="213" t="s">
        <v>31</v>
      </c>
      <c r="C11" s="161"/>
      <c r="D11" s="162"/>
      <c r="E11" s="163"/>
      <c r="F11" s="214">
        <f>SUM(F6:F10)</f>
        <v>0</v>
      </c>
    </row>
    <row r="12" spans="2:6" ht="18.75" x14ac:dyDescent="0.25">
      <c r="B12" s="196" t="s">
        <v>32</v>
      </c>
      <c r="C12" s="166"/>
      <c r="D12" s="167"/>
      <c r="E12" s="168"/>
      <c r="F12" s="215"/>
    </row>
    <row r="13" spans="2:6" x14ac:dyDescent="0.25">
      <c r="B13" s="170" t="s">
        <v>125</v>
      </c>
      <c r="C13" s="118" t="s">
        <v>33</v>
      </c>
      <c r="D13" s="119">
        <v>6</v>
      </c>
      <c r="E13" s="43"/>
      <c r="F13" s="209">
        <f>D13*E13*4</f>
        <v>0</v>
      </c>
    </row>
    <row r="14" spans="2:6" x14ac:dyDescent="0.25">
      <c r="B14" s="160" t="s">
        <v>35</v>
      </c>
      <c r="C14" s="171"/>
      <c r="D14" s="162"/>
      <c r="E14" s="172"/>
      <c r="F14" s="214">
        <f>SUM(F13:F13)</f>
        <v>0</v>
      </c>
    </row>
    <row r="15" spans="2:6" ht="16.5" customHeight="1" x14ac:dyDescent="0.25">
      <c r="B15" s="237" t="s">
        <v>36</v>
      </c>
      <c r="C15" s="238"/>
      <c r="D15" s="238"/>
      <c r="E15" s="238"/>
      <c r="F15" s="216">
        <f>F11+F14</f>
        <v>0</v>
      </c>
    </row>
    <row r="17" spans="2:2" x14ac:dyDescent="0.25">
      <c r="B17" s="62" t="s">
        <v>109</v>
      </c>
    </row>
  </sheetData>
  <sheetProtection password="CC06" sheet="1" objects="1" scenarios="1"/>
  <mergeCells count="4">
    <mergeCell ref="B15:E15"/>
    <mergeCell ref="E1:F1"/>
    <mergeCell ref="B2:F2"/>
    <mergeCell ref="B3:F3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>
      <selection activeCell="E6" sqref="E6:E7"/>
    </sheetView>
  </sheetViews>
  <sheetFormatPr defaultColWidth="8.7109375" defaultRowHeight="15" x14ac:dyDescent="0.25"/>
  <cols>
    <col min="1" max="1" width="8.7109375" style="63"/>
    <col min="2" max="2" width="50.7109375" style="63" customWidth="1"/>
    <col min="3" max="3" width="10.7109375" style="63" customWidth="1"/>
    <col min="4" max="4" width="17.28515625" style="63" customWidth="1"/>
    <col min="5" max="5" width="22.28515625" style="63" customWidth="1"/>
    <col min="6" max="6" width="29.42578125" style="63" customWidth="1"/>
    <col min="7" max="16384" width="8.7109375" style="63"/>
  </cols>
  <sheetData>
    <row r="1" spans="2:6" x14ac:dyDescent="0.25">
      <c r="B1" s="62" t="s">
        <v>19</v>
      </c>
      <c r="C1" s="110"/>
      <c r="D1" s="110"/>
      <c r="E1" s="232" t="s">
        <v>88</v>
      </c>
      <c r="F1" s="232"/>
    </row>
    <row r="2" spans="2:6" ht="20.25" x14ac:dyDescent="0.25">
      <c r="B2" s="230" t="s">
        <v>104</v>
      </c>
      <c r="C2" s="230"/>
      <c r="D2" s="230"/>
      <c r="E2" s="230"/>
      <c r="F2" s="230"/>
    </row>
    <row r="3" spans="2:6" ht="23.25" customHeight="1" x14ac:dyDescent="0.25">
      <c r="B3" s="233" t="s">
        <v>22</v>
      </c>
      <c r="C3" s="233"/>
      <c r="D3" s="233"/>
      <c r="E3" s="233"/>
      <c r="F3" s="233"/>
    </row>
    <row r="4" spans="2:6" ht="42.75" x14ac:dyDescent="0.2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 x14ac:dyDescent="0.25">
      <c r="B5" s="114" t="s">
        <v>28</v>
      </c>
      <c r="C5" s="115"/>
      <c r="D5" s="116"/>
      <c r="E5" s="116"/>
      <c r="F5" s="117"/>
    </row>
    <row r="6" spans="2:6" x14ac:dyDescent="0.25">
      <c r="B6" s="75" t="s">
        <v>168</v>
      </c>
      <c r="C6" s="118" t="s">
        <v>29</v>
      </c>
      <c r="D6" s="119">
        <v>7</v>
      </c>
      <c r="E6" s="42"/>
      <c r="F6" s="120">
        <f>D6*E6*4</f>
        <v>0</v>
      </c>
    </row>
    <row r="7" spans="2:6" x14ac:dyDescent="0.25">
      <c r="B7" s="197" t="s">
        <v>171</v>
      </c>
      <c r="C7" s="118" t="s">
        <v>29</v>
      </c>
      <c r="D7" s="119">
        <v>2</v>
      </c>
      <c r="E7" s="42"/>
      <c r="F7" s="120">
        <f>D7*E7*4</f>
        <v>0</v>
      </c>
    </row>
    <row r="8" spans="2:6" ht="18.75" customHeight="1" x14ac:dyDescent="0.25">
      <c r="B8" s="160" t="s">
        <v>31</v>
      </c>
      <c r="C8" s="161"/>
      <c r="D8" s="162"/>
      <c r="E8" s="163"/>
      <c r="F8" s="164">
        <f>SUM(F6:F7)</f>
        <v>0</v>
      </c>
    </row>
    <row r="9" spans="2:6" ht="16.5" customHeight="1" x14ac:dyDescent="0.25">
      <c r="B9" s="234" t="s">
        <v>36</v>
      </c>
      <c r="C9" s="234"/>
      <c r="D9" s="234"/>
      <c r="E9" s="234"/>
      <c r="F9" s="173">
        <f>F8</f>
        <v>0</v>
      </c>
    </row>
    <row r="11" spans="2:6" x14ac:dyDescent="0.25">
      <c r="B11" s="62" t="s">
        <v>109</v>
      </c>
    </row>
  </sheetData>
  <sheetProtection password="CC06" sheet="1" objects="1" scenarios="1"/>
  <mergeCells count="4">
    <mergeCell ref="E1:F1"/>
    <mergeCell ref="B2:F2"/>
    <mergeCell ref="B3:F3"/>
    <mergeCell ref="B9:E9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E12" sqref="E12"/>
    </sheetView>
  </sheetViews>
  <sheetFormatPr defaultColWidth="8.7109375" defaultRowHeight="15" x14ac:dyDescent="0.25"/>
  <cols>
    <col min="1" max="1" width="5.7109375" style="63" customWidth="1"/>
    <col min="2" max="2" width="111.5703125" style="63" customWidth="1"/>
    <col min="3" max="3" width="13.5703125" style="63" customWidth="1"/>
    <col min="4" max="4" width="17.42578125" style="63" customWidth="1"/>
    <col min="5" max="5" width="16.7109375" style="63" customWidth="1"/>
    <col min="6" max="6" width="29" style="63" customWidth="1"/>
    <col min="7" max="16384" width="8.7109375" style="63"/>
  </cols>
  <sheetData>
    <row r="1" spans="2:6" ht="15.75" thickBot="1" x14ac:dyDescent="0.3">
      <c r="B1" s="62" t="s">
        <v>19</v>
      </c>
      <c r="C1" s="62"/>
      <c r="D1" s="62"/>
      <c r="F1" s="64" t="s">
        <v>90</v>
      </c>
    </row>
    <row r="2" spans="2:6" ht="20.25" x14ac:dyDescent="0.3">
      <c r="B2" s="223" t="s">
        <v>181</v>
      </c>
      <c r="C2" s="223"/>
      <c r="D2" s="223"/>
      <c r="E2" s="223"/>
      <c r="F2" s="223"/>
    </row>
    <row r="3" spans="2:6" ht="20.25" x14ac:dyDescent="0.3">
      <c r="B3" s="224" t="s">
        <v>22</v>
      </c>
      <c r="C3" s="224"/>
      <c r="D3" s="224"/>
      <c r="E3" s="224"/>
      <c r="F3" s="224"/>
    </row>
    <row r="4" spans="2:6" ht="42.75" x14ac:dyDescent="0.25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</row>
    <row r="5" spans="2:6" ht="18.75" x14ac:dyDescent="0.3">
      <c r="B5" s="68" t="s">
        <v>28</v>
      </c>
      <c r="C5" s="69"/>
      <c r="D5" s="69"/>
      <c r="E5" s="69"/>
      <c r="F5" s="70"/>
    </row>
    <row r="6" spans="2:6" x14ac:dyDescent="0.25">
      <c r="B6" s="95" t="s">
        <v>182</v>
      </c>
      <c r="C6" s="72" t="s">
        <v>30</v>
      </c>
      <c r="D6" s="72">
        <v>1250</v>
      </c>
      <c r="E6" s="93"/>
      <c r="F6" s="73">
        <f>D6*E6*4</f>
        <v>0</v>
      </c>
    </row>
    <row r="7" spans="2:6" x14ac:dyDescent="0.25">
      <c r="B7" s="95" t="s">
        <v>183</v>
      </c>
      <c r="C7" s="72" t="s">
        <v>30</v>
      </c>
      <c r="D7" s="79">
        <v>20</v>
      </c>
      <c r="E7" s="93"/>
      <c r="F7" s="73">
        <f t="shared" ref="F7:F8" si="0">D7*E7*4</f>
        <v>0</v>
      </c>
    </row>
    <row r="8" spans="2:6" x14ac:dyDescent="0.25">
      <c r="B8" s="217" t="s">
        <v>184</v>
      </c>
      <c r="C8" s="72" t="s">
        <v>30</v>
      </c>
      <c r="D8" s="79">
        <v>20</v>
      </c>
      <c r="E8" s="93"/>
      <c r="F8" s="73">
        <f t="shared" si="0"/>
        <v>0</v>
      </c>
    </row>
    <row r="9" spans="2:6" ht="15.75" thickBot="1" x14ac:dyDescent="0.3">
      <c r="B9" s="78" t="s">
        <v>31</v>
      </c>
      <c r="C9" s="79"/>
      <c r="D9" s="79"/>
      <c r="E9" s="79"/>
      <c r="F9" s="81">
        <f>SUM(F6:F8)</f>
        <v>0</v>
      </c>
    </row>
    <row r="10" spans="2:6" ht="18.75" x14ac:dyDescent="0.3">
      <c r="B10" s="68" t="s">
        <v>32</v>
      </c>
      <c r="C10" s="69"/>
      <c r="D10" s="69"/>
      <c r="E10" s="69"/>
      <c r="F10" s="218"/>
    </row>
    <row r="11" spans="2:6" x14ac:dyDescent="0.25">
      <c r="B11" s="77" t="s">
        <v>126</v>
      </c>
      <c r="C11" s="72" t="s">
        <v>33</v>
      </c>
      <c r="D11" s="72">
        <v>20</v>
      </c>
      <c r="E11" s="93"/>
      <c r="F11" s="73">
        <f t="shared" ref="F11:F12" si="1">D11*E11*4</f>
        <v>0</v>
      </c>
    </row>
    <row r="12" spans="2:6" x14ac:dyDescent="0.25">
      <c r="B12" s="77" t="s">
        <v>34</v>
      </c>
      <c r="C12" s="72" t="s">
        <v>33</v>
      </c>
      <c r="D12" s="79">
        <v>10</v>
      </c>
      <c r="E12" s="93"/>
      <c r="F12" s="73">
        <f t="shared" si="1"/>
        <v>0</v>
      </c>
    </row>
    <row r="13" spans="2:6" ht="15.75" thickBot="1" x14ac:dyDescent="0.3">
      <c r="B13" s="78" t="s">
        <v>35</v>
      </c>
      <c r="C13" s="79"/>
      <c r="D13" s="79"/>
      <c r="E13" s="79"/>
      <c r="F13" s="81">
        <f>SUM(F11:F12)</f>
        <v>0</v>
      </c>
    </row>
    <row r="14" spans="2:6" ht="19.5" thickBot="1" x14ac:dyDescent="0.35">
      <c r="B14" s="90" t="s">
        <v>36</v>
      </c>
      <c r="C14" s="91"/>
      <c r="D14" s="91"/>
      <c r="E14" s="91"/>
      <c r="F14" s="92">
        <f>SUM(F13,F9)</f>
        <v>0</v>
      </c>
    </row>
    <row r="16" spans="2:6" x14ac:dyDescent="0.25">
      <c r="B16" s="62" t="s">
        <v>109</v>
      </c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90" zoomScaleNormal="90" workbookViewId="0">
      <selection activeCell="E14" sqref="E14:E15"/>
    </sheetView>
  </sheetViews>
  <sheetFormatPr defaultColWidth="8.7109375" defaultRowHeight="15" x14ac:dyDescent="0.25"/>
  <cols>
    <col min="1" max="1" width="2.85546875" style="1" customWidth="1"/>
    <col min="2" max="2" width="120" style="1" customWidth="1"/>
    <col min="3" max="3" width="10.28515625" style="1" customWidth="1"/>
    <col min="4" max="4" width="18.42578125" style="1" customWidth="1"/>
    <col min="5" max="5" width="23.85546875" style="1" customWidth="1"/>
    <col min="6" max="6" width="29.42578125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37</v>
      </c>
      <c r="G1" s="9"/>
      <c r="H1" s="9"/>
      <c r="I1" s="9"/>
      <c r="J1" s="9"/>
    </row>
    <row r="2" spans="2:10" ht="20.25" x14ac:dyDescent="0.3">
      <c r="B2" s="225" t="s">
        <v>38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2" customHeight="1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 t="shared" ref="F6:F11" si="0">D6*E6*4</f>
        <v>0</v>
      </c>
      <c r="G6" s="9"/>
      <c r="H6" s="9"/>
      <c r="I6" s="9"/>
      <c r="J6" s="9"/>
    </row>
    <row r="7" spans="2:10" x14ac:dyDescent="0.25">
      <c r="B7" s="38" t="s">
        <v>110</v>
      </c>
      <c r="C7" s="17" t="s">
        <v>29</v>
      </c>
      <c r="D7" s="17">
        <v>0.5</v>
      </c>
      <c r="E7" s="93"/>
      <c r="F7" s="18">
        <f t="shared" si="0"/>
        <v>0</v>
      </c>
      <c r="G7" s="9"/>
      <c r="H7" s="9"/>
      <c r="I7" s="9"/>
      <c r="J7" s="9"/>
    </row>
    <row r="8" spans="2:10" x14ac:dyDescent="0.25">
      <c r="B8" s="19" t="s">
        <v>111</v>
      </c>
      <c r="C8" s="17" t="s">
        <v>29</v>
      </c>
      <c r="D8" s="17">
        <v>1</v>
      </c>
      <c r="E8" s="93"/>
      <c r="F8" s="18">
        <f t="shared" si="0"/>
        <v>0</v>
      </c>
      <c r="G8" s="9"/>
      <c r="H8" s="9"/>
      <c r="I8" s="9"/>
      <c r="J8" s="9"/>
    </row>
    <row r="9" spans="2:10" x14ac:dyDescent="0.25">
      <c r="B9" s="19" t="s">
        <v>112</v>
      </c>
      <c r="C9" s="17" t="s">
        <v>29</v>
      </c>
      <c r="D9" s="17">
        <v>6</v>
      </c>
      <c r="E9" s="93"/>
      <c r="F9" s="18">
        <f t="shared" si="0"/>
        <v>0</v>
      </c>
      <c r="G9" s="9"/>
      <c r="H9" s="9"/>
      <c r="I9" s="9"/>
      <c r="J9" s="9"/>
    </row>
    <row r="10" spans="2:10" x14ac:dyDescent="0.25">
      <c r="B10" s="39" t="s">
        <v>123</v>
      </c>
      <c r="C10" s="17" t="s">
        <v>30</v>
      </c>
      <c r="D10" s="17">
        <v>30</v>
      </c>
      <c r="E10" s="93"/>
      <c r="F10" s="18">
        <f t="shared" si="0"/>
        <v>0</v>
      </c>
      <c r="G10" s="9"/>
      <c r="H10" s="9"/>
      <c r="I10" s="9"/>
      <c r="J10" s="9"/>
    </row>
    <row r="11" spans="2:10" x14ac:dyDescent="0.25">
      <c r="B11" s="39" t="s">
        <v>124</v>
      </c>
      <c r="C11" s="17" t="s">
        <v>30</v>
      </c>
      <c r="D11" s="17">
        <v>6</v>
      </c>
      <c r="E11" s="93"/>
      <c r="F11" s="18">
        <f t="shared" si="0"/>
        <v>0</v>
      </c>
      <c r="G11" s="9"/>
      <c r="H11" s="9"/>
      <c r="I11" s="9"/>
      <c r="J11" s="9"/>
    </row>
    <row r="12" spans="2:10" x14ac:dyDescent="0.25">
      <c r="B12" s="25" t="s">
        <v>31</v>
      </c>
      <c r="C12" s="21"/>
      <c r="D12" s="21"/>
      <c r="E12" s="21"/>
      <c r="F12" s="26">
        <f>SUM(F6:F11)</f>
        <v>0</v>
      </c>
      <c r="G12" s="9"/>
      <c r="H12" s="9"/>
      <c r="I12" s="9"/>
      <c r="J12" s="9"/>
    </row>
    <row r="13" spans="2:10" ht="18.75" x14ac:dyDescent="0.3">
      <c r="B13" s="47" t="s">
        <v>32</v>
      </c>
      <c r="C13" s="48"/>
      <c r="D13" s="48"/>
      <c r="E13" s="48"/>
      <c r="F13" s="56"/>
      <c r="G13" s="9"/>
      <c r="H13" s="9"/>
      <c r="I13" s="9"/>
      <c r="J13" s="9"/>
    </row>
    <row r="14" spans="2:10" x14ac:dyDescent="0.25">
      <c r="B14" s="39" t="s">
        <v>121</v>
      </c>
      <c r="C14" s="17" t="s">
        <v>33</v>
      </c>
      <c r="D14" s="17">
        <v>10</v>
      </c>
      <c r="E14" s="93"/>
      <c r="F14" s="49">
        <f>D14*E14*4</f>
        <v>0</v>
      </c>
      <c r="G14" s="9"/>
      <c r="H14" s="9"/>
      <c r="I14" s="9"/>
      <c r="J14" s="9"/>
    </row>
    <row r="15" spans="2:10" x14ac:dyDescent="0.25">
      <c r="B15" s="39" t="s">
        <v>122</v>
      </c>
      <c r="C15" s="17" t="s">
        <v>33</v>
      </c>
      <c r="D15" s="21">
        <v>2</v>
      </c>
      <c r="E15" s="93"/>
      <c r="F15" s="49">
        <f>D15*E15*4</f>
        <v>0</v>
      </c>
      <c r="G15" s="9"/>
      <c r="H15" s="9"/>
      <c r="I15" s="9"/>
      <c r="J15" s="9"/>
    </row>
    <row r="16" spans="2:10" ht="15.75" thickBot="1" x14ac:dyDescent="0.3">
      <c r="B16" s="50" t="s">
        <v>35</v>
      </c>
      <c r="C16" s="51"/>
      <c r="D16" s="51"/>
      <c r="E16" s="51"/>
      <c r="F16" s="52">
        <f>SUM(F14:F15)</f>
        <v>0</v>
      </c>
      <c r="G16" s="9"/>
      <c r="H16" s="9"/>
      <c r="I16" s="9"/>
      <c r="J16" s="9"/>
    </row>
    <row r="17" spans="2:10" ht="19.5" thickBot="1" x14ac:dyDescent="0.35">
      <c r="B17" s="44" t="s">
        <v>36</v>
      </c>
      <c r="C17" s="45"/>
      <c r="D17" s="45"/>
      <c r="E17" s="45"/>
      <c r="F17" s="46">
        <f>SUM(F16,F12)</f>
        <v>0</v>
      </c>
      <c r="G17" s="9"/>
      <c r="H17" s="9"/>
      <c r="I17" s="9"/>
      <c r="J17" s="9"/>
    </row>
    <row r="18" spans="2:10" x14ac:dyDescent="0.25">
      <c r="B18" s="9"/>
      <c r="C18" s="9"/>
      <c r="D18" s="9"/>
      <c r="E18" s="9"/>
      <c r="F18" s="9"/>
      <c r="G18" s="9"/>
      <c r="H18" s="9"/>
      <c r="I18" s="9"/>
      <c r="J18" s="9"/>
    </row>
    <row r="19" spans="2:10" x14ac:dyDescent="0.25">
      <c r="B19" s="9" t="s">
        <v>109</v>
      </c>
      <c r="C19" s="9"/>
      <c r="D19" s="9"/>
      <c r="E19" s="9"/>
      <c r="F19" s="9"/>
      <c r="G19" s="9"/>
      <c r="H19" s="9"/>
      <c r="I19" s="9"/>
      <c r="J19" s="9"/>
    </row>
    <row r="20" spans="2:10" x14ac:dyDescent="0.25">
      <c r="B20" s="9"/>
      <c r="C20" s="9"/>
      <c r="D20" s="9"/>
      <c r="E20" s="9"/>
      <c r="F20" s="9"/>
      <c r="G20" s="9"/>
      <c r="H20" s="9"/>
      <c r="I20" s="9"/>
      <c r="J20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>
      <selection activeCell="E11" sqref="E11:E12"/>
    </sheetView>
  </sheetViews>
  <sheetFormatPr defaultColWidth="8.7109375" defaultRowHeight="15" x14ac:dyDescent="0.25"/>
  <cols>
    <col min="1" max="1" width="2.85546875" style="1" customWidth="1"/>
    <col min="2" max="2" width="121.85546875" style="1" bestFit="1" customWidth="1"/>
    <col min="3" max="3" width="10.28515625" style="1" customWidth="1"/>
    <col min="4" max="4" width="19.140625" style="1" customWidth="1"/>
    <col min="5" max="5" width="18.28515625" style="1" customWidth="1"/>
    <col min="6" max="6" width="33.140625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39</v>
      </c>
      <c r="G1" s="9"/>
      <c r="H1" s="9"/>
      <c r="I1" s="9"/>
      <c r="J1" s="9"/>
    </row>
    <row r="2" spans="2:10" ht="20.25" x14ac:dyDescent="0.3">
      <c r="B2" s="225" t="s">
        <v>40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39" customHeight="1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9" t="s">
        <v>123</v>
      </c>
      <c r="C7" s="17" t="s">
        <v>30</v>
      </c>
      <c r="D7" s="17">
        <v>30</v>
      </c>
      <c r="E7" s="93"/>
      <c r="F7" s="18">
        <f t="shared" ref="F7:F8" si="0">D7*E7*4</f>
        <v>0</v>
      </c>
      <c r="G7" s="9"/>
      <c r="H7" s="9"/>
      <c r="I7" s="9"/>
      <c r="J7" s="9"/>
    </row>
    <row r="8" spans="2:10" x14ac:dyDescent="0.2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x14ac:dyDescent="0.25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 x14ac:dyDescent="0.3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x14ac:dyDescent="0.25">
      <c r="B11" s="39" t="s">
        <v>121</v>
      </c>
      <c r="C11" s="17" t="s">
        <v>33</v>
      </c>
      <c r="D11" s="17">
        <v>10</v>
      </c>
      <c r="E11" s="93"/>
      <c r="F11" s="49">
        <f t="shared" ref="F11:F12" si="1">D11*E11*4</f>
        <v>0</v>
      </c>
      <c r="G11" s="9"/>
      <c r="H11" s="9"/>
      <c r="I11" s="9"/>
      <c r="J11" s="9"/>
    </row>
    <row r="12" spans="2:10" x14ac:dyDescent="0.25">
      <c r="B12" s="39" t="s">
        <v>122</v>
      </c>
      <c r="C12" s="17" t="s">
        <v>33</v>
      </c>
      <c r="D12" s="21">
        <v>2</v>
      </c>
      <c r="E12" s="93"/>
      <c r="F12" s="49">
        <f t="shared" si="1"/>
        <v>0</v>
      </c>
      <c r="G12" s="9"/>
      <c r="H12" s="9"/>
      <c r="I12" s="9"/>
      <c r="J12" s="9"/>
    </row>
    <row r="13" spans="2:10" ht="15.75" thickBot="1" x14ac:dyDescent="0.3">
      <c r="B13" s="50" t="s">
        <v>35</v>
      </c>
      <c r="C13" s="51"/>
      <c r="D13" s="51"/>
      <c r="E13" s="51"/>
      <c r="F13" s="52">
        <f>SUM(F11:F12)</f>
        <v>0</v>
      </c>
      <c r="G13" s="9"/>
      <c r="H13" s="9"/>
      <c r="I13" s="9"/>
      <c r="J13" s="9"/>
    </row>
    <row r="14" spans="2:10" ht="19.5" thickBot="1" x14ac:dyDescent="0.35">
      <c r="B14" s="44" t="s">
        <v>36</v>
      </c>
      <c r="C14" s="45"/>
      <c r="D14" s="45"/>
      <c r="E14" s="45"/>
      <c r="F14" s="46">
        <f>SUM(F13,F9)</f>
        <v>0</v>
      </c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80" zoomScaleNormal="80" workbookViewId="0">
      <selection activeCell="E11" sqref="E11:E12"/>
    </sheetView>
  </sheetViews>
  <sheetFormatPr defaultColWidth="8.7109375" defaultRowHeight="15" x14ac:dyDescent="0.25"/>
  <cols>
    <col min="1" max="1" width="2.85546875" style="1" customWidth="1"/>
    <col min="2" max="2" width="121.85546875" style="1" bestFit="1" customWidth="1"/>
    <col min="3" max="3" width="10.28515625" style="1" customWidth="1"/>
    <col min="4" max="4" width="17.5703125" style="1" customWidth="1"/>
    <col min="5" max="5" width="23" style="1" customWidth="1"/>
    <col min="6" max="6" width="33.5703125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41</v>
      </c>
      <c r="G1" s="9"/>
      <c r="H1" s="9"/>
      <c r="I1" s="9"/>
      <c r="J1" s="9"/>
    </row>
    <row r="2" spans="2:10" ht="20.25" x14ac:dyDescent="0.3">
      <c r="B2" s="225" t="s">
        <v>42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4.25" customHeight="1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9" t="s">
        <v>123</v>
      </c>
      <c r="C7" s="17" t="s">
        <v>30</v>
      </c>
      <c r="D7" s="17">
        <v>30</v>
      </c>
      <c r="E7" s="93"/>
      <c r="F7" s="18">
        <f t="shared" ref="F7:F8" si="0">D7*E7*4</f>
        <v>0</v>
      </c>
      <c r="G7" s="9"/>
      <c r="H7" s="9"/>
      <c r="I7" s="9"/>
      <c r="J7" s="9"/>
    </row>
    <row r="8" spans="2:10" x14ac:dyDescent="0.2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ht="15.75" thickBot="1" x14ac:dyDescent="0.3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 x14ac:dyDescent="0.3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x14ac:dyDescent="0.25">
      <c r="B11" s="39" t="s">
        <v>121</v>
      </c>
      <c r="C11" s="21" t="s">
        <v>33</v>
      </c>
      <c r="D11" s="21">
        <v>10</v>
      </c>
      <c r="E11" s="93"/>
      <c r="F11" s="49">
        <f t="shared" ref="F11:F12" si="1">D11*E11*4</f>
        <v>0</v>
      </c>
      <c r="G11" s="9"/>
      <c r="H11" s="9"/>
      <c r="I11" s="9"/>
      <c r="J11" s="9"/>
    </row>
    <row r="12" spans="2:10" x14ac:dyDescent="0.25">
      <c r="B12" s="39" t="s">
        <v>122</v>
      </c>
      <c r="C12" s="57" t="s">
        <v>33</v>
      </c>
      <c r="D12" s="57">
        <v>2</v>
      </c>
      <c r="E12" s="94"/>
      <c r="F12" s="49">
        <f t="shared" si="1"/>
        <v>0</v>
      </c>
      <c r="G12" s="9"/>
      <c r="H12" s="9"/>
      <c r="I12" s="9"/>
      <c r="J12" s="9"/>
    </row>
    <row r="13" spans="2:10" ht="15.75" thickBot="1" x14ac:dyDescent="0.3">
      <c r="B13" s="58" t="s">
        <v>35</v>
      </c>
      <c r="C13" s="59"/>
      <c r="D13" s="59"/>
      <c r="E13" s="59"/>
      <c r="F13" s="60">
        <f>SUM(F11:F12)</f>
        <v>0</v>
      </c>
      <c r="G13" s="9"/>
      <c r="H13" s="9"/>
      <c r="I13" s="9"/>
      <c r="J13" s="9"/>
    </row>
    <row r="14" spans="2:10" ht="19.5" thickBot="1" x14ac:dyDescent="0.35">
      <c r="B14" s="53" t="s">
        <v>36</v>
      </c>
      <c r="C14" s="54"/>
      <c r="D14" s="54"/>
      <c r="E14" s="54"/>
      <c r="F14" s="55">
        <f>SUM(F13,F9)</f>
        <v>0</v>
      </c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  <row r="16" spans="2:10" x14ac:dyDescent="0.2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>
      <selection activeCell="E12" sqref="E12:E13"/>
    </sheetView>
  </sheetViews>
  <sheetFormatPr defaultColWidth="8.7109375" defaultRowHeight="15" x14ac:dyDescent="0.25"/>
  <cols>
    <col min="1" max="1" width="2.85546875" style="1" customWidth="1"/>
    <col min="2" max="2" width="121.85546875" style="1" bestFit="1" customWidth="1"/>
    <col min="3" max="3" width="10.28515625" style="1" customWidth="1"/>
    <col min="4" max="4" width="17.85546875" style="1" customWidth="1"/>
    <col min="5" max="5" width="18.42578125" style="1" customWidth="1"/>
    <col min="6" max="6" width="32.140625" style="1" customWidth="1"/>
    <col min="7" max="16384" width="8.7109375" style="1"/>
  </cols>
  <sheetData>
    <row r="1" spans="2:10" x14ac:dyDescent="0.25">
      <c r="B1" s="9" t="s">
        <v>19</v>
      </c>
      <c r="C1" s="9"/>
      <c r="D1" s="9"/>
      <c r="F1" s="10" t="s">
        <v>43</v>
      </c>
      <c r="G1" s="9"/>
      <c r="H1" s="9"/>
      <c r="I1" s="9"/>
      <c r="J1" s="9"/>
    </row>
    <row r="2" spans="2:10" ht="20.25" x14ac:dyDescent="0.3">
      <c r="B2" s="225" t="s">
        <v>44</v>
      </c>
      <c r="C2" s="225"/>
      <c r="D2" s="225"/>
      <c r="E2" s="225"/>
      <c r="F2" s="225"/>
      <c r="G2" s="9"/>
      <c r="H2" s="9"/>
      <c r="I2" s="9"/>
      <c r="J2" s="9"/>
    </row>
    <row r="3" spans="2:10" ht="20.25" x14ac:dyDescent="0.3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1.25" customHeight="1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0" t="s">
        <v>114</v>
      </c>
      <c r="C7" s="17" t="s">
        <v>29</v>
      </c>
      <c r="D7" s="17">
        <v>1</v>
      </c>
      <c r="E7" s="93"/>
      <c r="F7" s="18">
        <f t="shared" ref="F7:F9" si="0">D7*E7*4</f>
        <v>0</v>
      </c>
      <c r="G7" s="9"/>
      <c r="H7" s="9"/>
      <c r="I7" s="9"/>
      <c r="J7" s="9"/>
    </row>
    <row r="8" spans="2:10" x14ac:dyDescent="0.25">
      <c r="B8" s="39" t="s">
        <v>123</v>
      </c>
      <c r="C8" s="17" t="s">
        <v>30</v>
      </c>
      <c r="D8" s="17">
        <v>30</v>
      </c>
      <c r="E8" s="93"/>
      <c r="F8" s="18">
        <f t="shared" si="0"/>
        <v>0</v>
      </c>
      <c r="G8" s="9"/>
      <c r="H8" s="9"/>
      <c r="I8" s="9"/>
      <c r="J8" s="9"/>
    </row>
    <row r="9" spans="2:10" x14ac:dyDescent="0.25">
      <c r="B9" s="39" t="s">
        <v>124</v>
      </c>
      <c r="C9" s="17" t="s">
        <v>30</v>
      </c>
      <c r="D9" s="17">
        <v>6</v>
      </c>
      <c r="E9" s="93"/>
      <c r="F9" s="18">
        <f t="shared" si="0"/>
        <v>0</v>
      </c>
      <c r="G9" s="9"/>
      <c r="H9" s="9"/>
      <c r="I9" s="9"/>
      <c r="J9" s="9"/>
    </row>
    <row r="10" spans="2:10" x14ac:dyDescent="0.25">
      <c r="B10" s="25" t="s">
        <v>31</v>
      </c>
      <c r="C10" s="21"/>
      <c r="D10" s="21"/>
      <c r="E10" s="21"/>
      <c r="F10" s="26">
        <f>SUM(F6:F9)</f>
        <v>0</v>
      </c>
      <c r="G10" s="9"/>
      <c r="H10" s="9"/>
      <c r="I10" s="9"/>
      <c r="J10" s="9"/>
    </row>
    <row r="11" spans="2:10" ht="18.75" x14ac:dyDescent="0.3">
      <c r="B11" s="47" t="s">
        <v>32</v>
      </c>
      <c r="C11" s="48"/>
      <c r="D11" s="48"/>
      <c r="E11" s="48"/>
      <c r="F11" s="56"/>
      <c r="G11" s="9"/>
      <c r="H11" s="9"/>
      <c r="I11" s="9"/>
      <c r="J11" s="9"/>
    </row>
    <row r="12" spans="2:10" x14ac:dyDescent="0.25">
      <c r="B12" s="39" t="s">
        <v>121</v>
      </c>
      <c r="C12" s="17" t="s">
        <v>33</v>
      </c>
      <c r="D12" s="17">
        <v>10</v>
      </c>
      <c r="E12" s="93"/>
      <c r="F12" s="49">
        <f t="shared" ref="F12:F13" si="1">D12*E12*4</f>
        <v>0</v>
      </c>
      <c r="G12" s="9"/>
      <c r="H12" s="9"/>
      <c r="I12" s="9"/>
      <c r="J12" s="9"/>
    </row>
    <row r="13" spans="2:10" x14ac:dyDescent="0.25">
      <c r="B13" s="39" t="s">
        <v>122</v>
      </c>
      <c r="C13" s="17" t="s">
        <v>33</v>
      </c>
      <c r="D13" s="21">
        <v>2</v>
      </c>
      <c r="E13" s="93"/>
      <c r="F13" s="49">
        <f t="shared" si="1"/>
        <v>0</v>
      </c>
      <c r="G13" s="9"/>
      <c r="H13" s="9"/>
      <c r="I13" s="9"/>
      <c r="J13" s="9"/>
    </row>
    <row r="14" spans="2:10" ht="15.75" thickBot="1" x14ac:dyDescent="0.3">
      <c r="B14" s="50" t="s">
        <v>35</v>
      </c>
      <c r="C14" s="51"/>
      <c r="D14" s="51"/>
      <c r="E14" s="51"/>
      <c r="F14" s="52">
        <f>SUM(F12:F13)</f>
        <v>0</v>
      </c>
      <c r="G14" s="9"/>
      <c r="H14" s="9"/>
      <c r="I14" s="9"/>
      <c r="J14" s="9"/>
    </row>
    <row r="15" spans="2:10" ht="19.5" thickBot="1" x14ac:dyDescent="0.35">
      <c r="B15" s="44" t="s">
        <v>36</v>
      </c>
      <c r="C15" s="45"/>
      <c r="D15" s="45"/>
      <c r="E15" s="45"/>
      <c r="F15" s="46">
        <f>SUM(F14,F10)</f>
        <v>0</v>
      </c>
      <c r="G15" s="9"/>
      <c r="H15" s="9"/>
      <c r="I15" s="9"/>
      <c r="J15" s="9"/>
    </row>
    <row r="16" spans="2:10" x14ac:dyDescent="0.25">
      <c r="B16" s="9"/>
      <c r="C16" s="9"/>
      <c r="D16" s="9"/>
      <c r="E16" s="9"/>
      <c r="F16" s="9"/>
      <c r="G16" s="9"/>
      <c r="H16" s="9"/>
      <c r="I16" s="9"/>
      <c r="J16" s="9"/>
    </row>
    <row r="17" spans="2:10" x14ac:dyDescent="0.25">
      <c r="B17" s="9" t="s">
        <v>109</v>
      </c>
      <c r="C17" s="9"/>
      <c r="D17" s="9"/>
      <c r="E17" s="9"/>
      <c r="F17" s="9"/>
      <c r="G17" s="9"/>
      <c r="H17" s="9"/>
      <c r="I17" s="9"/>
      <c r="J17" s="9"/>
    </row>
    <row r="18" spans="2:10" x14ac:dyDescent="0.25">
      <c r="B18" s="9"/>
      <c r="C18" s="9"/>
      <c r="D18" s="9"/>
      <c r="E18" s="9"/>
      <c r="F18" s="9"/>
      <c r="G18" s="9"/>
      <c r="H18" s="9"/>
      <c r="I18" s="9"/>
      <c r="J18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>
      <selection activeCell="E16" sqref="E16:E17"/>
    </sheetView>
  </sheetViews>
  <sheetFormatPr defaultColWidth="8.7109375" defaultRowHeight="15" x14ac:dyDescent="0.25"/>
  <cols>
    <col min="1" max="1" width="2.85546875" style="63" customWidth="1"/>
    <col min="2" max="2" width="121.85546875" style="63" bestFit="1" customWidth="1"/>
    <col min="3" max="3" width="10.28515625" style="63" customWidth="1"/>
    <col min="4" max="5" width="17.42578125" style="63" customWidth="1"/>
    <col min="6" max="6" width="29.42578125" style="63" customWidth="1"/>
    <col min="7" max="16384" width="8.7109375" style="63"/>
  </cols>
  <sheetData>
    <row r="1" spans="2:10" x14ac:dyDescent="0.25">
      <c r="B1" s="62" t="s">
        <v>19</v>
      </c>
      <c r="C1" s="62"/>
      <c r="D1" s="62"/>
      <c r="F1" s="64" t="s">
        <v>45</v>
      </c>
      <c r="G1" s="62"/>
      <c r="H1" s="62"/>
      <c r="I1" s="62"/>
      <c r="J1" s="62"/>
    </row>
    <row r="2" spans="2:10" ht="20.25" x14ac:dyDescent="0.3">
      <c r="B2" s="223" t="s">
        <v>46</v>
      </c>
      <c r="C2" s="223"/>
      <c r="D2" s="223"/>
      <c r="E2" s="223"/>
      <c r="F2" s="223"/>
      <c r="G2" s="62"/>
      <c r="H2" s="62"/>
      <c r="I2" s="62"/>
      <c r="J2" s="62"/>
    </row>
    <row r="3" spans="2:10" ht="20.25" x14ac:dyDescent="0.3">
      <c r="B3" s="224" t="s">
        <v>22</v>
      </c>
      <c r="C3" s="224"/>
      <c r="D3" s="224"/>
      <c r="E3" s="224"/>
      <c r="F3" s="224"/>
      <c r="G3" s="62"/>
      <c r="H3" s="62"/>
      <c r="I3" s="62"/>
      <c r="J3" s="62"/>
    </row>
    <row r="4" spans="2:10" ht="35.25" customHeight="1" x14ac:dyDescent="0.25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  <c r="G4" s="62"/>
      <c r="H4" s="62"/>
      <c r="I4" s="62"/>
      <c r="J4" s="62"/>
    </row>
    <row r="5" spans="2:10" ht="18.75" x14ac:dyDescent="0.3">
      <c r="B5" s="68" t="s">
        <v>28</v>
      </c>
      <c r="C5" s="69"/>
      <c r="D5" s="69"/>
      <c r="E5" s="69"/>
      <c r="F5" s="70"/>
      <c r="G5" s="62"/>
      <c r="H5" s="62"/>
      <c r="I5" s="62"/>
      <c r="J5" s="62"/>
    </row>
    <row r="6" spans="2:10" x14ac:dyDescent="0.25">
      <c r="B6" s="95" t="s">
        <v>128</v>
      </c>
      <c r="C6" s="72" t="s">
        <v>29</v>
      </c>
      <c r="D6" s="72">
        <v>11</v>
      </c>
      <c r="E6" s="93"/>
      <c r="F6" s="73">
        <f>D6*E6*4</f>
        <v>0</v>
      </c>
      <c r="G6" s="62"/>
      <c r="H6" s="62"/>
      <c r="I6" s="62"/>
      <c r="J6" s="62"/>
    </row>
    <row r="7" spans="2:10" x14ac:dyDescent="0.25">
      <c r="B7" s="95" t="s">
        <v>191</v>
      </c>
      <c r="C7" s="72" t="s">
        <v>29</v>
      </c>
      <c r="D7" s="72">
        <v>1</v>
      </c>
      <c r="E7" s="93"/>
      <c r="F7" s="73">
        <f t="shared" ref="F7:F13" si="0">D7*E7*4</f>
        <v>0</v>
      </c>
      <c r="G7" s="62"/>
      <c r="H7" s="62"/>
      <c r="I7" s="62"/>
      <c r="J7" s="62"/>
    </row>
    <row r="8" spans="2:10" x14ac:dyDescent="0.25">
      <c r="B8" s="96" t="s">
        <v>127</v>
      </c>
      <c r="C8" s="72" t="s">
        <v>29</v>
      </c>
      <c r="D8" s="72">
        <v>1</v>
      </c>
      <c r="E8" s="93"/>
      <c r="F8" s="73">
        <f t="shared" si="0"/>
        <v>0</v>
      </c>
      <c r="G8" s="62"/>
      <c r="H8" s="62"/>
      <c r="I8" s="62"/>
      <c r="J8" s="62"/>
    </row>
    <row r="9" spans="2:10" x14ac:dyDescent="0.25">
      <c r="B9" s="96" t="s">
        <v>169</v>
      </c>
      <c r="C9" s="72" t="s">
        <v>29</v>
      </c>
      <c r="D9" s="72">
        <v>1</v>
      </c>
      <c r="E9" s="93"/>
      <c r="F9" s="73">
        <f t="shared" si="0"/>
        <v>0</v>
      </c>
      <c r="G9" s="62"/>
      <c r="H9" s="62"/>
      <c r="I9" s="62"/>
      <c r="J9" s="62"/>
    </row>
    <row r="10" spans="2:10" x14ac:dyDescent="0.25">
      <c r="B10" s="96" t="s">
        <v>170</v>
      </c>
      <c r="C10" s="72" t="s">
        <v>29</v>
      </c>
      <c r="D10" s="72">
        <v>0.5</v>
      </c>
      <c r="E10" s="93"/>
      <c r="F10" s="73">
        <f t="shared" si="0"/>
        <v>0</v>
      </c>
      <c r="G10" s="62"/>
      <c r="H10" s="62"/>
      <c r="I10" s="62"/>
      <c r="J10" s="62"/>
    </row>
    <row r="11" spans="2:10" x14ac:dyDescent="0.25">
      <c r="B11" s="74" t="s">
        <v>115</v>
      </c>
      <c r="C11" s="72" t="s">
        <v>29</v>
      </c>
      <c r="D11" s="72">
        <v>1</v>
      </c>
      <c r="E11" s="93"/>
      <c r="F11" s="73">
        <f t="shared" si="0"/>
        <v>0</v>
      </c>
      <c r="G11" s="62"/>
      <c r="H11" s="62"/>
      <c r="I11" s="62"/>
      <c r="J11" s="62"/>
    </row>
    <row r="12" spans="2:10" x14ac:dyDescent="0.25">
      <c r="B12" s="77" t="s">
        <v>123</v>
      </c>
      <c r="C12" s="72" t="s">
        <v>30</v>
      </c>
      <c r="D12" s="72">
        <v>10</v>
      </c>
      <c r="E12" s="93"/>
      <c r="F12" s="73">
        <f t="shared" si="0"/>
        <v>0</v>
      </c>
      <c r="G12" s="62"/>
      <c r="H12" s="62"/>
      <c r="I12" s="62"/>
      <c r="J12" s="62"/>
    </row>
    <row r="13" spans="2:10" x14ac:dyDescent="0.25">
      <c r="B13" s="77" t="s">
        <v>124</v>
      </c>
      <c r="C13" s="72" t="s">
        <v>30</v>
      </c>
      <c r="D13" s="72">
        <v>5</v>
      </c>
      <c r="E13" s="93"/>
      <c r="F13" s="73">
        <f t="shared" si="0"/>
        <v>0</v>
      </c>
      <c r="G13" s="62"/>
      <c r="H13" s="62"/>
      <c r="I13" s="62"/>
      <c r="J13" s="62"/>
    </row>
    <row r="14" spans="2:10" x14ac:dyDescent="0.25">
      <c r="B14" s="78" t="s">
        <v>31</v>
      </c>
      <c r="C14" s="79"/>
      <c r="D14" s="79"/>
      <c r="E14" s="79"/>
      <c r="F14" s="81">
        <f>SUM(F6:F13)</f>
        <v>0</v>
      </c>
      <c r="G14" s="62"/>
      <c r="H14" s="62"/>
      <c r="I14" s="62"/>
      <c r="J14" s="62"/>
    </row>
    <row r="15" spans="2:10" ht="18.75" x14ac:dyDescent="0.3">
      <c r="B15" s="82" t="s">
        <v>32</v>
      </c>
      <c r="C15" s="83"/>
      <c r="D15" s="83"/>
      <c r="E15" s="83"/>
      <c r="F15" s="97"/>
      <c r="G15" s="62"/>
      <c r="H15" s="62"/>
      <c r="I15" s="62"/>
      <c r="J15" s="62"/>
    </row>
    <row r="16" spans="2:10" x14ac:dyDescent="0.25">
      <c r="B16" s="77" t="s">
        <v>121</v>
      </c>
      <c r="C16" s="72" t="s">
        <v>33</v>
      </c>
      <c r="D16" s="72">
        <v>5</v>
      </c>
      <c r="E16" s="93"/>
      <c r="F16" s="86">
        <f t="shared" ref="F16:F17" si="1">D16*E16*4</f>
        <v>0</v>
      </c>
      <c r="G16" s="62"/>
      <c r="H16" s="62"/>
      <c r="I16" s="62"/>
      <c r="J16" s="62"/>
    </row>
    <row r="17" spans="2:10" x14ac:dyDescent="0.25">
      <c r="B17" s="77" t="s">
        <v>122</v>
      </c>
      <c r="C17" s="72" t="s">
        <v>33</v>
      </c>
      <c r="D17" s="79">
        <v>1</v>
      </c>
      <c r="E17" s="93"/>
      <c r="F17" s="86">
        <f t="shared" si="1"/>
        <v>0</v>
      </c>
      <c r="G17" s="62"/>
      <c r="H17" s="62"/>
      <c r="I17" s="62"/>
      <c r="J17" s="62"/>
    </row>
    <row r="18" spans="2:10" ht="15.75" thickBot="1" x14ac:dyDescent="0.3">
      <c r="B18" s="87" t="s">
        <v>35</v>
      </c>
      <c r="C18" s="88"/>
      <c r="D18" s="88"/>
      <c r="E18" s="88"/>
      <c r="F18" s="89">
        <f>SUM(F16:F17)</f>
        <v>0</v>
      </c>
      <c r="G18" s="62"/>
      <c r="H18" s="62"/>
      <c r="I18" s="62"/>
      <c r="J18" s="62"/>
    </row>
    <row r="19" spans="2:10" ht="19.5" thickBot="1" x14ac:dyDescent="0.35">
      <c r="B19" s="98" t="s">
        <v>36</v>
      </c>
      <c r="C19" s="99"/>
      <c r="D19" s="99"/>
      <c r="E19" s="99"/>
      <c r="F19" s="100">
        <f>SUM(F18,F14)</f>
        <v>0</v>
      </c>
      <c r="G19" s="62"/>
      <c r="H19" s="62"/>
      <c r="I19" s="62"/>
      <c r="J19" s="62"/>
    </row>
    <row r="20" spans="2:10" x14ac:dyDescent="0.25">
      <c r="B20" s="62"/>
      <c r="C20" s="62"/>
      <c r="D20" s="62"/>
      <c r="E20" s="62"/>
      <c r="F20" s="62"/>
      <c r="G20" s="62"/>
      <c r="H20" s="62"/>
      <c r="I20" s="62"/>
      <c r="J20" s="62"/>
    </row>
    <row r="21" spans="2:10" x14ac:dyDescent="0.25">
      <c r="B21" s="62" t="s">
        <v>109</v>
      </c>
      <c r="C21" s="62"/>
      <c r="D21" s="62"/>
      <c r="E21" s="62"/>
      <c r="F21" s="62"/>
      <c r="G21" s="62"/>
      <c r="H21" s="62"/>
      <c r="I21" s="62"/>
      <c r="J21" s="62"/>
    </row>
    <row r="22" spans="2:10" x14ac:dyDescent="0.25">
      <c r="B22" s="101"/>
      <c r="C22" s="62"/>
      <c r="D22" s="62"/>
      <c r="E22" s="62"/>
      <c r="F22" s="62"/>
      <c r="G22" s="62"/>
      <c r="H22" s="62"/>
      <c r="I22" s="62"/>
      <c r="J22" s="62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>
      <selection activeCell="E10" sqref="E10"/>
    </sheetView>
  </sheetViews>
  <sheetFormatPr defaultColWidth="8.7109375" defaultRowHeight="15" x14ac:dyDescent="0.25"/>
  <cols>
    <col min="1" max="1" width="2.85546875" style="1" customWidth="1"/>
    <col min="2" max="2" width="95.42578125" style="1" bestFit="1" customWidth="1"/>
    <col min="3" max="3" width="10.28515625" style="1" customWidth="1"/>
    <col min="4" max="4" width="23.5703125" style="1" customWidth="1"/>
    <col min="5" max="5" width="24.85546875" style="1" customWidth="1"/>
    <col min="6" max="6" width="31.42578125" style="1" customWidth="1"/>
    <col min="7" max="16384" width="8.7109375" style="1"/>
  </cols>
  <sheetData>
    <row r="1" spans="2:10" x14ac:dyDescent="0.25">
      <c r="B1" s="9" t="s">
        <v>19</v>
      </c>
      <c r="C1" s="31"/>
      <c r="D1" s="31"/>
      <c r="E1" s="32"/>
      <c r="F1" s="33" t="s">
        <v>47</v>
      </c>
      <c r="G1" s="9"/>
      <c r="H1" s="9"/>
      <c r="I1" s="9"/>
      <c r="J1" s="9"/>
    </row>
    <row r="2" spans="2:10" ht="20.25" x14ac:dyDescent="0.3">
      <c r="B2" s="227" t="s">
        <v>48</v>
      </c>
      <c r="C2" s="227"/>
      <c r="D2" s="227"/>
      <c r="E2" s="227"/>
      <c r="F2" s="227"/>
      <c r="G2" s="9"/>
      <c r="H2" s="9"/>
      <c r="I2" s="9"/>
      <c r="J2" s="9"/>
    </row>
    <row r="3" spans="2:10" ht="20.25" x14ac:dyDescent="0.3">
      <c r="B3" s="228" t="s">
        <v>22</v>
      </c>
      <c r="C3" s="228"/>
      <c r="D3" s="228"/>
      <c r="E3" s="228"/>
      <c r="F3" s="228"/>
      <c r="G3" s="9"/>
      <c r="H3" s="9"/>
      <c r="I3" s="9"/>
      <c r="J3" s="9"/>
    </row>
    <row r="4" spans="2:10" ht="42.75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 x14ac:dyDescent="0.3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x14ac:dyDescent="0.2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x14ac:dyDescent="0.25">
      <c r="B7" s="39" t="s">
        <v>123</v>
      </c>
      <c r="C7" s="17" t="s">
        <v>30</v>
      </c>
      <c r="D7" s="17">
        <v>6</v>
      </c>
      <c r="E7" s="93"/>
      <c r="F7" s="18">
        <f>D7*E7*4</f>
        <v>0</v>
      </c>
      <c r="G7" s="9"/>
      <c r="H7" s="9"/>
      <c r="I7" s="9"/>
      <c r="J7" s="9"/>
    </row>
    <row r="8" spans="2:10" x14ac:dyDescent="0.25">
      <c r="B8" s="25" t="s">
        <v>31</v>
      </c>
      <c r="C8" s="21"/>
      <c r="D8" s="21"/>
      <c r="E8" s="21"/>
      <c r="F8" s="26">
        <f>SUM(F6:F7)</f>
        <v>0</v>
      </c>
      <c r="G8" s="9"/>
      <c r="H8" s="9"/>
      <c r="I8" s="9"/>
      <c r="J8" s="9"/>
    </row>
    <row r="9" spans="2:10" ht="18.75" x14ac:dyDescent="0.3">
      <c r="B9" s="47" t="s">
        <v>32</v>
      </c>
      <c r="C9" s="48"/>
      <c r="D9" s="48"/>
      <c r="E9" s="48"/>
      <c r="F9" s="56"/>
      <c r="G9" s="9"/>
      <c r="H9" s="9"/>
      <c r="I9" s="9"/>
      <c r="J9" s="9"/>
    </row>
    <row r="10" spans="2:10" x14ac:dyDescent="0.25">
      <c r="B10" s="39" t="s">
        <v>121</v>
      </c>
      <c r="C10" s="17" t="s">
        <v>33</v>
      </c>
      <c r="D10" s="17">
        <v>2</v>
      </c>
      <c r="E10" s="93"/>
      <c r="F10" s="49">
        <f>D10*E10*4</f>
        <v>0</v>
      </c>
      <c r="G10" s="9"/>
      <c r="H10" s="9"/>
      <c r="I10" s="9"/>
      <c r="J10" s="9"/>
    </row>
    <row r="11" spans="2:10" ht="15.75" thickBot="1" x14ac:dyDescent="0.3">
      <c r="B11" s="50" t="s">
        <v>35</v>
      </c>
      <c r="C11" s="51"/>
      <c r="D11" s="51"/>
      <c r="E11" s="51"/>
      <c r="F11" s="52">
        <f>SUM(F10:F10)</f>
        <v>0</v>
      </c>
      <c r="G11" s="9"/>
      <c r="H11" s="9"/>
      <c r="I11" s="9"/>
      <c r="J11" s="9"/>
    </row>
    <row r="12" spans="2:10" ht="19.5" thickBot="1" x14ac:dyDescent="0.35">
      <c r="B12" s="44" t="s">
        <v>36</v>
      </c>
      <c r="C12" s="45"/>
      <c r="D12" s="45"/>
      <c r="E12" s="45"/>
      <c r="F12" s="46">
        <f>SUM(F11,F8)</f>
        <v>0</v>
      </c>
      <c r="G12" s="9"/>
      <c r="H12" s="9"/>
      <c r="I12" s="9"/>
      <c r="J12" s="9"/>
    </row>
    <row r="13" spans="2:10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9" t="s">
        <v>109</v>
      </c>
      <c r="C14" s="9"/>
      <c r="D14" s="9"/>
      <c r="E14" s="9"/>
      <c r="F14" s="9"/>
      <c r="G14" s="9"/>
      <c r="H14" s="9"/>
      <c r="I14" s="9"/>
      <c r="J14" s="9"/>
    </row>
    <row r="15" spans="2:10" x14ac:dyDescent="0.25">
      <c r="B15" s="9"/>
      <c r="C15" s="9"/>
      <c r="D15" s="9"/>
      <c r="E15" s="9"/>
      <c r="F15" s="9"/>
      <c r="G15" s="9"/>
      <c r="H15" s="9"/>
      <c r="I15" s="9"/>
      <c r="J15" s="9"/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="90" zoomScaleNormal="90" workbookViewId="0">
      <selection activeCell="E15" sqref="E15:E16"/>
    </sheetView>
  </sheetViews>
  <sheetFormatPr defaultRowHeight="15" x14ac:dyDescent="0.25"/>
  <cols>
    <col min="1" max="1" width="2.85546875" style="9" customWidth="1"/>
    <col min="2" max="2" width="119.85546875" style="9" customWidth="1"/>
    <col min="3" max="3" width="10.28515625" style="9" customWidth="1"/>
    <col min="4" max="4" width="17.42578125" style="9" customWidth="1"/>
    <col min="5" max="5" width="16.42578125" style="9" customWidth="1"/>
    <col min="6" max="6" width="31.140625" style="9" customWidth="1"/>
    <col min="7" max="16384" width="9.140625" style="9"/>
  </cols>
  <sheetData>
    <row r="1" spans="2:6" x14ac:dyDescent="0.25">
      <c r="B1" s="9" t="s">
        <v>19</v>
      </c>
      <c r="F1" s="10" t="s">
        <v>49</v>
      </c>
    </row>
    <row r="2" spans="2:6" ht="20.25" x14ac:dyDescent="0.3">
      <c r="B2" s="225" t="s">
        <v>50</v>
      </c>
      <c r="C2" s="225"/>
      <c r="D2" s="225"/>
      <c r="E2" s="225"/>
      <c r="F2" s="225"/>
    </row>
    <row r="3" spans="2:6" ht="20.25" x14ac:dyDescent="0.3">
      <c r="B3" s="226" t="s">
        <v>22</v>
      </c>
      <c r="C3" s="226"/>
      <c r="D3" s="226"/>
      <c r="E3" s="226"/>
      <c r="F3" s="226"/>
    </row>
    <row r="4" spans="2:6" ht="42.75" customHeight="1" x14ac:dyDescent="0.2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</row>
    <row r="5" spans="2:6" ht="18.75" x14ac:dyDescent="0.3">
      <c r="B5" s="14" t="s">
        <v>28</v>
      </c>
      <c r="C5" s="15"/>
      <c r="D5" s="15"/>
      <c r="E5" s="15"/>
      <c r="F5" s="16"/>
    </row>
    <row r="6" spans="2:6" x14ac:dyDescent="0.25">
      <c r="B6" s="20" t="s">
        <v>129</v>
      </c>
      <c r="C6" s="41" t="s">
        <v>33</v>
      </c>
      <c r="D6" s="34">
        <v>5</v>
      </c>
      <c r="E6" s="102"/>
      <c r="F6" s="18">
        <f t="shared" ref="F6:F12" si="0">D6*E6*4</f>
        <v>0</v>
      </c>
    </row>
    <row r="7" spans="2:6" x14ac:dyDescent="0.25">
      <c r="B7" s="20" t="s">
        <v>192</v>
      </c>
      <c r="C7" s="41" t="s">
        <v>29</v>
      </c>
      <c r="D7" s="35">
        <v>3</v>
      </c>
      <c r="E7" s="102"/>
      <c r="F7" s="18">
        <f t="shared" si="0"/>
        <v>0</v>
      </c>
    </row>
    <row r="8" spans="2:6" x14ac:dyDescent="0.25">
      <c r="B8" s="20" t="s">
        <v>116</v>
      </c>
      <c r="C8" s="41" t="s">
        <v>29</v>
      </c>
      <c r="D8" s="36">
        <v>0.25</v>
      </c>
      <c r="E8" s="102"/>
      <c r="F8" s="18">
        <f t="shared" si="0"/>
        <v>0</v>
      </c>
    </row>
    <row r="9" spans="2:6" x14ac:dyDescent="0.25">
      <c r="B9" s="20" t="s">
        <v>117</v>
      </c>
      <c r="C9" s="41" t="s">
        <v>29</v>
      </c>
      <c r="D9" s="36">
        <v>0.25</v>
      </c>
      <c r="E9" s="102"/>
      <c r="F9" s="18">
        <f t="shared" si="0"/>
        <v>0</v>
      </c>
    </row>
    <row r="10" spans="2:6" x14ac:dyDescent="0.25">
      <c r="B10" s="20" t="s">
        <v>118</v>
      </c>
      <c r="C10" s="41" t="s">
        <v>29</v>
      </c>
      <c r="D10" s="35">
        <v>26</v>
      </c>
      <c r="E10" s="102"/>
      <c r="F10" s="18">
        <f t="shared" si="0"/>
        <v>0</v>
      </c>
    </row>
    <row r="11" spans="2:6" x14ac:dyDescent="0.25">
      <c r="B11" s="39" t="s">
        <v>123</v>
      </c>
      <c r="C11" s="17" t="s">
        <v>30</v>
      </c>
      <c r="D11" s="17">
        <v>50</v>
      </c>
      <c r="E11" s="102"/>
      <c r="F11" s="18">
        <f t="shared" si="0"/>
        <v>0</v>
      </c>
    </row>
    <row r="12" spans="2:6" x14ac:dyDescent="0.25">
      <c r="B12" s="39" t="s">
        <v>124</v>
      </c>
      <c r="C12" s="17" t="s">
        <v>30</v>
      </c>
      <c r="D12" s="17">
        <v>15</v>
      </c>
      <c r="E12" s="102"/>
      <c r="F12" s="18">
        <f t="shared" si="0"/>
        <v>0</v>
      </c>
    </row>
    <row r="13" spans="2:6" x14ac:dyDescent="0.25">
      <c r="B13" s="25" t="s">
        <v>31</v>
      </c>
      <c r="C13" s="21"/>
      <c r="D13" s="21"/>
      <c r="E13" s="21"/>
      <c r="F13" s="26">
        <f>SUM(F6:F12)</f>
        <v>0</v>
      </c>
    </row>
    <row r="14" spans="2:6" ht="18.75" x14ac:dyDescent="0.3">
      <c r="B14" s="47" t="s">
        <v>32</v>
      </c>
      <c r="C14" s="48"/>
      <c r="D14" s="48"/>
      <c r="E14" s="48"/>
      <c r="F14" s="56"/>
    </row>
    <row r="15" spans="2:6" x14ac:dyDescent="0.25">
      <c r="B15" s="39" t="s">
        <v>121</v>
      </c>
      <c r="C15" s="17" t="s">
        <v>33</v>
      </c>
      <c r="D15" s="17">
        <v>15</v>
      </c>
      <c r="E15" s="102"/>
      <c r="F15" s="49">
        <f t="shared" ref="F15:F16" si="1">D15*E15*4</f>
        <v>0</v>
      </c>
    </row>
    <row r="16" spans="2:6" x14ac:dyDescent="0.25">
      <c r="B16" s="39" t="s">
        <v>122</v>
      </c>
      <c r="C16" s="17" t="s">
        <v>33</v>
      </c>
      <c r="D16" s="21">
        <v>5</v>
      </c>
      <c r="E16" s="102"/>
      <c r="F16" s="49">
        <f t="shared" si="1"/>
        <v>0</v>
      </c>
    </row>
    <row r="17" spans="2:6" ht="15.75" thickBot="1" x14ac:dyDescent="0.3">
      <c r="B17" s="50" t="s">
        <v>35</v>
      </c>
      <c r="C17" s="51"/>
      <c r="D17" s="51"/>
      <c r="E17" s="51"/>
      <c r="F17" s="52">
        <f>SUM(F15:F16)</f>
        <v>0</v>
      </c>
    </row>
    <row r="18" spans="2:6" ht="19.5" thickBot="1" x14ac:dyDescent="0.35">
      <c r="B18" s="44" t="s">
        <v>36</v>
      </c>
      <c r="C18" s="45"/>
      <c r="D18" s="45"/>
      <c r="E18" s="45"/>
      <c r="F18" s="46">
        <f>SUM(F17,F13)</f>
        <v>0</v>
      </c>
    </row>
    <row r="20" spans="2:6" x14ac:dyDescent="0.25">
      <c r="B20" s="9" t="s">
        <v>109</v>
      </c>
    </row>
  </sheetData>
  <sheetProtection password="CC06" sheet="1" objects="1" scenarios="1"/>
  <mergeCells count="2">
    <mergeCell ref="B2:F2"/>
    <mergeCell ref="B3:F3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Celková nabídková cena </vt:lpstr>
      <vt:lpstr>PS1</vt:lpstr>
      <vt:lpstr>PS2</vt:lpstr>
      <vt:lpstr>PS3</vt:lpstr>
      <vt:lpstr>PS4</vt:lpstr>
      <vt:lpstr>PS5</vt:lpstr>
      <vt:lpstr>PS6</vt:lpstr>
      <vt:lpstr>PS7</vt:lpstr>
      <vt:lpstr>PS8</vt:lpstr>
      <vt:lpstr>PS9</vt:lpstr>
      <vt:lpstr>PS10</vt:lpstr>
      <vt:lpstr>PS11</vt:lpstr>
      <vt:lpstr>PS12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Řehák Martin</dc:creator>
  <cp:lastModifiedBy>autor</cp:lastModifiedBy>
  <dcterms:created xsi:type="dcterms:W3CDTF">2016-07-28T09:31:16Z</dcterms:created>
  <dcterms:modified xsi:type="dcterms:W3CDTF">2018-02-06T15:13:01Z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1965562139</vt:i4>
  </property>
  <property fmtid="{D5CDD505-2E9C-101B-9397-08002B2CF9AE}" pid="3" name="_NewReviewCycle">
    <vt:lpwstr/>
  </property>
  <property fmtid="{D5CDD505-2E9C-101B-9397-08002B2CF9AE}" pid="4" name="_EmailSubject">
    <vt:lpwstr>Návrh smlouvy pro územní pracoviště ČB_25.1.18</vt:lpwstr>
  </property>
  <property fmtid="{D5CDD505-2E9C-101B-9397-08002B2CF9AE}" pid="5" name="_AuthorEmail">
    <vt:lpwstr>David.Hastik@cnb.cz</vt:lpwstr>
  </property>
  <property fmtid="{D5CDD505-2E9C-101B-9397-08002B2CF9AE}" pid="6" name="_AuthorEmailDisplayName">
    <vt:lpwstr>Hastík David</vt:lpwstr>
  </property>
  <property fmtid="{D5CDD505-2E9C-101B-9397-08002B2CF9AE}" pid="7" name="_PreviousAdHocReviewCycleID">
    <vt:i4>-225300199</vt:i4>
  </property>
  <property fmtid="{D5CDD505-2E9C-101B-9397-08002B2CF9AE}" pid="8" name="_ReviewingToolsShownOnce">
    <vt:lpwstr/>
  </property>
</Properties>
</file>