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0" yWindow="-15" windowWidth="14415" windowHeight="14190"/>
  </bookViews>
  <sheets>
    <sheet name="Část B" sheetId="1" r:id="rId1"/>
  </sheets>
  <definedNames>
    <definedName name="_xlnm.Print_Area" localSheetId="0">'Část B'!$B$2:$G$78</definedName>
  </definedNames>
  <calcPr calcId="145621"/>
</workbook>
</file>

<file path=xl/calcChain.xml><?xml version="1.0" encoding="utf-8"?>
<calcChain xmlns="http://schemas.openxmlformats.org/spreadsheetml/2006/main">
  <c r="I67" i="1" l="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68" i="1" l="1"/>
  <c r="B72" i="1" s="1"/>
  <c r="G66" i="1"/>
  <c r="G68" i="1" s="1"/>
</calcChain>
</file>

<file path=xl/sharedStrings.xml><?xml version="1.0" encoding="utf-8"?>
<sst xmlns="http://schemas.openxmlformats.org/spreadsheetml/2006/main" count="259" uniqueCount="169">
  <si>
    <t>Název</t>
  </si>
  <si>
    <t>ks</t>
  </si>
  <si>
    <t>Vydavatel</t>
  </si>
  <si>
    <t>Accountancy</t>
  </si>
  <si>
    <t>0001-4664</t>
  </si>
  <si>
    <t>Wolters Kluwer</t>
  </si>
  <si>
    <t>0001-6373</t>
  </si>
  <si>
    <t>Hungarian Academy of Sciences</t>
  </si>
  <si>
    <t>0002-8282</t>
  </si>
  <si>
    <t>American Economic Association</t>
  </si>
  <si>
    <t>Banker</t>
  </si>
  <si>
    <t>0005-5395</t>
  </si>
  <si>
    <t>Financial Times Business</t>
  </si>
  <si>
    <t>Banking Technology</t>
  </si>
  <si>
    <t>0266-0865</t>
  </si>
  <si>
    <t>BT &amp; Informa Prof. Publ.</t>
  </si>
  <si>
    <t>Banknote Reporter</t>
  </si>
  <si>
    <t>0164-0828</t>
  </si>
  <si>
    <t>Krause</t>
  </si>
  <si>
    <t>Biatec</t>
  </si>
  <si>
    <t>1335-0900</t>
  </si>
  <si>
    <t>Národná banka Slovenska</t>
  </si>
  <si>
    <t>Central European Journal of Operations Research</t>
  </si>
  <si>
    <t>1435-246X</t>
  </si>
  <si>
    <t>Springer</t>
  </si>
  <si>
    <t>0957-0950</t>
  </si>
  <si>
    <t>Consensus Economics</t>
  </si>
  <si>
    <r>
      <t>Counterfeits and Forgeries</t>
    </r>
    <r>
      <rPr>
        <b/>
        <sz val="12"/>
        <rFont val="Times New Roman"/>
        <family val="1"/>
        <charset val="238"/>
      </rPr>
      <t xml:space="preserve"> </t>
    </r>
  </si>
  <si>
    <t>Keesing Reference Systems</t>
  </si>
  <si>
    <t>1462-4001</t>
  </si>
  <si>
    <t>0012-9682</t>
  </si>
  <si>
    <t xml:space="preserve">Wiley - Blackwell </t>
  </si>
  <si>
    <t>1368-4221</t>
  </si>
  <si>
    <t xml:space="preserve">0013-0133 </t>
  </si>
  <si>
    <t>Economic Systems</t>
  </si>
  <si>
    <t>0939-3625</t>
  </si>
  <si>
    <t>Elsevier</t>
  </si>
  <si>
    <t xml:space="preserve">0967-0750 </t>
  </si>
  <si>
    <t>Ekonomický časopis</t>
  </si>
  <si>
    <t>0013-3035</t>
  </si>
  <si>
    <t>Ústav slov. a svet. ek. SAV</t>
  </si>
  <si>
    <t>Euromoney</t>
  </si>
  <si>
    <t>0014-2433</t>
  </si>
  <si>
    <t>Euromoney Institutional Investor</t>
  </si>
  <si>
    <t>1351-0983</t>
  </si>
  <si>
    <t>Geldgeschichtliche Nachrichten</t>
  </si>
  <si>
    <t>Global Custodian</t>
  </si>
  <si>
    <t>1047-8736</t>
  </si>
  <si>
    <t>Asset International</t>
  </si>
  <si>
    <t>Global Investor</t>
  </si>
  <si>
    <t>0951-3604</t>
  </si>
  <si>
    <t>Harvard Business Review</t>
  </si>
  <si>
    <t>0017-8012</t>
  </si>
  <si>
    <t>Institutional Investor. International Edition</t>
  </si>
  <si>
    <t>0192-5660</t>
  </si>
  <si>
    <t>Institutional Investor</t>
  </si>
  <si>
    <t>International Journal of Central Banking</t>
  </si>
  <si>
    <t xml:space="preserve">1815-4654 </t>
  </si>
  <si>
    <t>Association of the IJCB</t>
  </si>
  <si>
    <t>Journal of Banking and Finance</t>
  </si>
  <si>
    <t>0378-4266</t>
  </si>
  <si>
    <t>Journal of Derivatives</t>
  </si>
  <si>
    <t>1074-1240</t>
  </si>
  <si>
    <t>0022-1082</t>
  </si>
  <si>
    <t>Journal of Financial Stability</t>
  </si>
  <si>
    <t>1572-3089</t>
  </si>
  <si>
    <t>Journal of Fixed Income</t>
  </si>
  <si>
    <t>1059-8596</t>
  </si>
  <si>
    <t>Journal of Investing</t>
  </si>
  <si>
    <t>1068-0896</t>
  </si>
  <si>
    <t>0022-2186</t>
  </si>
  <si>
    <t>University of Chicago Press</t>
  </si>
  <si>
    <t>Journal of Monetary Economics</t>
  </si>
  <si>
    <t>0304-3932</t>
  </si>
  <si>
    <t>0022-2879</t>
  </si>
  <si>
    <t>0022-3808</t>
  </si>
  <si>
    <t>Journal of Portfolio Management</t>
  </si>
  <si>
    <t>0095-4918</t>
  </si>
  <si>
    <t>Journal of Structured Finance</t>
  </si>
  <si>
    <t>1551-9783</t>
  </si>
  <si>
    <t>Main Economic Indicators</t>
  </si>
  <si>
    <t>0474-5523</t>
  </si>
  <si>
    <t>OECD</t>
  </si>
  <si>
    <t>Money Trend</t>
  </si>
  <si>
    <t>1420-4576</t>
  </si>
  <si>
    <t>Monthly Bulletin of Statistics</t>
  </si>
  <si>
    <t>0041-7432</t>
  </si>
  <si>
    <t>United Nations</t>
  </si>
  <si>
    <t>0254-461X</t>
  </si>
  <si>
    <t>Gietl Verlag</t>
  </si>
  <si>
    <t>OECD Economic Outlook</t>
  </si>
  <si>
    <t>0474-5574</t>
  </si>
  <si>
    <t>OECD Economic Surveys</t>
  </si>
  <si>
    <t>0376-6438</t>
  </si>
  <si>
    <t>OECD Journal</t>
  </si>
  <si>
    <t>1995-2805</t>
  </si>
  <si>
    <t>0305-9049</t>
  </si>
  <si>
    <t>0033-5533</t>
  </si>
  <si>
    <t>MIT Press</t>
  </si>
  <si>
    <t>Quarterly National Accounts</t>
  </si>
  <si>
    <t>0257-7801</t>
  </si>
  <si>
    <t>0034-6527</t>
  </si>
  <si>
    <t>0034-6535</t>
  </si>
  <si>
    <t>1536-8734</t>
  </si>
  <si>
    <t>STATA Corporation</t>
  </si>
  <si>
    <t>Wertpapier Mitteilungen. Zeitschrift fuer Wirtschaft und Bankrecht</t>
  </si>
  <si>
    <t>0342-6971</t>
  </si>
  <si>
    <t>WM Gruppe</t>
  </si>
  <si>
    <t>0258-6770</t>
  </si>
  <si>
    <t>Oxford University Press</t>
  </si>
  <si>
    <t>0257-3032</t>
  </si>
  <si>
    <t>World Coin News</t>
  </si>
  <si>
    <t>0145-9090</t>
  </si>
  <si>
    <t>0378-5920</t>
  </si>
  <si>
    <t>Cenová tabulka</t>
  </si>
  <si>
    <t>0266-4658</t>
  </si>
  <si>
    <t>Europe's World</t>
  </si>
  <si>
    <t>1782-0642</t>
  </si>
  <si>
    <t>1542-4766</t>
  </si>
  <si>
    <t>K</t>
  </si>
  <si>
    <t>STATA Journal (tisk + e-mail verze)</t>
  </si>
  <si>
    <t>T</t>
  </si>
  <si>
    <t>Consensus Forecast (tisk + e-mail verze)</t>
  </si>
  <si>
    <t>Eastern Europe Consensus Forecast (tisk + email verze)</t>
  </si>
  <si>
    <t>Foreign Exchange Consensus Forecasts (tisk + e-mail verze)</t>
  </si>
  <si>
    <t>Pokyny k vyplnění tabulky</t>
  </si>
  <si>
    <t>ISSN**</t>
  </si>
  <si>
    <t>Podoba*</t>
  </si>
  <si>
    <t>Acta Oeconomica</t>
  </si>
  <si>
    <t>American Economic Review</t>
  </si>
  <si>
    <t>* T = pouze tištěné   K = kombinace tištěné podoby a elektronické verze (bude-li vydavatelem nabízena)</t>
  </si>
  <si>
    <t>Econometrica</t>
  </si>
  <si>
    <t>Econometrics Journal</t>
  </si>
  <si>
    <t>Economic Journal</t>
  </si>
  <si>
    <t>Economic Policy</t>
  </si>
  <si>
    <t>Economics of Transition</t>
  </si>
  <si>
    <t>Journal of Finance</t>
  </si>
  <si>
    <t>Journal of Law and Economics</t>
  </si>
  <si>
    <t>Journal of Money, Credit and Banking</t>
  </si>
  <si>
    <t>Journal of Political Economy</t>
  </si>
  <si>
    <t>Journal of the European Economic Association</t>
  </si>
  <si>
    <t>Oxford Bulletin of Economic and Statistics</t>
  </si>
  <si>
    <t>Quarterly Journal of Economics</t>
  </si>
  <si>
    <t>Review of Economic Studies</t>
  </si>
  <si>
    <t>Review of Economics and Statistics</t>
  </si>
  <si>
    <t>World Economy</t>
  </si>
  <si>
    <t>Tištěné časopisy s doplňkovou elektronickou verzí u vybraných titulů</t>
  </si>
  <si>
    <t>EMS-Verlag</t>
  </si>
  <si>
    <t>0933-8527</t>
  </si>
  <si>
    <t>Deutsches Münzen Magazin</t>
  </si>
  <si>
    <t>Münzen Revue</t>
  </si>
  <si>
    <t>Cena za uvedený počet ks v Kč bez DPH</t>
  </si>
  <si>
    <t>World Bank Economic Review</t>
  </si>
  <si>
    <t>World Bank Research Observer</t>
  </si>
  <si>
    <t>Pokud se ve sloupci za názvem titulu vyskytuje označení „K“, uveďte cenu včetně případného příplatku za tuto elektronickou verzi. V případě označení "T" uveďte cenu pouze za podobu tištěnou. Pokud vydavatel nabízí doplňkovou elektronickou verzi ve více variantách (různý počet současně pracujících uživatelů, sídel či s různou retrospektivou), uveďte vždy cenu za jednoho současně pracujícího uživatele, jedno sídlo a nejkratší nabízenou retrospektivu.</t>
  </si>
  <si>
    <t>CELKOVÁ NABÍDKOVÁ CENA V KČ BEZ DPH</t>
  </si>
  <si>
    <t>CENA ZA SLUŽBY v KČ  BEZ DPH</t>
  </si>
  <si>
    <t>CENA ZA ČASOPISY CELKEM  V KČ BEZ DPH</t>
  </si>
  <si>
    <t>Zahraniční periodika pro ČNB na rok 2018 - část B</t>
  </si>
  <si>
    <t>Foreign Affairs</t>
  </si>
  <si>
    <t>Council on Foreign Relations</t>
  </si>
  <si>
    <t>0435-1835</t>
  </si>
  <si>
    <t>Gesellschaft für Int. Geldgeschichte</t>
  </si>
  <si>
    <t>Příloha č. 2B ZD</t>
  </si>
  <si>
    <t xml:space="preserve">** Vzhledem k výskytu chybných ISSN, prosím, správné titulu ISSN uveďte v nabídce. </t>
  </si>
  <si>
    <t>Všechny ceny musí být nejvýše přípustné a konečné.</t>
  </si>
  <si>
    <r>
      <t xml:space="preserve">Vyplňuje se cena ročního předplatného jednotlivých titulů vždy za uvedený počet kusů </t>
    </r>
    <r>
      <rPr>
        <b/>
        <sz val="12"/>
        <rFont val="Times New Roman"/>
        <family val="1"/>
        <charset val="238"/>
      </rPr>
      <t>v Kč bez DPH na dvě desetinná místa</t>
    </r>
    <r>
      <rPr>
        <sz val="12"/>
        <rFont val="Times New Roman"/>
        <family val="1"/>
        <charset val="238"/>
      </rPr>
      <t>. Pokud cena jednotlivých titulů nezahrnuje služby uvedené v návrhu smlouvy, zapíše dodavatel cenu v Kč bez DPH na dvě desetinná místa za tyto služby souhrnně do samostatném řádku na konci tabulky. Celková cena tak bude zahrnovat všechny náklady dodavatele včetně dopravy na místo plnění. Dle ujednání s vydavatelem prosím zvažte, zda uvádíte cenu pro správný typ odběratele (kategorie institutional, academic, corporate, nonprofit apod).</t>
    </r>
  </si>
  <si>
    <t>Dodavatel označí křížkem (X) titul/y, které nebudou pro rok 2018 jejich vydavatelem vydávány***</t>
  </si>
  <si>
    <t xml:space="preserve">***Dodavatel označí křížkem (X) v modře označeném políčku cenové tabulky tituly, které nebudou pro rok 2018 již jejich vydavatelem vydávány. Dodavatel u tohoto titulu nevyplňuje žlutě podbarvené políčka pro nabídkovou cenu, tj. ani cenu za časopis ani cenu za služby.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</si>
</sst>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charset val="238"/>
    </font>
    <font>
      <sz val="8"/>
      <name val="Arial"/>
      <family val="2"/>
      <charset val="238"/>
    </font>
    <font>
      <sz val="10"/>
      <name val="Times New Roman"/>
      <family val="1"/>
      <charset val="238"/>
    </font>
    <font>
      <b/>
      <sz val="12"/>
      <name val="Times New Roman"/>
      <family val="1"/>
      <charset val="238"/>
    </font>
    <font>
      <b/>
      <sz val="18"/>
      <name val="Times New Roman"/>
      <family val="1"/>
      <charset val="238"/>
    </font>
    <font>
      <b/>
      <sz val="16"/>
      <name val="Times New Roman"/>
      <family val="1"/>
      <charset val="238"/>
    </font>
    <font>
      <sz val="12"/>
      <name val="Times New Roman"/>
      <family val="1"/>
      <charset val="238"/>
    </font>
    <font>
      <i/>
      <sz val="10"/>
      <name val="Arial"/>
      <family val="2"/>
      <charset val="238"/>
    </font>
    <font>
      <b/>
      <sz val="11"/>
      <name val="Times New Roman"/>
      <family val="1"/>
      <charset val="238"/>
    </font>
    <font>
      <sz val="12"/>
      <color rgb="FFFF0000"/>
      <name val="Calibri"/>
      <family val="2"/>
      <charset val="238"/>
    </font>
    <font>
      <sz val="10"/>
      <color theme="0"/>
      <name val="Arial"/>
      <family val="2"/>
      <charset val="238"/>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3" tint="0.39997558519241921"/>
        <bgColor indexed="64"/>
      </patternFill>
    </fill>
  </fills>
  <borders count="3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61">
    <xf numFmtId="0" fontId="0" fillId="0" borderId="0" xfId="0"/>
    <xf numFmtId="0" fontId="2" fillId="0" borderId="0" xfId="0" applyFont="1"/>
    <xf numFmtId="0" fontId="2" fillId="0" borderId="0" xfId="0" applyFont="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0" fillId="0" borderId="0" xfId="0" applyAlignment="1">
      <alignment horizontal="center"/>
    </xf>
    <xf numFmtId="0" fontId="6" fillId="0" borderId="7"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9" xfId="0" applyFont="1" applyFill="1" applyBorder="1"/>
    <xf numFmtId="0" fontId="3" fillId="0" borderId="9" xfId="0" applyFont="1" applyFill="1" applyBorder="1" applyAlignment="1">
      <alignment horizontal="left" vertical="center"/>
    </xf>
    <xf numFmtId="0" fontId="3" fillId="0" borderId="0" xfId="0" applyFont="1"/>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3" fillId="0" borderId="12" xfId="0" applyFont="1" applyBorder="1" applyAlignment="1">
      <alignment horizontal="center" vertical="center" wrapText="1"/>
    </xf>
    <xf numFmtId="0" fontId="6" fillId="2" borderId="5" xfId="0" applyFont="1" applyFill="1" applyBorder="1" applyAlignment="1">
      <alignment horizontal="center" vertical="center" wrapText="1"/>
    </xf>
    <xf numFmtId="0" fontId="7" fillId="0" borderId="0" xfId="0" applyFont="1"/>
    <xf numFmtId="0" fontId="6" fillId="0" borderId="0" xfId="0" applyFont="1" applyFill="1" applyBorder="1"/>
    <xf numFmtId="0" fontId="3" fillId="0" borderId="0" xfId="0" applyFont="1" applyFill="1" applyBorder="1" applyAlignment="1">
      <alignment horizontal="right"/>
    </xf>
    <xf numFmtId="3" fontId="3" fillId="0" borderId="0" xfId="0" applyNumberFormat="1" applyFont="1" applyFill="1" applyBorder="1" applyAlignment="1">
      <alignment vertical="center"/>
    </xf>
    <xf numFmtId="0" fontId="7" fillId="0" borderId="0" xfId="0" applyFont="1" applyFill="1" applyBorder="1"/>
    <xf numFmtId="0" fontId="0" fillId="0" borderId="0" xfId="0" applyAlignment="1">
      <alignment horizontal="left"/>
    </xf>
    <xf numFmtId="4" fontId="3" fillId="0" borderId="12" xfId="0" applyNumberFormat="1" applyFont="1" applyFill="1" applyBorder="1" applyAlignment="1">
      <alignment vertical="center"/>
    </xf>
    <xf numFmtId="0" fontId="8" fillId="0" borderId="13" xfId="0" applyFont="1" applyFill="1" applyBorder="1" applyAlignment="1">
      <alignment horizontal="center" vertical="center" wrapText="1"/>
    </xf>
    <xf numFmtId="0" fontId="0" fillId="0" borderId="31" xfId="0" applyBorder="1"/>
    <xf numFmtId="0" fontId="0" fillId="0" borderId="32" xfId="0" applyBorder="1"/>
    <xf numFmtId="0" fontId="8" fillId="0" borderId="12" xfId="0" applyFont="1" applyFill="1" applyBorder="1" applyAlignment="1">
      <alignment horizontal="center" vertical="center" wrapText="1"/>
    </xf>
    <xf numFmtId="0" fontId="9" fillId="0" borderId="0" xfId="0" applyFont="1" applyAlignment="1">
      <alignment horizontal="center"/>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0" borderId="30"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5" fillId="0" borderId="18" xfId="0" applyFont="1" applyBorder="1" applyAlignment="1">
      <alignment horizontal="center" vertical="center"/>
    </xf>
    <xf numFmtId="0" fontId="5" fillId="0" borderId="9" xfId="0" applyFont="1" applyBorder="1" applyAlignment="1">
      <alignment horizontal="center" vertical="center"/>
    </xf>
    <xf numFmtId="0" fontId="5" fillId="0" borderId="19" xfId="0" applyFont="1" applyBorder="1" applyAlignment="1">
      <alignment horizontal="center" vertical="center"/>
    </xf>
    <xf numFmtId="0" fontId="6" fillId="0" borderId="20"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6" fillId="0" borderId="21" xfId="0" applyNumberFormat="1"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3" fillId="0" borderId="16" xfId="0" applyFont="1" applyBorder="1" applyAlignment="1">
      <alignment horizontal="right"/>
    </xf>
    <xf numFmtId="0" fontId="3" fillId="0" borderId="18" xfId="0" applyFont="1" applyFill="1" applyBorder="1" applyAlignment="1">
      <alignment horizontal="left"/>
    </xf>
    <xf numFmtId="0" fontId="3" fillId="0" borderId="9" xfId="0" applyFont="1" applyFill="1" applyBorder="1" applyAlignment="1">
      <alignment horizontal="left"/>
    </xf>
    <xf numFmtId="0" fontId="4" fillId="0" borderId="22" xfId="0" applyFont="1" applyBorder="1" applyAlignment="1">
      <alignment horizontal="center"/>
    </xf>
    <xf numFmtId="0" fontId="4" fillId="0" borderId="23" xfId="0" applyFont="1" applyBorder="1" applyAlignment="1">
      <alignment horizontal="center"/>
    </xf>
    <xf numFmtId="0" fontId="4" fillId="0" borderId="28" xfId="0" applyFont="1" applyBorder="1" applyAlignment="1">
      <alignment horizontal="center"/>
    </xf>
    <xf numFmtId="0" fontId="5" fillId="0" borderId="20" xfId="0" applyFont="1" applyBorder="1" applyAlignment="1">
      <alignment horizontal="center"/>
    </xf>
    <xf numFmtId="0" fontId="5" fillId="0" borderId="0" xfId="0" applyFont="1" applyBorder="1" applyAlignment="1">
      <alignment horizontal="center"/>
    </xf>
    <xf numFmtId="0" fontId="5" fillId="0" borderId="29" xfId="0" applyFont="1" applyBorder="1" applyAlignment="1">
      <alignment horizontal="center"/>
    </xf>
    <xf numFmtId="1" fontId="10" fillId="0" borderId="0" xfId="0" applyNumberFormat="1" applyFont="1" applyBorder="1" applyProtection="1"/>
    <xf numFmtId="4" fontId="6" fillId="3" borderId="27" xfId="0" applyNumberFormat="1" applyFont="1" applyFill="1" applyBorder="1" applyAlignment="1" applyProtection="1">
      <alignment vertical="center" wrapText="1"/>
      <protection locked="0"/>
    </xf>
    <xf numFmtId="0" fontId="0" fillId="4" borderId="14" xfId="0" applyFill="1" applyBorder="1" applyProtection="1">
      <protection locked="0"/>
    </xf>
    <xf numFmtId="4" fontId="6" fillId="3" borderId="11" xfId="0" applyNumberFormat="1" applyFont="1" applyFill="1" applyBorder="1" applyAlignment="1" applyProtection="1">
      <alignment vertical="center" wrapText="1"/>
      <protection locked="0"/>
    </xf>
    <xf numFmtId="0" fontId="0" fillId="4" borderId="30" xfId="0" applyFill="1" applyBorder="1" applyProtection="1">
      <protection locked="0"/>
    </xf>
    <xf numFmtId="4" fontId="6" fillId="3" borderId="12" xfId="0" applyNumberFormat="1" applyFont="1" applyFill="1" applyBorder="1" applyAlignment="1" applyProtection="1">
      <alignment vertic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78"/>
  <sheetViews>
    <sheetView tabSelected="1" topLeftCell="A55" zoomScaleNormal="75" zoomScaleSheetLayoutView="100" workbookViewId="0">
      <selection activeCell="G23" sqref="G23"/>
    </sheetView>
  </sheetViews>
  <sheetFormatPr defaultRowHeight="12.75" x14ac:dyDescent="0.2"/>
  <cols>
    <col min="1" max="1" width="4.28515625" customWidth="1"/>
    <col min="2" max="2" width="65.7109375" customWidth="1"/>
    <col min="4" max="4" width="5.42578125" customWidth="1"/>
    <col min="5" max="5" width="12.7109375" style="9" customWidth="1"/>
    <col min="6" max="6" width="33.7109375" customWidth="1"/>
    <col min="7" max="7" width="22" customWidth="1"/>
    <col min="8" max="8" width="27.42578125" customWidth="1"/>
    <col min="9" max="9" width="15.7109375" customWidth="1"/>
  </cols>
  <sheetData>
    <row r="2" spans="2:9" ht="16.5" thickBot="1" x14ac:dyDescent="0.3">
      <c r="B2" s="14" t="s">
        <v>114</v>
      </c>
      <c r="C2" s="14"/>
      <c r="D2" s="1"/>
      <c r="E2" s="2"/>
      <c r="F2" s="1"/>
      <c r="G2" s="46" t="s">
        <v>163</v>
      </c>
      <c r="H2" s="46"/>
    </row>
    <row r="3" spans="2:9" ht="23.25" customHeight="1" x14ac:dyDescent="0.3">
      <c r="B3" s="49" t="s">
        <v>158</v>
      </c>
      <c r="C3" s="50"/>
      <c r="D3" s="50"/>
      <c r="E3" s="50"/>
      <c r="F3" s="50"/>
      <c r="G3" s="50"/>
      <c r="H3" s="51"/>
    </row>
    <row r="4" spans="2:9" ht="21" thickBot="1" x14ac:dyDescent="0.35">
      <c r="B4" s="52" t="s">
        <v>146</v>
      </c>
      <c r="C4" s="53"/>
      <c r="D4" s="53"/>
      <c r="E4" s="53"/>
      <c r="F4" s="53"/>
      <c r="G4" s="53"/>
      <c r="H4" s="54"/>
    </row>
    <row r="5" spans="2:9" ht="57.75" customHeight="1" thickBot="1" x14ac:dyDescent="0.25">
      <c r="B5" s="3" t="s">
        <v>0</v>
      </c>
      <c r="C5" s="4" t="s">
        <v>127</v>
      </c>
      <c r="D5" s="4" t="s">
        <v>1</v>
      </c>
      <c r="E5" s="5" t="s">
        <v>126</v>
      </c>
      <c r="F5" s="17" t="s">
        <v>2</v>
      </c>
      <c r="G5" s="29" t="s">
        <v>151</v>
      </c>
      <c r="H5" s="26" t="s">
        <v>167</v>
      </c>
      <c r="I5" s="24"/>
    </row>
    <row r="6" spans="2:9" ht="17.100000000000001" customHeight="1" x14ac:dyDescent="0.2">
      <c r="B6" s="10" t="s">
        <v>3</v>
      </c>
      <c r="C6" s="7" t="s">
        <v>121</v>
      </c>
      <c r="D6" s="7">
        <v>1</v>
      </c>
      <c r="E6" s="11" t="s">
        <v>4</v>
      </c>
      <c r="F6" s="15" t="s">
        <v>5</v>
      </c>
      <c r="G6" s="56"/>
      <c r="H6" s="57"/>
      <c r="I6" s="55">
        <f t="shared" ref="I6:I37" si="0">IF((TRUNC(G6,2)-G6)=0,0,1)</f>
        <v>0</v>
      </c>
    </row>
    <row r="7" spans="2:9" ht="17.100000000000001" customHeight="1" x14ac:dyDescent="0.2">
      <c r="B7" s="6" t="s">
        <v>128</v>
      </c>
      <c r="C7" s="7" t="s">
        <v>119</v>
      </c>
      <c r="D7" s="7">
        <v>1</v>
      </c>
      <c r="E7" s="8" t="s">
        <v>6</v>
      </c>
      <c r="F7" s="16" t="s">
        <v>7</v>
      </c>
      <c r="G7" s="58"/>
      <c r="H7" s="57"/>
      <c r="I7" s="55">
        <f t="shared" si="0"/>
        <v>0</v>
      </c>
    </row>
    <row r="8" spans="2:9" ht="17.100000000000001" customHeight="1" x14ac:dyDescent="0.2">
      <c r="B8" s="6" t="s">
        <v>129</v>
      </c>
      <c r="C8" s="7" t="s">
        <v>119</v>
      </c>
      <c r="D8" s="7">
        <v>1</v>
      </c>
      <c r="E8" s="8" t="s">
        <v>8</v>
      </c>
      <c r="F8" s="16" t="s">
        <v>9</v>
      </c>
      <c r="G8" s="58"/>
      <c r="H8" s="57"/>
      <c r="I8" s="55">
        <f t="shared" si="0"/>
        <v>0</v>
      </c>
    </row>
    <row r="9" spans="2:9" ht="17.100000000000001" customHeight="1" x14ac:dyDescent="0.2">
      <c r="B9" s="6" t="s">
        <v>10</v>
      </c>
      <c r="C9" s="7" t="s">
        <v>119</v>
      </c>
      <c r="D9" s="7">
        <v>1</v>
      </c>
      <c r="E9" s="8" t="s">
        <v>11</v>
      </c>
      <c r="F9" s="16" t="s">
        <v>12</v>
      </c>
      <c r="G9" s="58"/>
      <c r="H9" s="57"/>
      <c r="I9" s="55">
        <f t="shared" si="0"/>
        <v>0</v>
      </c>
    </row>
    <row r="10" spans="2:9" ht="17.100000000000001" customHeight="1" x14ac:dyDescent="0.2">
      <c r="B10" s="6" t="s">
        <v>13</v>
      </c>
      <c r="C10" s="7" t="s">
        <v>121</v>
      </c>
      <c r="D10" s="7">
        <v>1</v>
      </c>
      <c r="E10" s="8" t="s">
        <v>14</v>
      </c>
      <c r="F10" s="16" t="s">
        <v>15</v>
      </c>
      <c r="G10" s="58"/>
      <c r="H10" s="57"/>
      <c r="I10" s="55">
        <f t="shared" si="0"/>
        <v>0</v>
      </c>
    </row>
    <row r="11" spans="2:9" ht="17.100000000000001" customHeight="1" x14ac:dyDescent="0.2">
      <c r="B11" s="6" t="s">
        <v>16</v>
      </c>
      <c r="C11" s="7" t="s">
        <v>121</v>
      </c>
      <c r="D11" s="7">
        <v>1</v>
      </c>
      <c r="E11" s="8" t="s">
        <v>17</v>
      </c>
      <c r="F11" s="16" t="s">
        <v>18</v>
      </c>
      <c r="G11" s="58"/>
      <c r="H11" s="57"/>
      <c r="I11" s="55">
        <f t="shared" si="0"/>
        <v>0</v>
      </c>
    </row>
    <row r="12" spans="2:9" ht="17.100000000000001" customHeight="1" x14ac:dyDescent="0.2">
      <c r="B12" s="6" t="s">
        <v>19</v>
      </c>
      <c r="C12" s="7" t="s">
        <v>121</v>
      </c>
      <c r="D12" s="7">
        <v>1</v>
      </c>
      <c r="E12" s="8" t="s">
        <v>20</v>
      </c>
      <c r="F12" s="16" t="s">
        <v>21</v>
      </c>
      <c r="G12" s="58"/>
      <c r="H12" s="57"/>
      <c r="I12" s="55">
        <f t="shared" si="0"/>
        <v>0</v>
      </c>
    </row>
    <row r="13" spans="2:9" ht="17.100000000000001" customHeight="1" x14ac:dyDescent="0.2">
      <c r="B13" s="6" t="s">
        <v>22</v>
      </c>
      <c r="C13" s="7" t="s">
        <v>121</v>
      </c>
      <c r="D13" s="7">
        <v>1</v>
      </c>
      <c r="E13" s="8" t="s">
        <v>23</v>
      </c>
      <c r="F13" s="16" t="s">
        <v>24</v>
      </c>
      <c r="G13" s="58"/>
      <c r="H13" s="57"/>
      <c r="I13" s="55">
        <f t="shared" si="0"/>
        <v>0</v>
      </c>
    </row>
    <row r="14" spans="2:9" ht="17.100000000000001" customHeight="1" x14ac:dyDescent="0.2">
      <c r="B14" s="6" t="s">
        <v>122</v>
      </c>
      <c r="C14" s="7" t="s">
        <v>119</v>
      </c>
      <c r="D14" s="7">
        <v>1</v>
      </c>
      <c r="E14" s="8" t="s">
        <v>25</v>
      </c>
      <c r="F14" s="16" t="s">
        <v>26</v>
      </c>
      <c r="G14" s="58"/>
      <c r="H14" s="57"/>
      <c r="I14" s="55">
        <f t="shared" si="0"/>
        <v>0</v>
      </c>
    </row>
    <row r="15" spans="2:9" ht="17.100000000000001" customHeight="1" x14ac:dyDescent="0.2">
      <c r="B15" s="6" t="s">
        <v>27</v>
      </c>
      <c r="C15" s="7" t="s">
        <v>121</v>
      </c>
      <c r="D15" s="18">
        <v>2</v>
      </c>
      <c r="E15" s="8"/>
      <c r="F15" s="16" t="s">
        <v>28</v>
      </c>
      <c r="G15" s="58"/>
      <c r="H15" s="57"/>
      <c r="I15" s="55">
        <f t="shared" si="0"/>
        <v>0</v>
      </c>
    </row>
    <row r="16" spans="2:9" ht="17.100000000000001" customHeight="1" x14ac:dyDescent="0.2">
      <c r="B16" s="6" t="s">
        <v>149</v>
      </c>
      <c r="C16" s="7" t="s">
        <v>121</v>
      </c>
      <c r="D16" s="7">
        <v>1</v>
      </c>
      <c r="E16" s="8" t="s">
        <v>148</v>
      </c>
      <c r="F16" s="16" t="s">
        <v>147</v>
      </c>
      <c r="G16" s="58"/>
      <c r="H16" s="57"/>
      <c r="I16" s="55">
        <f t="shared" si="0"/>
        <v>0</v>
      </c>
    </row>
    <row r="17" spans="2:9" ht="17.100000000000001" customHeight="1" x14ac:dyDescent="0.2">
      <c r="B17" s="6" t="s">
        <v>123</v>
      </c>
      <c r="C17" s="7" t="s">
        <v>119</v>
      </c>
      <c r="D17" s="7">
        <v>1</v>
      </c>
      <c r="E17" s="8" t="s">
        <v>29</v>
      </c>
      <c r="F17" s="16" t="s">
        <v>26</v>
      </c>
      <c r="G17" s="58"/>
      <c r="H17" s="57"/>
      <c r="I17" s="55">
        <f t="shared" si="0"/>
        <v>0</v>
      </c>
    </row>
    <row r="18" spans="2:9" ht="17.100000000000001" customHeight="1" x14ac:dyDescent="0.2">
      <c r="B18" s="6" t="s">
        <v>131</v>
      </c>
      <c r="C18" s="7" t="s">
        <v>119</v>
      </c>
      <c r="D18" s="7">
        <v>1</v>
      </c>
      <c r="E18" s="8" t="s">
        <v>30</v>
      </c>
      <c r="F18" s="16" t="s">
        <v>31</v>
      </c>
      <c r="G18" s="58"/>
      <c r="H18" s="57"/>
      <c r="I18" s="55">
        <f t="shared" si="0"/>
        <v>0</v>
      </c>
    </row>
    <row r="19" spans="2:9" ht="17.100000000000001" customHeight="1" x14ac:dyDescent="0.2">
      <c r="B19" s="6" t="s">
        <v>132</v>
      </c>
      <c r="C19" s="7" t="s">
        <v>119</v>
      </c>
      <c r="D19" s="7">
        <v>1</v>
      </c>
      <c r="E19" s="8" t="s">
        <v>32</v>
      </c>
      <c r="F19" s="16" t="s">
        <v>31</v>
      </c>
      <c r="G19" s="58"/>
      <c r="H19" s="57"/>
      <c r="I19" s="55">
        <f t="shared" si="0"/>
        <v>0</v>
      </c>
    </row>
    <row r="20" spans="2:9" ht="17.100000000000001" customHeight="1" x14ac:dyDescent="0.2">
      <c r="B20" s="6" t="s">
        <v>133</v>
      </c>
      <c r="C20" s="7" t="s">
        <v>119</v>
      </c>
      <c r="D20" s="7">
        <v>1</v>
      </c>
      <c r="E20" s="8" t="s">
        <v>33</v>
      </c>
      <c r="F20" s="16" t="s">
        <v>31</v>
      </c>
      <c r="G20" s="58"/>
      <c r="H20" s="57"/>
      <c r="I20" s="55">
        <f t="shared" si="0"/>
        <v>0</v>
      </c>
    </row>
    <row r="21" spans="2:9" ht="17.100000000000001" customHeight="1" x14ac:dyDescent="0.2">
      <c r="B21" s="6" t="s">
        <v>134</v>
      </c>
      <c r="C21" s="7" t="s">
        <v>119</v>
      </c>
      <c r="D21" s="7">
        <v>1</v>
      </c>
      <c r="E21" s="8" t="s">
        <v>115</v>
      </c>
      <c r="F21" s="16" t="s">
        <v>31</v>
      </c>
      <c r="G21" s="58"/>
      <c r="H21" s="57"/>
      <c r="I21" s="55">
        <f t="shared" si="0"/>
        <v>0</v>
      </c>
    </row>
    <row r="22" spans="2:9" ht="17.100000000000001" customHeight="1" x14ac:dyDescent="0.2">
      <c r="B22" s="6" t="s">
        <v>34</v>
      </c>
      <c r="C22" s="7" t="s">
        <v>121</v>
      </c>
      <c r="D22" s="7">
        <v>1</v>
      </c>
      <c r="E22" s="8" t="s">
        <v>35</v>
      </c>
      <c r="F22" s="16" t="s">
        <v>36</v>
      </c>
      <c r="G22" s="58"/>
      <c r="H22" s="57"/>
      <c r="I22" s="55">
        <f t="shared" si="0"/>
        <v>0</v>
      </c>
    </row>
    <row r="23" spans="2:9" ht="17.100000000000001" customHeight="1" x14ac:dyDescent="0.2">
      <c r="B23" s="6" t="s">
        <v>135</v>
      </c>
      <c r="C23" s="7" t="s">
        <v>119</v>
      </c>
      <c r="D23" s="7">
        <v>1</v>
      </c>
      <c r="E23" s="8" t="s">
        <v>37</v>
      </c>
      <c r="F23" s="16" t="s">
        <v>31</v>
      </c>
      <c r="G23" s="58"/>
      <c r="H23" s="57"/>
      <c r="I23" s="55">
        <f t="shared" si="0"/>
        <v>0</v>
      </c>
    </row>
    <row r="24" spans="2:9" ht="17.100000000000001" customHeight="1" x14ac:dyDescent="0.2">
      <c r="B24" s="6" t="s">
        <v>38</v>
      </c>
      <c r="C24" s="7" t="s">
        <v>121</v>
      </c>
      <c r="D24" s="18">
        <v>2</v>
      </c>
      <c r="E24" s="8" t="s">
        <v>39</v>
      </c>
      <c r="F24" s="16" t="s">
        <v>40</v>
      </c>
      <c r="G24" s="58"/>
      <c r="H24" s="57"/>
      <c r="I24" s="55">
        <f t="shared" si="0"/>
        <v>0</v>
      </c>
    </row>
    <row r="25" spans="2:9" ht="16.5" customHeight="1" x14ac:dyDescent="0.2">
      <c r="B25" s="6" t="s">
        <v>41</v>
      </c>
      <c r="C25" s="7" t="s">
        <v>119</v>
      </c>
      <c r="D25" s="7">
        <v>1</v>
      </c>
      <c r="E25" s="8" t="s">
        <v>42</v>
      </c>
      <c r="F25" s="16" t="s">
        <v>43</v>
      </c>
      <c r="G25" s="58"/>
      <c r="H25" s="57"/>
      <c r="I25" s="55">
        <f t="shared" si="0"/>
        <v>0</v>
      </c>
    </row>
    <row r="26" spans="2:9" ht="15.75" customHeight="1" x14ac:dyDescent="0.2">
      <c r="B26" s="6" t="s">
        <v>116</v>
      </c>
      <c r="C26" s="7" t="s">
        <v>121</v>
      </c>
      <c r="D26" s="7">
        <v>1</v>
      </c>
      <c r="E26" s="8" t="s">
        <v>117</v>
      </c>
      <c r="F26" s="16" t="s">
        <v>116</v>
      </c>
      <c r="G26" s="58"/>
      <c r="H26" s="57"/>
      <c r="I26" s="55">
        <f t="shared" si="0"/>
        <v>0</v>
      </c>
    </row>
    <row r="27" spans="2:9" ht="17.100000000000001" customHeight="1" x14ac:dyDescent="0.2">
      <c r="B27" s="6" t="s">
        <v>159</v>
      </c>
      <c r="C27" s="7" t="s">
        <v>121</v>
      </c>
      <c r="D27" s="7">
        <v>1</v>
      </c>
      <c r="E27" s="8"/>
      <c r="F27" s="16" t="s">
        <v>160</v>
      </c>
      <c r="G27" s="58"/>
      <c r="H27" s="57"/>
      <c r="I27" s="55">
        <f t="shared" si="0"/>
        <v>0</v>
      </c>
    </row>
    <row r="28" spans="2:9" ht="16.5" customHeight="1" x14ac:dyDescent="0.2">
      <c r="B28" s="6" t="s">
        <v>124</v>
      </c>
      <c r="C28" s="7" t="s">
        <v>119</v>
      </c>
      <c r="D28" s="7">
        <v>1</v>
      </c>
      <c r="E28" s="8" t="s">
        <v>44</v>
      </c>
      <c r="F28" s="16" t="s">
        <v>26</v>
      </c>
      <c r="G28" s="58"/>
      <c r="H28" s="57"/>
      <c r="I28" s="55">
        <f t="shared" si="0"/>
        <v>0</v>
      </c>
    </row>
    <row r="29" spans="2:9" ht="17.100000000000001" customHeight="1" x14ac:dyDescent="0.2">
      <c r="B29" s="6" t="s">
        <v>45</v>
      </c>
      <c r="C29" s="7" t="s">
        <v>121</v>
      </c>
      <c r="D29" s="7">
        <v>1</v>
      </c>
      <c r="E29" s="8" t="s">
        <v>161</v>
      </c>
      <c r="F29" s="16" t="s">
        <v>162</v>
      </c>
      <c r="G29" s="58"/>
      <c r="H29" s="57"/>
      <c r="I29" s="55">
        <f t="shared" si="0"/>
        <v>0</v>
      </c>
    </row>
    <row r="30" spans="2:9" ht="17.100000000000001" customHeight="1" x14ac:dyDescent="0.2">
      <c r="B30" s="6" t="s">
        <v>46</v>
      </c>
      <c r="C30" s="7" t="s">
        <v>119</v>
      </c>
      <c r="D30" s="7">
        <v>1</v>
      </c>
      <c r="E30" s="8" t="s">
        <v>47</v>
      </c>
      <c r="F30" s="16" t="s">
        <v>48</v>
      </c>
      <c r="G30" s="58"/>
      <c r="H30" s="57"/>
      <c r="I30" s="55">
        <f t="shared" si="0"/>
        <v>0</v>
      </c>
    </row>
    <row r="31" spans="2:9" ht="17.100000000000001" customHeight="1" x14ac:dyDescent="0.2">
      <c r="B31" s="6" t="s">
        <v>49</v>
      </c>
      <c r="C31" s="7" t="s">
        <v>119</v>
      </c>
      <c r="D31" s="7">
        <v>1</v>
      </c>
      <c r="E31" s="8" t="s">
        <v>50</v>
      </c>
      <c r="F31" s="16" t="s">
        <v>43</v>
      </c>
      <c r="G31" s="58"/>
      <c r="H31" s="57"/>
      <c r="I31" s="55">
        <f t="shared" si="0"/>
        <v>0</v>
      </c>
    </row>
    <row r="32" spans="2:9" ht="17.100000000000001" customHeight="1" x14ac:dyDescent="0.2">
      <c r="B32" s="6" t="s">
        <v>51</v>
      </c>
      <c r="C32" s="7" t="s">
        <v>119</v>
      </c>
      <c r="D32" s="7">
        <v>1</v>
      </c>
      <c r="E32" s="8" t="s">
        <v>52</v>
      </c>
      <c r="F32" s="16" t="s">
        <v>51</v>
      </c>
      <c r="G32" s="58"/>
      <c r="H32" s="57"/>
      <c r="I32" s="55">
        <f t="shared" si="0"/>
        <v>0</v>
      </c>
    </row>
    <row r="33" spans="2:9" ht="17.100000000000001" customHeight="1" x14ac:dyDescent="0.2">
      <c r="B33" s="6" t="s">
        <v>53</v>
      </c>
      <c r="C33" s="7" t="s">
        <v>119</v>
      </c>
      <c r="D33" s="7">
        <v>1</v>
      </c>
      <c r="E33" s="8" t="s">
        <v>54</v>
      </c>
      <c r="F33" s="16" t="s">
        <v>55</v>
      </c>
      <c r="G33" s="58"/>
      <c r="H33" s="57"/>
      <c r="I33" s="55">
        <f t="shared" si="0"/>
        <v>0</v>
      </c>
    </row>
    <row r="34" spans="2:9" ht="17.100000000000001" customHeight="1" x14ac:dyDescent="0.2">
      <c r="B34" s="6" t="s">
        <v>56</v>
      </c>
      <c r="C34" s="7" t="s">
        <v>121</v>
      </c>
      <c r="D34" s="7">
        <v>1</v>
      </c>
      <c r="E34" s="8" t="s">
        <v>57</v>
      </c>
      <c r="F34" s="16" t="s">
        <v>58</v>
      </c>
      <c r="G34" s="58"/>
      <c r="H34" s="57"/>
      <c r="I34" s="55">
        <f t="shared" si="0"/>
        <v>0</v>
      </c>
    </row>
    <row r="35" spans="2:9" ht="17.100000000000001" customHeight="1" x14ac:dyDescent="0.2">
      <c r="B35" s="6" t="s">
        <v>59</v>
      </c>
      <c r="C35" s="7" t="s">
        <v>121</v>
      </c>
      <c r="D35" s="7">
        <v>1</v>
      </c>
      <c r="E35" s="8" t="s">
        <v>60</v>
      </c>
      <c r="F35" s="16" t="s">
        <v>36</v>
      </c>
      <c r="G35" s="58"/>
      <c r="H35" s="57"/>
      <c r="I35" s="55">
        <f t="shared" si="0"/>
        <v>0</v>
      </c>
    </row>
    <row r="36" spans="2:9" ht="17.100000000000001" customHeight="1" x14ac:dyDescent="0.2">
      <c r="B36" s="6" t="s">
        <v>61</v>
      </c>
      <c r="C36" s="7" t="s">
        <v>119</v>
      </c>
      <c r="D36" s="7">
        <v>1</v>
      </c>
      <c r="E36" s="8" t="s">
        <v>62</v>
      </c>
      <c r="F36" s="16" t="s">
        <v>55</v>
      </c>
      <c r="G36" s="58"/>
      <c r="H36" s="57"/>
      <c r="I36" s="55">
        <f t="shared" si="0"/>
        <v>0</v>
      </c>
    </row>
    <row r="37" spans="2:9" ht="17.100000000000001" customHeight="1" x14ac:dyDescent="0.2">
      <c r="B37" s="6" t="s">
        <v>136</v>
      </c>
      <c r="C37" s="7" t="s">
        <v>119</v>
      </c>
      <c r="D37" s="7">
        <v>1</v>
      </c>
      <c r="E37" s="8" t="s">
        <v>63</v>
      </c>
      <c r="F37" s="16" t="s">
        <v>31</v>
      </c>
      <c r="G37" s="58"/>
      <c r="H37" s="57"/>
      <c r="I37" s="55">
        <f t="shared" si="0"/>
        <v>0</v>
      </c>
    </row>
    <row r="38" spans="2:9" ht="17.100000000000001" customHeight="1" x14ac:dyDescent="0.2">
      <c r="B38" s="6" t="s">
        <v>64</v>
      </c>
      <c r="C38" s="7" t="s">
        <v>121</v>
      </c>
      <c r="D38" s="7">
        <v>1</v>
      </c>
      <c r="E38" s="8" t="s">
        <v>65</v>
      </c>
      <c r="F38" s="16" t="s">
        <v>36</v>
      </c>
      <c r="G38" s="58"/>
      <c r="H38" s="57"/>
      <c r="I38" s="55">
        <f t="shared" ref="I38:I65" si="1">IF((TRUNC(G38,2)-G38)=0,0,1)</f>
        <v>0</v>
      </c>
    </row>
    <row r="39" spans="2:9" ht="17.100000000000001" customHeight="1" x14ac:dyDescent="0.2">
      <c r="B39" s="6" t="s">
        <v>66</v>
      </c>
      <c r="C39" s="7" t="s">
        <v>119</v>
      </c>
      <c r="D39" s="7">
        <v>1</v>
      </c>
      <c r="E39" s="8" t="s">
        <v>67</v>
      </c>
      <c r="F39" s="16" t="s">
        <v>55</v>
      </c>
      <c r="G39" s="58"/>
      <c r="H39" s="57"/>
      <c r="I39" s="55">
        <f t="shared" si="1"/>
        <v>0</v>
      </c>
    </row>
    <row r="40" spans="2:9" ht="17.100000000000001" customHeight="1" x14ac:dyDescent="0.2">
      <c r="B40" s="6" t="s">
        <v>68</v>
      </c>
      <c r="C40" s="7" t="s">
        <v>119</v>
      </c>
      <c r="D40" s="7">
        <v>1</v>
      </c>
      <c r="E40" s="8" t="s">
        <v>69</v>
      </c>
      <c r="F40" s="16" t="s">
        <v>55</v>
      </c>
      <c r="G40" s="58"/>
      <c r="H40" s="57"/>
      <c r="I40" s="55">
        <f t="shared" si="1"/>
        <v>0</v>
      </c>
    </row>
    <row r="41" spans="2:9" ht="17.100000000000001" customHeight="1" x14ac:dyDescent="0.2">
      <c r="B41" s="6" t="s">
        <v>137</v>
      </c>
      <c r="C41" s="7" t="s">
        <v>119</v>
      </c>
      <c r="D41" s="7">
        <v>1</v>
      </c>
      <c r="E41" s="8" t="s">
        <v>70</v>
      </c>
      <c r="F41" s="16" t="s">
        <v>71</v>
      </c>
      <c r="G41" s="58"/>
      <c r="H41" s="57"/>
      <c r="I41" s="55">
        <f t="shared" si="1"/>
        <v>0</v>
      </c>
    </row>
    <row r="42" spans="2:9" ht="17.100000000000001" customHeight="1" x14ac:dyDescent="0.2">
      <c r="B42" s="6" t="s">
        <v>72</v>
      </c>
      <c r="C42" s="7" t="s">
        <v>121</v>
      </c>
      <c r="D42" s="7">
        <v>1</v>
      </c>
      <c r="E42" s="8" t="s">
        <v>73</v>
      </c>
      <c r="F42" s="16" t="s">
        <v>36</v>
      </c>
      <c r="G42" s="58"/>
      <c r="H42" s="57"/>
      <c r="I42" s="55">
        <f t="shared" si="1"/>
        <v>0</v>
      </c>
    </row>
    <row r="43" spans="2:9" ht="17.100000000000001" customHeight="1" x14ac:dyDescent="0.2">
      <c r="B43" s="6" t="s">
        <v>138</v>
      </c>
      <c r="C43" s="7" t="s">
        <v>119</v>
      </c>
      <c r="D43" s="7">
        <v>1</v>
      </c>
      <c r="E43" s="8" t="s">
        <v>74</v>
      </c>
      <c r="F43" s="16" t="s">
        <v>31</v>
      </c>
      <c r="G43" s="58"/>
      <c r="H43" s="57"/>
      <c r="I43" s="55">
        <f t="shared" si="1"/>
        <v>0</v>
      </c>
    </row>
    <row r="44" spans="2:9" ht="17.100000000000001" customHeight="1" x14ac:dyDescent="0.2">
      <c r="B44" s="6" t="s">
        <v>139</v>
      </c>
      <c r="C44" s="7" t="s">
        <v>119</v>
      </c>
      <c r="D44" s="7">
        <v>1</v>
      </c>
      <c r="E44" s="8" t="s">
        <v>75</v>
      </c>
      <c r="F44" s="16" t="s">
        <v>71</v>
      </c>
      <c r="G44" s="58"/>
      <c r="H44" s="57"/>
      <c r="I44" s="55">
        <f t="shared" si="1"/>
        <v>0</v>
      </c>
    </row>
    <row r="45" spans="2:9" ht="17.100000000000001" customHeight="1" x14ac:dyDescent="0.2">
      <c r="B45" s="6" t="s">
        <v>76</v>
      </c>
      <c r="C45" s="7" t="s">
        <v>119</v>
      </c>
      <c r="D45" s="7">
        <v>1</v>
      </c>
      <c r="E45" s="8" t="s">
        <v>77</v>
      </c>
      <c r="F45" s="16" t="s">
        <v>55</v>
      </c>
      <c r="G45" s="58"/>
      <c r="H45" s="57"/>
      <c r="I45" s="55">
        <f t="shared" si="1"/>
        <v>0</v>
      </c>
    </row>
    <row r="46" spans="2:9" ht="16.5" customHeight="1" x14ac:dyDescent="0.2">
      <c r="B46" s="6" t="s">
        <v>78</v>
      </c>
      <c r="C46" s="7" t="s">
        <v>119</v>
      </c>
      <c r="D46" s="7">
        <v>1</v>
      </c>
      <c r="E46" s="8" t="s">
        <v>79</v>
      </c>
      <c r="F46" s="16" t="s">
        <v>43</v>
      </c>
      <c r="G46" s="58"/>
      <c r="H46" s="57"/>
      <c r="I46" s="55">
        <f t="shared" si="1"/>
        <v>0</v>
      </c>
    </row>
    <row r="47" spans="2:9" ht="17.100000000000001" customHeight="1" x14ac:dyDescent="0.2">
      <c r="B47" s="6" t="s">
        <v>140</v>
      </c>
      <c r="C47" s="7" t="s">
        <v>119</v>
      </c>
      <c r="D47" s="7">
        <v>1</v>
      </c>
      <c r="E47" s="8" t="s">
        <v>118</v>
      </c>
      <c r="F47" s="16" t="s">
        <v>109</v>
      </c>
      <c r="G47" s="58"/>
      <c r="H47" s="57"/>
      <c r="I47" s="55">
        <f t="shared" si="1"/>
        <v>0</v>
      </c>
    </row>
    <row r="48" spans="2:9" ht="17.100000000000001" customHeight="1" x14ac:dyDescent="0.2">
      <c r="B48" s="6" t="s">
        <v>80</v>
      </c>
      <c r="C48" s="7" t="s">
        <v>121</v>
      </c>
      <c r="D48" s="7">
        <v>1</v>
      </c>
      <c r="E48" s="8" t="s">
        <v>81</v>
      </c>
      <c r="F48" s="16" t="s">
        <v>82</v>
      </c>
      <c r="G48" s="58"/>
      <c r="H48" s="57"/>
      <c r="I48" s="55">
        <f t="shared" si="1"/>
        <v>0</v>
      </c>
    </row>
    <row r="49" spans="2:9" ht="17.100000000000001" customHeight="1" x14ac:dyDescent="0.2">
      <c r="B49" s="6" t="s">
        <v>83</v>
      </c>
      <c r="C49" s="7" t="s">
        <v>121</v>
      </c>
      <c r="D49" s="7">
        <v>1</v>
      </c>
      <c r="E49" s="8" t="s">
        <v>84</v>
      </c>
      <c r="F49" s="16" t="s">
        <v>83</v>
      </c>
      <c r="G49" s="58"/>
      <c r="H49" s="57"/>
      <c r="I49" s="55">
        <f t="shared" si="1"/>
        <v>0</v>
      </c>
    </row>
    <row r="50" spans="2:9" ht="17.100000000000001" customHeight="1" x14ac:dyDescent="0.2">
      <c r="B50" s="6" t="s">
        <v>85</v>
      </c>
      <c r="C50" s="7" t="s">
        <v>121</v>
      </c>
      <c r="D50" s="7">
        <v>1</v>
      </c>
      <c r="E50" s="8" t="s">
        <v>86</v>
      </c>
      <c r="F50" s="16" t="s">
        <v>87</v>
      </c>
      <c r="G50" s="58"/>
      <c r="H50" s="57"/>
      <c r="I50" s="55">
        <f t="shared" si="1"/>
        <v>0</v>
      </c>
    </row>
    <row r="51" spans="2:9" ht="17.100000000000001" customHeight="1" x14ac:dyDescent="0.2">
      <c r="B51" s="6" t="s">
        <v>150</v>
      </c>
      <c r="C51" s="7" t="s">
        <v>121</v>
      </c>
      <c r="D51" s="7">
        <v>1</v>
      </c>
      <c r="E51" s="8" t="s">
        <v>88</v>
      </c>
      <c r="F51" s="16" t="s">
        <v>89</v>
      </c>
      <c r="G51" s="58"/>
      <c r="H51" s="57"/>
      <c r="I51" s="55">
        <f t="shared" si="1"/>
        <v>0</v>
      </c>
    </row>
    <row r="52" spans="2:9" ht="17.100000000000001" customHeight="1" x14ac:dyDescent="0.2">
      <c r="B52" s="6" t="s">
        <v>90</v>
      </c>
      <c r="C52" s="7" t="s">
        <v>121</v>
      </c>
      <c r="D52" s="7">
        <v>1</v>
      </c>
      <c r="E52" s="8" t="s">
        <v>91</v>
      </c>
      <c r="F52" s="16" t="s">
        <v>82</v>
      </c>
      <c r="G52" s="58"/>
      <c r="H52" s="57"/>
      <c r="I52" s="55">
        <f t="shared" si="1"/>
        <v>0</v>
      </c>
    </row>
    <row r="53" spans="2:9" ht="17.100000000000001" customHeight="1" x14ac:dyDescent="0.2">
      <c r="B53" s="6" t="s">
        <v>92</v>
      </c>
      <c r="C53" s="7" t="s">
        <v>121</v>
      </c>
      <c r="D53" s="7">
        <v>1</v>
      </c>
      <c r="E53" s="8" t="s">
        <v>93</v>
      </c>
      <c r="F53" s="16" t="s">
        <v>82</v>
      </c>
      <c r="G53" s="58"/>
      <c r="H53" s="57"/>
      <c r="I53" s="55">
        <f t="shared" si="1"/>
        <v>0</v>
      </c>
    </row>
    <row r="54" spans="2:9" ht="17.100000000000001" customHeight="1" x14ac:dyDescent="0.2">
      <c r="B54" s="6" t="s">
        <v>94</v>
      </c>
      <c r="C54" s="7" t="s">
        <v>121</v>
      </c>
      <c r="D54" s="7">
        <v>1</v>
      </c>
      <c r="E54" s="8" t="s">
        <v>95</v>
      </c>
      <c r="F54" s="16" t="s">
        <v>82</v>
      </c>
      <c r="G54" s="58"/>
      <c r="H54" s="57"/>
      <c r="I54" s="55">
        <f t="shared" si="1"/>
        <v>0</v>
      </c>
    </row>
    <row r="55" spans="2:9" ht="17.100000000000001" customHeight="1" x14ac:dyDescent="0.2">
      <c r="B55" s="6" t="s">
        <v>141</v>
      </c>
      <c r="C55" s="7" t="s">
        <v>119</v>
      </c>
      <c r="D55" s="7">
        <v>1</v>
      </c>
      <c r="E55" s="8" t="s">
        <v>96</v>
      </c>
      <c r="F55" s="16" t="s">
        <v>31</v>
      </c>
      <c r="G55" s="58"/>
      <c r="H55" s="57"/>
      <c r="I55" s="55">
        <f t="shared" si="1"/>
        <v>0</v>
      </c>
    </row>
    <row r="56" spans="2:9" ht="17.100000000000001" customHeight="1" x14ac:dyDescent="0.2">
      <c r="B56" s="6" t="s">
        <v>142</v>
      </c>
      <c r="C56" s="7" t="s">
        <v>119</v>
      </c>
      <c r="D56" s="7">
        <v>1</v>
      </c>
      <c r="E56" s="8" t="s">
        <v>97</v>
      </c>
      <c r="F56" s="16" t="s">
        <v>109</v>
      </c>
      <c r="G56" s="58"/>
      <c r="H56" s="57"/>
      <c r="I56" s="55">
        <f t="shared" si="1"/>
        <v>0</v>
      </c>
    </row>
    <row r="57" spans="2:9" ht="17.100000000000001" customHeight="1" x14ac:dyDescent="0.2">
      <c r="B57" s="6" t="s">
        <v>99</v>
      </c>
      <c r="C57" s="7" t="s">
        <v>121</v>
      </c>
      <c r="D57" s="7">
        <v>1</v>
      </c>
      <c r="E57" s="8" t="s">
        <v>100</v>
      </c>
      <c r="F57" s="16" t="s">
        <v>82</v>
      </c>
      <c r="G57" s="58"/>
      <c r="H57" s="57"/>
      <c r="I57" s="55">
        <f t="shared" si="1"/>
        <v>0</v>
      </c>
    </row>
    <row r="58" spans="2:9" ht="17.100000000000001" customHeight="1" x14ac:dyDescent="0.2">
      <c r="B58" s="6" t="s">
        <v>143</v>
      </c>
      <c r="C58" s="7" t="s">
        <v>119</v>
      </c>
      <c r="D58" s="7">
        <v>1</v>
      </c>
      <c r="E58" s="8" t="s">
        <v>101</v>
      </c>
      <c r="F58" s="16" t="s">
        <v>109</v>
      </c>
      <c r="G58" s="58"/>
      <c r="H58" s="57"/>
      <c r="I58" s="55">
        <f t="shared" si="1"/>
        <v>0</v>
      </c>
    </row>
    <row r="59" spans="2:9" ht="17.100000000000001" customHeight="1" x14ac:dyDescent="0.2">
      <c r="B59" s="6" t="s">
        <v>144</v>
      </c>
      <c r="C59" s="7" t="s">
        <v>119</v>
      </c>
      <c r="D59" s="7">
        <v>1</v>
      </c>
      <c r="E59" s="8" t="s">
        <v>102</v>
      </c>
      <c r="F59" s="16" t="s">
        <v>98</v>
      </c>
      <c r="G59" s="58"/>
      <c r="H59" s="57"/>
      <c r="I59" s="55">
        <f t="shared" si="1"/>
        <v>0</v>
      </c>
    </row>
    <row r="60" spans="2:9" ht="17.100000000000001" customHeight="1" x14ac:dyDescent="0.2">
      <c r="B60" s="6" t="s">
        <v>120</v>
      </c>
      <c r="C60" s="7" t="s">
        <v>119</v>
      </c>
      <c r="D60" s="7">
        <v>1</v>
      </c>
      <c r="E60" s="8" t="s">
        <v>103</v>
      </c>
      <c r="F60" s="16" t="s">
        <v>104</v>
      </c>
      <c r="G60" s="58"/>
      <c r="H60" s="57"/>
      <c r="I60" s="55">
        <f t="shared" si="1"/>
        <v>0</v>
      </c>
    </row>
    <row r="61" spans="2:9" ht="16.5" customHeight="1" x14ac:dyDescent="0.2">
      <c r="B61" s="6" t="s">
        <v>105</v>
      </c>
      <c r="C61" s="7" t="s">
        <v>121</v>
      </c>
      <c r="D61" s="7">
        <v>1</v>
      </c>
      <c r="E61" s="8" t="s">
        <v>106</v>
      </c>
      <c r="F61" s="16" t="s">
        <v>107</v>
      </c>
      <c r="G61" s="58"/>
      <c r="H61" s="57"/>
      <c r="I61" s="55">
        <f t="shared" si="1"/>
        <v>0</v>
      </c>
    </row>
    <row r="62" spans="2:9" ht="17.100000000000001" customHeight="1" x14ac:dyDescent="0.2">
      <c r="B62" s="6" t="s">
        <v>152</v>
      </c>
      <c r="C62" s="7" t="s">
        <v>119</v>
      </c>
      <c r="D62" s="7">
        <v>1</v>
      </c>
      <c r="E62" s="8" t="s">
        <v>108</v>
      </c>
      <c r="F62" s="16" t="s">
        <v>109</v>
      </c>
      <c r="G62" s="58"/>
      <c r="H62" s="57"/>
      <c r="I62" s="55">
        <f t="shared" si="1"/>
        <v>0</v>
      </c>
    </row>
    <row r="63" spans="2:9" ht="17.100000000000001" customHeight="1" x14ac:dyDescent="0.2">
      <c r="B63" s="6" t="s">
        <v>153</v>
      </c>
      <c r="C63" s="7" t="s">
        <v>119</v>
      </c>
      <c r="D63" s="7">
        <v>1</v>
      </c>
      <c r="E63" s="8" t="s">
        <v>110</v>
      </c>
      <c r="F63" s="16" t="s">
        <v>109</v>
      </c>
      <c r="G63" s="58"/>
      <c r="H63" s="57"/>
      <c r="I63" s="55">
        <f t="shared" si="1"/>
        <v>0</v>
      </c>
    </row>
    <row r="64" spans="2:9" ht="17.100000000000001" customHeight="1" x14ac:dyDescent="0.2">
      <c r="B64" s="6" t="s">
        <v>111</v>
      </c>
      <c r="C64" s="7" t="s">
        <v>121</v>
      </c>
      <c r="D64" s="7">
        <v>1</v>
      </c>
      <c r="E64" s="8" t="s">
        <v>112</v>
      </c>
      <c r="F64" s="16" t="s">
        <v>18</v>
      </c>
      <c r="G64" s="58"/>
      <c r="H64" s="57"/>
      <c r="I64" s="55">
        <f t="shared" si="1"/>
        <v>0</v>
      </c>
    </row>
    <row r="65" spans="2:9" ht="17.100000000000001" customHeight="1" thickBot="1" x14ac:dyDescent="0.25">
      <c r="B65" s="6" t="s">
        <v>145</v>
      </c>
      <c r="C65" s="7" t="s">
        <v>119</v>
      </c>
      <c r="D65" s="7">
        <v>1</v>
      </c>
      <c r="E65" s="8" t="s">
        <v>113</v>
      </c>
      <c r="F65" s="16" t="s">
        <v>31</v>
      </c>
      <c r="G65" s="58"/>
      <c r="H65" s="59"/>
      <c r="I65" s="55">
        <f t="shared" si="1"/>
        <v>0</v>
      </c>
    </row>
    <row r="66" spans="2:9" ht="17.100000000000001" customHeight="1" thickBot="1" x14ac:dyDescent="0.3">
      <c r="B66" s="47" t="s">
        <v>157</v>
      </c>
      <c r="C66" s="48"/>
      <c r="D66" s="48"/>
      <c r="E66" s="48"/>
      <c r="F66" s="12"/>
      <c r="G66" s="25">
        <f>SUM(G6:G65)</f>
        <v>0</v>
      </c>
      <c r="H66" s="27"/>
      <c r="I66" s="55"/>
    </row>
    <row r="67" spans="2:9" ht="17.100000000000001" customHeight="1" thickBot="1" x14ac:dyDescent="0.3">
      <c r="B67" s="47" t="s">
        <v>156</v>
      </c>
      <c r="C67" s="48"/>
      <c r="D67" s="48"/>
      <c r="E67" s="48"/>
      <c r="F67" s="13"/>
      <c r="G67" s="60"/>
      <c r="H67" s="28"/>
      <c r="I67" s="55">
        <f>IF((TRUNC(G67,2)-G67)=0,0,1)</f>
        <v>0</v>
      </c>
    </row>
    <row r="68" spans="2:9" ht="17.100000000000001" customHeight="1" thickBot="1" x14ac:dyDescent="0.3">
      <c r="B68" s="47" t="s">
        <v>155</v>
      </c>
      <c r="C68" s="48"/>
      <c r="D68" s="48"/>
      <c r="E68" s="48"/>
      <c r="F68" s="12"/>
      <c r="G68" s="25">
        <f>G66+G67</f>
        <v>0</v>
      </c>
      <c r="H68" s="28"/>
      <c r="I68" s="55">
        <f>SUM(I6,I7,I8,I9,I10,I11,I12,I13,I14,I15,I16,I17,I18,I19,I20,I21,I22,I23,I24,I25,I26,I27,I28,I29,I30,I31,I32,I33,I34,I35,I36,I37,I38,I39,I40,I41,I42,I43,I44,I45,I46,I47,I48,I49,I50,I51,I52,I53,I54,I55,I56,I57,I58,I59,I60,I61,I62,I63,I64,I65,I67)</f>
        <v>0</v>
      </c>
    </row>
    <row r="69" spans="2:9" ht="12.75" customHeight="1" x14ac:dyDescent="0.25">
      <c r="B69" s="23" t="s">
        <v>130</v>
      </c>
      <c r="C69" s="20"/>
      <c r="D69" s="20"/>
      <c r="E69" s="21"/>
      <c r="F69" s="20"/>
      <c r="G69" s="22"/>
    </row>
    <row r="70" spans="2:9" x14ac:dyDescent="0.2">
      <c r="B70" s="19" t="s">
        <v>164</v>
      </c>
      <c r="C70" s="19"/>
    </row>
    <row r="72" spans="2:9" ht="15.75" x14ac:dyDescent="0.25">
      <c r="B72" s="30" t="str">
        <f>IF(I68=0,"","Bylo zadáno více než povolený počet 2 desetinných míst v  "&amp; I68 &amp; " buňkách.")</f>
        <v/>
      </c>
      <c r="C72" s="30"/>
      <c r="D72" s="30"/>
      <c r="E72" s="30"/>
      <c r="F72" s="30"/>
      <c r="G72" s="30"/>
      <c r="H72" s="30"/>
    </row>
    <row r="73" spans="2:9" ht="13.5" thickBot="1" x14ac:dyDescent="0.25"/>
    <row r="74" spans="2:9" ht="30" customHeight="1" thickBot="1" x14ac:dyDescent="0.25">
      <c r="B74" s="37" t="s">
        <v>125</v>
      </c>
      <c r="C74" s="38"/>
      <c r="D74" s="38"/>
      <c r="E74" s="38"/>
      <c r="F74" s="38"/>
      <c r="G74" s="39"/>
    </row>
    <row r="75" spans="2:9" ht="78" customHeight="1" x14ac:dyDescent="0.2">
      <c r="B75" s="40" t="s">
        <v>166</v>
      </c>
      <c r="C75" s="41"/>
      <c r="D75" s="41"/>
      <c r="E75" s="41"/>
      <c r="F75" s="41"/>
      <c r="G75" s="42"/>
    </row>
    <row r="76" spans="2:9" ht="74.25" customHeight="1" x14ac:dyDescent="0.2">
      <c r="B76" s="43" t="s">
        <v>154</v>
      </c>
      <c r="C76" s="44"/>
      <c r="D76" s="44"/>
      <c r="E76" s="44"/>
      <c r="F76" s="44"/>
      <c r="G76" s="45"/>
    </row>
    <row r="77" spans="2:9" ht="20.25" customHeight="1" thickBot="1" x14ac:dyDescent="0.25">
      <c r="B77" s="34" t="s">
        <v>165</v>
      </c>
      <c r="C77" s="35"/>
      <c r="D77" s="35"/>
      <c r="E77" s="35"/>
      <c r="F77" s="35"/>
      <c r="G77" s="36"/>
    </row>
    <row r="78" spans="2:9" ht="44.25" customHeight="1" thickBot="1" x14ac:dyDescent="0.25">
      <c r="B78" s="31" t="s">
        <v>168</v>
      </c>
      <c r="C78" s="32"/>
      <c r="D78" s="32"/>
      <c r="E78" s="32"/>
      <c r="F78" s="32"/>
      <c r="G78" s="33"/>
    </row>
  </sheetData>
  <sheetProtection password="CC06" sheet="1" objects="1" scenarios="1"/>
  <mergeCells count="12">
    <mergeCell ref="G2:H2"/>
    <mergeCell ref="B66:E66"/>
    <mergeCell ref="B67:E67"/>
    <mergeCell ref="B68:E68"/>
    <mergeCell ref="B3:H3"/>
    <mergeCell ref="B4:H4"/>
    <mergeCell ref="B72:H72"/>
    <mergeCell ref="B78:G78"/>
    <mergeCell ref="B77:G77"/>
    <mergeCell ref="B74:G74"/>
    <mergeCell ref="B75:G75"/>
    <mergeCell ref="B76:G76"/>
  </mergeCells>
  <phoneticPr fontId="1" type="noConversion"/>
  <pageMargins left="0.59055118110236227" right="0.39370078740157483" top="0.39370078740157483" bottom="0.39370078740157483" header="0.11811023622047245" footer="0.31496062992125984"/>
  <pageSetup paperSize="9" scale="55" fitToHeight="2" orientation="portrait" r:id="rId1"/>
  <headerFooter alignWithMargins="0"/>
  <rowBreaks count="1" manualBreakCount="1">
    <brk id="70"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Část B</vt:lpstr>
      <vt:lpstr>'Část B'!Oblast_tisku</vt:lpstr>
    </vt:vector>
  </TitlesOfParts>
  <Company>CNB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tabulka</dc:title>
  <dc:creator>Vrátný Pavel</dc:creator>
  <cp:lastModifiedBy>Bolfová Petra</cp:lastModifiedBy>
  <cp:lastPrinted>2012-09-12T08:08:10Z</cp:lastPrinted>
  <dcterms:created xsi:type="dcterms:W3CDTF">2009-08-14T10:45:50Z</dcterms:created>
  <dcterms:modified xsi:type="dcterms:W3CDTF">2017-10-06T06:47:41Z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-125804987</vt:i4>
  </property>
  <property fmtid="{D5CDD505-2E9C-101B-9397-08002B2CF9AE}" pid="3" name="_NewReviewCycle">
    <vt:lpwstr/>
  </property>
  <property fmtid="{D5CDD505-2E9C-101B-9397-08002B2CF9AE}" pid="4" name="_EmailSubject">
    <vt:lpwstr> dokumentace k VZ "Zahraniční periodika pro ČNB na rok 2018"</vt:lpwstr>
  </property>
  <property fmtid="{D5CDD505-2E9C-101B-9397-08002B2CF9AE}" pid="5" name="_AuthorEmail">
    <vt:lpwstr>Martin.Vitu@cnb.cz</vt:lpwstr>
  </property>
  <property fmtid="{D5CDD505-2E9C-101B-9397-08002B2CF9AE}" pid="6" name="_AuthorEmailDisplayName">
    <vt:lpwstr>Vítů Martin</vt:lpwstr>
  </property>
  <property fmtid="{D5CDD505-2E9C-101B-9397-08002B2CF9AE}" pid="7" name="_PreviousAdHocReviewCycleID">
    <vt:i4>1892619968</vt:i4>
  </property>
  <property fmtid="{D5CDD505-2E9C-101B-9397-08002B2CF9AE}" pid="8" name="_ReviewingToolsShownOnce">
    <vt:lpwstr/>
  </property>
</Properties>
</file>