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9585" yWindow="65521" windowWidth="9600" windowHeight="7410" activeTab="0"/>
  </bookViews>
  <sheets>
    <sheet name="Cenová tabulka" sheetId="1" r:id="rId1"/>
    <sheet name="Seznam licencí a HW" sheetId="2" r:id="rId2"/>
  </sheets>
  <definedNames>
    <definedName name="_xlnm.Print_Area" localSheetId="0">'Cenová tabulka'!$A$1:$G$46</definedName>
    <definedName name="_xlnm.Print_Area" localSheetId="1">'Seznam licencí a HW'!$A$1:$D$35</definedName>
  </definedNames>
  <calcPr calcId="145621"/>
</workbook>
</file>

<file path=xl/comments2.xml><?xml version="1.0" encoding="utf-8"?>
<comments xmlns="http://schemas.openxmlformats.org/spreadsheetml/2006/main">
  <authors>
    <author>Buchbauerová Miroslava</author>
  </authors>
  <commentList>
    <comment ref="E2" authorId="0">
      <text>
        <r>
          <rPr>
            <b/>
            <sz val="8"/>
            <rFont val="Tahoma"/>
            <family val="2"/>
          </rPr>
          <t>Buchbauerová Miroslava:</t>
        </r>
        <r>
          <rPr>
            <sz val="8"/>
            <rFont val="Tahoma"/>
            <family val="2"/>
          </rPr>
          <t xml:space="preserve">
doplní uchazeč</t>
        </r>
      </text>
    </comment>
  </commentList>
</comments>
</file>

<file path=xl/sharedStrings.xml><?xml version="1.0" encoding="utf-8"?>
<sst xmlns="http://schemas.openxmlformats.org/spreadsheetml/2006/main" count="119" uniqueCount="93">
  <si>
    <t>Rozsah školení [dny]</t>
  </si>
  <si>
    <t xml:space="preserve">Budoucí rozvoj </t>
  </si>
  <si>
    <t>Cena za 1 hodinu 
bez DPH</t>
  </si>
  <si>
    <t>Cena v Kč za měsíc bez DPH</t>
  </si>
  <si>
    <t>Cena v Kč za 48 měsíců
bez DPH</t>
  </si>
  <si>
    <t>CENA BUDOUCÍHO ROZVOJE CELKEM</t>
  </si>
  <si>
    <t>Cena celkem v Kč bez DPH</t>
  </si>
  <si>
    <t>Cena za 1 den školení v Kč bez DPH</t>
  </si>
  <si>
    <t>Poznámky</t>
  </si>
  <si>
    <t>Název</t>
  </si>
  <si>
    <t>Počet licencí</t>
  </si>
  <si>
    <t>Jedná se o předpokládaný počet hodin čerpání, zadavatel si vyhrazuje právo čerpat počet hodin dle jeho skutečné potřeby, tj. tento počet nedočerpat či přečerpat.</t>
  </si>
  <si>
    <t>počet měsíců = 48</t>
  </si>
  <si>
    <t xml:space="preserve">CENA PODPORY </t>
  </si>
  <si>
    <t xml:space="preserve">Poznámka:  </t>
  </si>
  <si>
    <t>Multilicence, licence na koncového uživatele (concurrent nebo named), serverová licence apod.</t>
  </si>
  <si>
    <r>
      <t>Typ</t>
    </r>
    <r>
      <rPr>
        <vertAlign val="superscript"/>
        <sz val="10"/>
        <rFont val="Times New Roman"/>
        <family val="1"/>
      </rPr>
      <t xml:space="preserve"> 2)</t>
    </r>
  </si>
  <si>
    <r>
      <t xml:space="preserve">Způsob zajištění licencí </t>
    </r>
    <r>
      <rPr>
        <vertAlign val="superscript"/>
        <sz val="10"/>
        <rFont val="Times New Roman"/>
        <family val="1"/>
      </rPr>
      <t>3)</t>
    </r>
  </si>
  <si>
    <t xml:space="preserve">DMS - IS pro správu a oběh digitálních dokumentů </t>
  </si>
  <si>
    <t xml:space="preserve">Realizační studie </t>
  </si>
  <si>
    <t>Celková cena 2. etapy</t>
  </si>
  <si>
    <t>Celkem cena licencí pro provozní prostředí</t>
  </si>
  <si>
    <t>Celkem cena licencí pro testovací prostředí</t>
  </si>
  <si>
    <t>Školení uživatelů - Znalosti nutné k testování - 7 osob</t>
  </si>
  <si>
    <t xml:space="preserve">Školení administrace a konfigurace SW řešení DMS - 2 osoby </t>
  </si>
  <si>
    <t xml:space="preserve">Příloha č. 2 ZD_Cenová tabulka </t>
  </si>
  <si>
    <t>Školení klíčových uživatelů - metodiků - 16 osob</t>
  </si>
  <si>
    <t>Celková cena 3. etapy</t>
  </si>
  <si>
    <t>Školení klíčových uživatelů - metodiků - 8 osob</t>
  </si>
  <si>
    <t xml:space="preserve">Školení technických správců mobilní aplikace - 2 osoby </t>
  </si>
  <si>
    <t xml:space="preserve">CELKOVÁ CENA DÍLA </t>
  </si>
  <si>
    <t>CELKEM CENA ŠKOLENÍ</t>
  </si>
  <si>
    <t>Cena (Kč bez DPH)</t>
  </si>
  <si>
    <t>odst. čl. II smlouvy</t>
  </si>
  <si>
    <t xml:space="preserve">položka </t>
  </si>
  <si>
    <t>4a)</t>
  </si>
  <si>
    <t>4b), odrážka 1</t>
  </si>
  <si>
    <t>4b), odrážka 2</t>
  </si>
  <si>
    <t>Testovací prostředí</t>
  </si>
  <si>
    <t xml:space="preserve">Počet </t>
  </si>
  <si>
    <t>poznámka</t>
  </si>
  <si>
    <t>Celkem HW pro testovací prostředí</t>
  </si>
  <si>
    <t>Provozní prostředí</t>
  </si>
  <si>
    <t>Celkem HW pro provozní prostředí</t>
  </si>
  <si>
    <r>
      <t xml:space="preserve">Seznam dodávek </t>
    </r>
    <r>
      <rPr>
        <b/>
        <vertAlign val="superscript"/>
        <sz val="10"/>
        <rFont val="Times New Roman"/>
        <family val="1"/>
      </rPr>
      <t xml:space="preserve">1) </t>
    </r>
    <r>
      <rPr>
        <b/>
        <sz val="10"/>
        <rFont val="Times New Roman"/>
        <family val="1"/>
      </rPr>
      <t>k příloze č. 2 Cenová tabulka (viz poznámka č. 1 na listě "Cenová tabulka")</t>
    </r>
  </si>
  <si>
    <t>Dodávka licencí a HW pro testovací a provozní prostředí objednatele v závislosti na zvolené variantě implementace do provozního prostředí objednatele v příloze č.12 smlouvy</t>
  </si>
  <si>
    <t>Označení</t>
  </si>
  <si>
    <t>Konfigurace</t>
  </si>
  <si>
    <r>
      <t>Dodávka licencí SW a HW pro testovací prostředí</t>
    </r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 xml:space="preserve"> </t>
    </r>
  </si>
  <si>
    <r>
      <t>Dodávka licencí SW a HW pro provozní prostředí</t>
    </r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 xml:space="preserve"> </t>
    </r>
  </si>
  <si>
    <t>CELKEM dodávka pro testovací prostředí</t>
  </si>
  <si>
    <t>CELKEM dodávka pro provozní prostředí</t>
  </si>
  <si>
    <r>
      <t xml:space="preserve">HW </t>
    </r>
    <r>
      <rPr>
        <vertAlign val="superscript"/>
        <sz val="10"/>
        <rFont val="Times New Roman"/>
        <family val="1"/>
      </rPr>
      <t>4)</t>
    </r>
  </si>
  <si>
    <t>Zajistí poskytovatel, je součástí dodávky SW řešení  DMS / Zajistí poskytovatel, je nad rámec standardního systémového prostředí ČNB uvedeného v kapitole 1 příloha č.2a smlouvy (varianta 2 nebo 3 v příloze č.12 smlouvy) / Zajistí objednatel, je součástí standardního systémového prostředí ČNB</t>
  </si>
  <si>
    <t xml:space="preserve">Zajistí poskytovatel, je nad rámec standardního systémového prostředí ČNB uvedeného v kapitole 1 příloha č.2a smlouvy ( implementace podle varianty  2 nebo 3 v příloze č.12 smlouvy) </t>
  </si>
  <si>
    <t xml:space="preserve">Varianta (podle přílohy č.12 smlouvy) </t>
  </si>
  <si>
    <t>……</t>
  </si>
  <si>
    <t>CENA ZAKÁZKY CELKEM 
(cena celého plnění+cena podpory díla a podpory mobilní aplikace +cena budoucího rozvoje)</t>
  </si>
  <si>
    <t xml:space="preserve">Zvolené časové období je stanoveno v souladu se zákonem č. 134/2016 Sb., o veřejných zakázkách, ve znění pozdějších předpisů, pouze za účelem porovnání nabídek, smlouva s vybraným uchazečem bude uzavřena na dobu neurčitou.    </t>
  </si>
  <si>
    <t>Licence SW řešení DMS</t>
  </si>
  <si>
    <t xml:space="preserve">Licence SW řešení DMS </t>
  </si>
  <si>
    <t xml:space="preserve">Celkem cena licencí pro mobilní aplikaci/mobilní řešení DMS </t>
  </si>
  <si>
    <t>Licence pro mobilní aplikaci/mobilní řešení  DMS</t>
  </si>
  <si>
    <t xml:space="preserve"> </t>
  </si>
  <si>
    <t xml:space="preserve">Instalace a implementace SW řešení DMS  v testovacím prostředí, včetně poskytnutí součinnosti a konzultací pro napojení interních IS, včetně vypracování a ověření migračních skriptů a dodání uživatelské, technické a administrátorské dokumentace </t>
  </si>
  <si>
    <t>2a), 2b), 2d), 2e)</t>
  </si>
  <si>
    <t>2c), odrážka1</t>
  </si>
  <si>
    <t>2c), odrážka2</t>
  </si>
  <si>
    <t>2c), odrážka3</t>
  </si>
  <si>
    <t>Instalace a implementace SW řešení DMS v provozním prostředí, včetně poskytnutí součinnosti a konzultací pro napojení interních IS, včetně dodání podkladů pro provozní řád, havarijní plán  a dodání kompletní aktuální technické dokumentace a zdrojových kódů</t>
  </si>
  <si>
    <t>3a), 3c), 3d)</t>
  </si>
  <si>
    <t>3b)</t>
  </si>
  <si>
    <t>Provedení migrace určených dat (dokumenty sekce regulace a sekce kancelář ČNB)</t>
  </si>
  <si>
    <t xml:space="preserve"> 3. etapa </t>
  </si>
  <si>
    <t xml:space="preserve"> 1. etapa  </t>
  </si>
  <si>
    <t xml:space="preserve"> 2. etapa </t>
  </si>
  <si>
    <t>CELKOVÁ CENA  plnění dle článku I. odst 1 smlouvy  (SW řešení DMS)</t>
  </si>
  <si>
    <t xml:space="preserve">CENA díla dle jednotlivých etap dle článku II. </t>
  </si>
  <si>
    <r>
      <t xml:space="preserve">  4. Mobilní aplikace/mobilní řešení DMS </t>
    </r>
    <r>
      <rPr>
        <sz val="11"/>
        <rFont val="Times New Roman"/>
        <family val="1"/>
      </rPr>
      <t xml:space="preserve"> - dodávka na výzvu objednatele</t>
    </r>
  </si>
  <si>
    <t xml:space="preserve">Dodávka a instalace mobilní aplikace DMS v provozním prostředí, včetně kompletní technická a uživatelská dokumentace a zdrojových kódů mobilní aplikace </t>
  </si>
  <si>
    <t>4c), 4d)</t>
  </si>
  <si>
    <t>CELKOVÁ CENA plnění dle článku  I. odst.3 (Mobilní aplikace DMS/mobilní řešení DMS)</t>
  </si>
  <si>
    <r>
      <t>CENY PROVOZNÍ PODPORY DLE PŘÍLOHY č.7 SMLOUVY ( 48 měsíců)</t>
    </r>
    <r>
      <rPr>
        <b/>
        <vertAlign val="superscript"/>
        <sz val="11"/>
        <rFont val="Times New Roman"/>
        <family val="1"/>
      </rPr>
      <t>3)</t>
    </r>
  </si>
  <si>
    <r>
      <t>CENA BUDOUCÍHO ROZVOJE (48 měsíců)</t>
    </r>
    <r>
      <rPr>
        <b/>
        <vertAlign val="superscript"/>
        <sz val="11"/>
        <rFont val="Times New Roman"/>
        <family val="1"/>
      </rPr>
      <t>3)</t>
    </r>
  </si>
  <si>
    <r>
      <t>Cena budoucího rozvoje v rozsahu 200 hod.</t>
    </r>
    <r>
      <rPr>
        <vertAlign val="superscript"/>
        <sz val="11"/>
        <rFont val="Times New Roman"/>
        <family val="1"/>
      </rPr>
      <t>4)</t>
    </r>
  </si>
  <si>
    <r>
      <t>Dodávka a instalace mobilní aplikace DMS v testovacím prostředí</t>
    </r>
    <r>
      <rPr>
        <vertAlign val="superscript"/>
        <sz val="11"/>
        <rFont val="Times New Roman"/>
        <family val="1"/>
      </rPr>
      <t xml:space="preserve"> 2)</t>
    </r>
  </si>
  <si>
    <r>
      <t>Dodávka licencí mobilní aplikace DMS</t>
    </r>
    <r>
      <rPr>
        <vertAlign val="superscript"/>
        <sz val="11"/>
        <rFont val="Times New Roman"/>
        <family val="1"/>
      </rPr>
      <t>2)</t>
    </r>
    <r>
      <rPr>
        <sz val="11"/>
        <rFont val="Times New Roman"/>
        <family val="1"/>
      </rPr>
      <t xml:space="preserve">  </t>
    </r>
  </si>
  <si>
    <t>Mobilní aplikace je požadována pro 150 koncových uživatelů.</t>
  </si>
  <si>
    <t>Podpora díla podle čl.I odst.1 smlouvy - SM řešení DMS - po dobu 48 měsíců od převzetí díla</t>
  </si>
  <si>
    <t>Podpora díla podle čl.I odst.3 smlouvy - mobilní aplikace/mobilní řešení DMS - po dobu 48 měsíců od převzetí díla</t>
  </si>
  <si>
    <r>
      <rPr>
        <b/>
        <sz val="10"/>
        <rFont val="Times New Roman"/>
        <family val="1"/>
      </rPr>
      <t xml:space="preserve">Položky č. 2 a 3 cenové tabulky obsahují vzorec, kdy se ze seznamu licencí a HW ( na listu 2) přepíše celková cena za licence a HW pro provozní a testovací prostředí do buněk "Cena celkem v Kč bez DPH" na těchto řádcích.   </t>
    </r>
    <r>
      <rPr>
        <b/>
        <sz val="8"/>
        <rFont val="Times New Roman"/>
        <family val="1"/>
      </rPr>
      <t xml:space="preserve">             
Rozpis dodávky licencí a HW je závislý na zvolené variantě implementace do systémového prostředí objednatele podle přílohy č.12 smlouvy.
</t>
    </r>
    <r>
      <rPr>
        <sz val="8"/>
        <rFont val="Times New Roman"/>
        <family val="1"/>
      </rPr>
      <t xml:space="preserve">Rozpis jednotlivých licencí musí obsahovat název, typy licence (např. nákup multilicence, licence na koncového uživatele apod.) a formy dodání objednateli. 
</t>
    </r>
    <r>
      <rPr>
        <b/>
        <sz val="8"/>
        <rFont val="Times New Roman"/>
        <family val="1"/>
      </rPr>
      <t>Celkový počet uživatelů IS pracujících přes web rozhraní je 1500, přičemž počet současně pracujících se předpokládá</t>
    </r>
    <r>
      <rPr>
        <b/>
        <sz val="8"/>
        <color rgb="FFFF0000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alespoň 150 uživatelů. </t>
    </r>
    <r>
      <rPr>
        <sz val="8"/>
        <rFont val="Times New Roman"/>
        <family val="1"/>
      </rPr>
      <t xml:space="preserve">
Rozpis HW musí obsahovat název zařízení, konfiguraci, případně další související informace uvedené v poznámkce (záruční doba, ...) 
V případě, kdy SW řešení DMS nabízené dodavatelem vyžaduje SW služby/licence nebo HW nad rámec standardního systémového prostředí ČNB</t>
    </r>
    <r>
      <rPr>
        <sz val="8"/>
        <color theme="4"/>
        <rFont val="Times New Roman"/>
        <family val="1"/>
      </rPr>
      <t xml:space="preserve"> </t>
    </r>
    <r>
      <rPr>
        <sz val="8"/>
        <rFont val="Times New Roman"/>
        <family val="1"/>
      </rPr>
      <t xml:space="preserve">uvedeného v příloze č.2a Technické zadání, uveďte vše potřebné do rozpisu. Cenové náklady na tyto služby/licence nebo HW musí být zahrnuty v ceně plnění. 
</t>
    </r>
  </si>
  <si>
    <t xml:space="preserve">                             z toho cena za školení celkem pro Mobilní aplikaci/mobilní řešení DMS  (15+16)</t>
  </si>
  <si>
    <t xml:space="preserve">                             z toho cena za školení celkem v etapě 2 (5+6+7)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</si>
</sst>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29"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2"/>
      <color rgb="FFFF0000"/>
      <name val="Times New Roman"/>
      <family val="1"/>
    </font>
    <font>
      <sz val="10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8"/>
      <color rgb="FF000000"/>
      <name val="Tahoma"/>
      <family val="2"/>
    </font>
    <font>
      <b/>
      <sz val="11"/>
      <color rgb="FFFF000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theme="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medium"/>
      <right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double"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/>
      <right style="medium"/>
      <top/>
      <bottom/>
    </border>
    <border>
      <left style="thin"/>
      <right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3">
    <xf numFmtId="0" fontId="0" fillId="0" borderId="0" xfId="0"/>
    <xf numFmtId="0" fontId="0" fillId="0" borderId="0" xfId="0" applyAlignment="1" applyProtection="1">
      <alignment vertical="center"/>
      <protection hidden="1" locked="0"/>
    </xf>
    <xf numFmtId="0" fontId="0" fillId="0" borderId="0" xfId="0" applyProtection="1">
      <protection hidden="1" locked="0"/>
    </xf>
    <xf numFmtId="0" fontId="4" fillId="0" borderId="1" xfId="0" applyFont="1" applyBorder="1" applyAlignment="1" applyProtection="1">
      <alignment horizontal="center" vertical="center" wrapText="1"/>
      <protection hidden="1" locked="0"/>
    </xf>
    <xf numFmtId="0" fontId="7" fillId="0" borderId="0" xfId="0" applyFont="1" applyAlignment="1" applyProtection="1">
      <alignment vertical="center"/>
      <protection hidden="1" locked="0"/>
    </xf>
    <xf numFmtId="0" fontId="7" fillId="0" borderId="0" xfId="0" applyFont="1" applyProtection="1">
      <protection hidden="1" locked="0"/>
    </xf>
    <xf numFmtId="0" fontId="5" fillId="0" borderId="2" xfId="0" applyFont="1" applyBorder="1" applyAlignment="1" applyProtection="1">
      <alignment horizontal="center" vertical="top"/>
      <protection hidden="1" locked="0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vertical="top" wrapText="1"/>
      <protection hidden="1" locked="0"/>
    </xf>
    <xf numFmtId="0" fontId="0" fillId="0" borderId="0" xfId="0" applyBorder="1" applyProtection="1">
      <protection hidden="1" locked="0"/>
    </xf>
    <xf numFmtId="0" fontId="7" fillId="0" borderId="9" xfId="0" applyFont="1" applyBorder="1" applyAlignment="1" applyProtection="1">
      <alignment horizontal="center" vertical="center"/>
      <protection hidden="1" locked="0"/>
    </xf>
    <xf numFmtId="0" fontId="2" fillId="3" borderId="10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Protection="1">
      <protection locked="0"/>
    </xf>
    <xf numFmtId="0" fontId="10" fillId="0" borderId="0" xfId="0" applyFont="1"/>
    <xf numFmtId="0" fontId="7" fillId="0" borderId="0" xfId="0" applyFont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3" fillId="2" borderId="9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Protection="1">
      <protection hidden="1" locked="0"/>
    </xf>
    <xf numFmtId="0" fontId="14" fillId="0" borderId="0" xfId="0" applyFont="1" applyFill="1" applyProtection="1">
      <protection hidden="1"/>
    </xf>
    <xf numFmtId="0" fontId="14" fillId="0" borderId="0" xfId="0" applyFont="1" applyFill="1" applyBorder="1" applyProtection="1">
      <protection hidden="1"/>
    </xf>
    <xf numFmtId="2" fontId="4" fillId="4" borderId="9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0" xfId="0" applyFont="1" applyFill="1" applyBorder="1" applyAlignment="1" applyProtection="1">
      <alignment horizontal="center" vertical="center" wrapText="1"/>
      <protection hidden="1"/>
    </xf>
    <xf numFmtId="0" fontId="2" fillId="5" borderId="12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Protection="1">
      <protection hidden="1" locked="0"/>
    </xf>
    <xf numFmtId="0" fontId="6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wrapText="1"/>
      <protection hidden="1"/>
    </xf>
    <xf numFmtId="0" fontId="0" fillId="0" borderId="0" xfId="0" applyFont="1" applyFill="1" applyBorder="1" applyAlignment="1" applyProtection="1">
      <alignment wrapText="1"/>
      <protection hidden="1"/>
    </xf>
    <xf numFmtId="0" fontId="0" fillId="0" borderId="0" xfId="0" applyFont="1" applyFill="1" applyBorder="1" applyProtection="1">
      <protection hidden="1" locked="0"/>
    </xf>
    <xf numFmtId="164" fontId="0" fillId="0" borderId="0" xfId="0" applyNumberFormat="1" applyFont="1" applyFill="1" applyBorder="1" applyProtection="1">
      <protection hidden="1"/>
    </xf>
    <xf numFmtId="164" fontId="0" fillId="0" borderId="0" xfId="0" applyNumberFormat="1" applyFill="1" applyBorder="1" applyProtection="1">
      <protection hidden="1" locked="0"/>
    </xf>
    <xf numFmtId="164" fontId="0" fillId="0" borderId="0" xfId="0" applyNumberFormat="1" applyFill="1" applyBorder="1" applyProtection="1">
      <protection hidden="1"/>
    </xf>
    <xf numFmtId="164" fontId="16" fillId="0" borderId="0" xfId="0" applyNumberFormat="1" applyFont="1" applyFill="1" applyBorder="1" applyProtection="1">
      <protection hidden="1"/>
    </xf>
    <xf numFmtId="4" fontId="0" fillId="0" borderId="0" xfId="0" applyNumberFormat="1" applyFill="1" applyBorder="1" applyProtection="1">
      <protection hidden="1"/>
    </xf>
    <xf numFmtId="0" fontId="17" fillId="0" borderId="0" xfId="0" applyFont="1" applyFill="1" applyBorder="1"/>
    <xf numFmtId="0" fontId="0" fillId="0" borderId="0" xfId="0" applyFill="1" applyBorder="1" applyAlignment="1" applyProtection="1">
      <alignment wrapText="1"/>
      <protection hidden="1"/>
    </xf>
    <xf numFmtId="2" fontId="4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hidden="1"/>
    </xf>
    <xf numFmtId="0" fontId="3" fillId="2" borderId="14" xfId="0" applyFont="1" applyFill="1" applyBorder="1" applyAlignment="1" applyProtection="1">
      <alignment horizontal="center" vertical="center" wrapText="1"/>
      <protection hidden="1"/>
    </xf>
    <xf numFmtId="0" fontId="18" fillId="3" borderId="12" xfId="0" applyFont="1" applyFill="1" applyBorder="1" applyAlignment="1" applyProtection="1">
      <alignment horizontal="left" vertical="center" wrapText="1"/>
      <protection hidden="1"/>
    </xf>
    <xf numFmtId="0" fontId="16" fillId="3" borderId="12" xfId="0" applyFont="1" applyFill="1" applyBorder="1" applyAlignment="1" applyProtection="1">
      <alignment horizontal="left" vertical="center" wrapText="1"/>
      <protection/>
    </xf>
    <xf numFmtId="0" fontId="2" fillId="5" borderId="12" xfId="0" applyFont="1" applyFill="1" applyBorder="1" applyAlignment="1" applyProtection="1">
      <alignment horizontal="left" vertical="center" wrapText="1"/>
      <protection hidden="1"/>
    </xf>
    <xf numFmtId="4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10" xfId="0" applyFont="1" applyFill="1" applyBorder="1" applyAlignment="1" applyProtection="1">
      <alignment horizontal="center" vertical="center" wrapText="1"/>
      <protection hidden="1"/>
    </xf>
    <xf numFmtId="0" fontId="2" fillId="2" borderId="15" xfId="0" applyFont="1" applyFill="1" applyBorder="1" applyAlignment="1" applyProtection="1">
      <alignment horizontal="center" vertical="center" wrapText="1"/>
      <protection hidden="1"/>
    </xf>
    <xf numFmtId="0" fontId="3" fillId="2" borderId="16" xfId="0" applyFont="1" applyFill="1" applyBorder="1" applyAlignment="1" applyProtection="1">
      <alignment horizontal="center" vertical="center" wrapText="1"/>
      <protection hidden="1"/>
    </xf>
    <xf numFmtId="0" fontId="2" fillId="3" borderId="12" xfId="0" applyFont="1" applyFill="1" applyBorder="1" applyAlignment="1" applyProtection="1">
      <alignment horizontal="left" vertical="center" wrapText="1"/>
      <protection hidden="1"/>
    </xf>
    <xf numFmtId="0" fontId="18" fillId="5" borderId="12" xfId="0" applyFont="1" applyFill="1" applyBorder="1" applyAlignment="1" applyProtection="1">
      <alignment horizontal="center" vertical="center" wrapText="1"/>
      <protection hidden="1"/>
    </xf>
    <xf numFmtId="0" fontId="2" fillId="5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/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/>
    <xf numFmtId="0" fontId="7" fillId="0" borderId="13" xfId="0" applyFont="1" applyBorder="1"/>
    <xf numFmtId="0" fontId="7" fillId="0" borderId="7" xfId="0" applyFont="1" applyBorder="1"/>
    <xf numFmtId="0" fontId="7" fillId="0" borderId="7" xfId="0" applyFont="1" applyFill="1" applyBorder="1"/>
    <xf numFmtId="0" fontId="7" fillId="0" borderId="14" xfId="0" applyFont="1" applyBorder="1"/>
    <xf numFmtId="0" fontId="19" fillId="0" borderId="0" xfId="0" applyFont="1" applyBorder="1" applyAlignment="1" applyProtection="1">
      <alignment horizontal="center" vertical="center" wrapText="1"/>
      <protection hidden="1" locked="0"/>
    </xf>
    <xf numFmtId="0" fontId="19" fillId="0" borderId="17" xfId="0" applyFont="1" applyBorder="1" applyAlignment="1" applyProtection="1">
      <alignment horizontal="center" vertical="center" wrapText="1"/>
      <protection hidden="1" locked="0"/>
    </xf>
    <xf numFmtId="0" fontId="2" fillId="2" borderId="18" xfId="0" applyFont="1" applyFill="1" applyBorder="1" applyAlignment="1" applyProtection="1">
      <alignment horizontal="center" vertical="center" wrapText="1"/>
      <protection hidden="1"/>
    </xf>
    <xf numFmtId="0" fontId="2" fillId="2" borderId="12" xfId="0" applyFont="1" applyFill="1" applyBorder="1" applyAlignment="1" applyProtection="1">
      <alignment horizontal="center" vertical="center" wrapText="1"/>
      <protection hidden="1"/>
    </xf>
    <xf numFmtId="0" fontId="18" fillId="5" borderId="19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20" fillId="2" borderId="17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 wrapText="1"/>
      <protection hidden="1" locked="0"/>
    </xf>
    <xf numFmtId="0" fontId="20" fillId="2" borderId="21" xfId="0" applyFont="1" applyFill="1" applyBorder="1" applyAlignment="1" applyProtection="1">
      <alignment horizontal="center" vertical="center" wrapText="1"/>
      <protection hidden="1"/>
    </xf>
    <xf numFmtId="1" fontId="19" fillId="0" borderId="22" xfId="0" applyNumberFormat="1" applyFont="1" applyBorder="1" applyAlignment="1" applyProtection="1">
      <alignment horizontal="center" vertical="center" wrapText="1"/>
      <protection hidden="1" locked="0"/>
    </xf>
    <xf numFmtId="0" fontId="2" fillId="3" borderId="23" xfId="0" applyFont="1" applyFill="1" applyBorder="1" applyAlignment="1" applyProtection="1">
      <alignment horizontal="left" vertical="center" wrapText="1"/>
      <protection hidden="1"/>
    </xf>
    <xf numFmtId="0" fontId="4" fillId="0" borderId="22" xfId="0" applyFont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>
      <alignment/>
    </xf>
    <xf numFmtId="0" fontId="0" fillId="0" borderId="12" xfId="0" applyBorder="1" applyAlignment="1">
      <alignment/>
    </xf>
    <xf numFmtId="0" fontId="2" fillId="3" borderId="12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>
      <alignment/>
    </xf>
    <xf numFmtId="0" fontId="7" fillId="3" borderId="24" xfId="0" applyFont="1" applyFill="1" applyBorder="1"/>
    <xf numFmtId="0" fontId="7" fillId="6" borderId="24" xfId="0" applyFont="1" applyFill="1" applyBorder="1"/>
    <xf numFmtId="0" fontId="7" fillId="6" borderId="25" xfId="0" applyFont="1" applyFill="1" applyBorder="1"/>
    <xf numFmtId="0" fontId="7" fillId="0" borderId="26" xfId="0" applyFont="1" applyBorder="1"/>
    <xf numFmtId="0" fontId="7" fillId="0" borderId="27" xfId="0" applyFont="1" applyBorder="1"/>
    <xf numFmtId="0" fontId="7" fillId="0" borderId="27" xfId="0" applyFont="1" applyFill="1" applyBorder="1"/>
    <xf numFmtId="4" fontId="4" fillId="7" borderId="4" xfId="0" applyNumberFormat="1" applyFont="1" applyFill="1" applyBorder="1" applyAlignment="1" applyProtection="1">
      <alignment horizontal="right" vertical="center" wrapText="1" indent="2"/>
      <protection hidden="1"/>
    </xf>
    <xf numFmtId="4" fontId="4" fillId="4" borderId="4" xfId="0" applyNumberFormat="1" applyFont="1" applyFill="1" applyBorder="1" applyAlignment="1" applyProtection="1">
      <alignment horizontal="right" vertical="center" wrapText="1" indent="2"/>
      <protection locked="0"/>
    </xf>
    <xf numFmtId="4" fontId="4" fillId="7" borderId="28" xfId="0" applyNumberFormat="1" applyFont="1" applyFill="1" applyBorder="1" applyAlignment="1" applyProtection="1">
      <alignment horizontal="right" vertical="center" wrapText="1" indent="2"/>
      <protection hidden="1"/>
    </xf>
    <xf numFmtId="4" fontId="4" fillId="2" borderId="28" xfId="0" applyNumberFormat="1" applyFont="1" applyFill="1" applyBorder="1" applyAlignment="1" applyProtection="1">
      <alignment horizontal="right" vertical="center" wrapText="1" indent="2"/>
      <protection hidden="1"/>
    </xf>
    <xf numFmtId="4" fontId="4" fillId="4" borderId="6" xfId="0" applyNumberFormat="1" applyFont="1" applyFill="1" applyBorder="1" applyAlignment="1" applyProtection="1">
      <alignment horizontal="right" vertical="center" wrapText="1" indent="2"/>
      <protection locked="0"/>
    </xf>
    <xf numFmtId="4" fontId="2" fillId="3" borderId="16" xfId="0" applyNumberFormat="1" applyFont="1" applyFill="1" applyBorder="1" applyAlignment="1" applyProtection="1">
      <alignment horizontal="right" vertical="center" wrapText="1" indent="2"/>
      <protection hidden="1"/>
    </xf>
    <xf numFmtId="4" fontId="18" fillId="3" borderId="16" xfId="0" applyNumberFormat="1" applyFont="1" applyFill="1" applyBorder="1" applyAlignment="1" applyProtection="1">
      <alignment horizontal="right" vertical="center" wrapText="1" indent="2"/>
      <protection hidden="1"/>
    </xf>
    <xf numFmtId="4" fontId="2" fillId="5" borderId="16" xfId="0" applyNumberFormat="1" applyFont="1" applyFill="1" applyBorder="1" applyAlignment="1" applyProtection="1">
      <alignment horizontal="right" vertical="center" wrapText="1" indent="2"/>
      <protection hidden="1"/>
    </xf>
    <xf numFmtId="4" fontId="18" fillId="5" borderId="29" xfId="0" applyNumberFormat="1" applyFont="1" applyFill="1" applyBorder="1" applyAlignment="1" applyProtection="1">
      <alignment horizontal="right" vertical="center" wrapText="1" indent="2"/>
      <protection hidden="1"/>
    </xf>
    <xf numFmtId="4" fontId="18" fillId="5" borderId="16" xfId="0" applyNumberFormat="1" applyFont="1" applyFill="1" applyBorder="1" applyAlignment="1" applyProtection="1">
      <alignment horizontal="right" vertical="center" wrapText="1" indent="2"/>
      <protection hidden="1"/>
    </xf>
    <xf numFmtId="4" fontId="4" fillId="2" borderId="30" xfId="0" applyNumberFormat="1" applyFont="1" applyFill="1" applyBorder="1" applyAlignment="1" applyProtection="1">
      <alignment horizontal="right" vertical="center" wrapText="1" indent="2"/>
      <protection hidden="1"/>
    </xf>
    <xf numFmtId="0" fontId="0" fillId="0" borderId="31" xfId="0" applyBorder="1" applyAlignment="1" applyProtection="1">
      <alignment vertical="center"/>
      <protection hidden="1" locked="0"/>
    </xf>
    <xf numFmtId="0" fontId="0" fillId="0" borderId="19" xfId="0" applyBorder="1" applyAlignment="1" applyProtection="1">
      <alignment vertical="center"/>
      <protection hidden="1" locked="0"/>
    </xf>
    <xf numFmtId="0" fontId="0" fillId="0" borderId="19" xfId="0" applyBorder="1" applyProtection="1">
      <protection hidden="1" locked="0"/>
    </xf>
    <xf numFmtId="0" fontId="20" fillId="2" borderId="32" xfId="0" applyFont="1" applyFill="1" applyBorder="1" applyAlignment="1" applyProtection="1">
      <alignment horizontal="center" vertical="center" wrapText="1"/>
      <protection hidden="1"/>
    </xf>
    <xf numFmtId="1" fontId="19" fillId="0" borderId="32" xfId="0" applyNumberFormat="1" applyFont="1" applyBorder="1" applyAlignment="1" applyProtection="1">
      <alignment horizontal="center" vertical="center" wrapText="1"/>
      <protection hidden="1" locked="0"/>
    </xf>
    <xf numFmtId="0" fontId="19" fillId="0" borderId="33" xfId="0" applyFont="1" applyBorder="1" applyAlignment="1" applyProtection="1">
      <alignment horizontal="center" vertical="center" wrapText="1"/>
      <protection hidden="1" locked="0"/>
    </xf>
    <xf numFmtId="0" fontId="3" fillId="2" borderId="34" xfId="0" applyFont="1" applyFill="1" applyBorder="1" applyAlignment="1" applyProtection="1">
      <alignment horizontal="center" vertical="center" wrapText="1"/>
      <protection hidden="1"/>
    </xf>
    <xf numFmtId="0" fontId="4" fillId="0" borderId="35" xfId="0" applyFont="1" applyBorder="1" applyAlignment="1" applyProtection="1">
      <alignment horizontal="center" vertical="center" wrapText="1"/>
      <protection hidden="1" locked="0"/>
    </xf>
    <xf numFmtId="0" fontId="4" fillId="0" borderId="33" xfId="0" applyFont="1" applyBorder="1" applyAlignment="1" applyProtection="1">
      <alignment horizontal="center" vertical="center" wrapText="1"/>
      <protection hidden="1" locked="0"/>
    </xf>
    <xf numFmtId="2" fontId="4" fillId="4" borderId="36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37" xfId="0" applyNumberFormat="1" applyFont="1" applyFill="1" applyBorder="1" applyAlignment="1" applyProtection="1">
      <alignment horizontal="right" vertical="center" wrapText="1" indent="2"/>
      <protection hidden="1"/>
    </xf>
    <xf numFmtId="4" fontId="25" fillId="8" borderId="38" xfId="0" applyNumberFormat="1" applyFont="1" applyFill="1" applyBorder="1" applyAlignment="1" applyProtection="1">
      <alignment horizontal="right" vertical="center" wrapText="1" indent="2"/>
      <protection hidden="1"/>
    </xf>
    <xf numFmtId="0" fontId="2" fillId="9" borderId="10" xfId="0" applyFont="1" applyFill="1" applyBorder="1" applyAlignment="1" applyProtection="1">
      <alignment horizontal="left" vertical="center" wrapText="1"/>
      <protection hidden="1"/>
    </xf>
    <xf numFmtId="4" fontId="18" fillId="9" borderId="16" xfId="0" applyNumberFormat="1" applyFont="1" applyFill="1" applyBorder="1" applyAlignment="1" applyProtection="1">
      <alignment horizontal="right" vertical="center" wrapText="1" indent="2"/>
      <protection hidden="1"/>
    </xf>
    <xf numFmtId="0" fontId="2" fillId="9" borderId="23" xfId="0" applyFont="1" applyFill="1" applyBorder="1" applyAlignment="1" applyProtection="1">
      <alignment horizontal="left" vertical="center" wrapText="1"/>
      <protection hidden="1"/>
    </xf>
    <xf numFmtId="0" fontId="2" fillId="9" borderId="33" xfId="0" applyFont="1" applyFill="1" applyBorder="1" applyAlignment="1" applyProtection="1">
      <alignment horizontal="left" vertical="center" wrapText="1"/>
      <protection hidden="1"/>
    </xf>
    <xf numFmtId="4" fontId="18" fillId="9" borderId="37" xfId="0" applyNumberFormat="1" applyFont="1" applyFill="1" applyBorder="1" applyAlignment="1" applyProtection="1">
      <alignment horizontal="right" vertical="center" wrapText="1" indent="2"/>
      <protection hidden="1"/>
    </xf>
    <xf numFmtId="0" fontId="2" fillId="9" borderId="12" xfId="0" applyFont="1" applyFill="1" applyBorder="1" applyAlignment="1" applyProtection="1">
      <alignment horizontal="left" vertical="center" wrapText="1"/>
      <protection hidden="1"/>
    </xf>
    <xf numFmtId="0" fontId="7" fillId="9" borderId="24" xfId="0" applyFont="1" applyFill="1" applyBorder="1"/>
    <xf numFmtId="4" fontId="7" fillId="10" borderId="16" xfId="0" applyNumberFormat="1" applyFont="1" applyFill="1" applyBorder="1"/>
    <xf numFmtId="4" fontId="24" fillId="10" borderId="38" xfId="0" applyNumberFormat="1" applyFont="1" applyFill="1" applyBorder="1"/>
    <xf numFmtId="0" fontId="7" fillId="0" borderId="3" xfId="0" applyFont="1" applyBorder="1"/>
    <xf numFmtId="0" fontId="7" fillId="0" borderId="11" xfId="0" applyFont="1" applyBorder="1"/>
    <xf numFmtId="0" fontId="7" fillId="0" borderId="11" xfId="0" applyFont="1" applyFill="1" applyBorder="1"/>
    <xf numFmtId="0" fontId="7" fillId="0" borderId="30" xfId="0" applyFont="1" applyBorder="1"/>
    <xf numFmtId="0" fontId="7" fillId="0" borderId="1" xfId="0" applyFont="1" applyBorder="1" applyAlignment="1">
      <alignment/>
    </xf>
    <xf numFmtId="0" fontId="0" fillId="0" borderId="39" xfId="0" applyBorder="1" applyAlignment="1">
      <alignment/>
    </xf>
    <xf numFmtId="0" fontId="7" fillId="0" borderId="40" xfId="0" applyFont="1" applyBorder="1"/>
    <xf numFmtId="0" fontId="7" fillId="0" borderId="36" xfId="0" applyFont="1" applyBorder="1"/>
    <xf numFmtId="0" fontId="7" fillId="0" borderId="36" xfId="0" applyFont="1" applyFill="1" applyBorder="1"/>
    <xf numFmtId="4" fontId="24" fillId="10" borderId="16" xfId="0" applyNumberFormat="1" applyFont="1" applyFill="1" applyBorder="1"/>
    <xf numFmtId="0" fontId="3" fillId="3" borderId="10" xfId="0" applyFont="1" applyFill="1" applyBorder="1" applyAlignment="1" applyProtection="1">
      <alignment horizontal="center" vertical="center" wrapText="1"/>
      <protection hidden="1"/>
    </xf>
    <xf numFmtId="0" fontId="2" fillId="3" borderId="10" xfId="0" applyFont="1" applyFill="1" applyBorder="1" applyAlignment="1" applyProtection="1">
      <alignment horizontal="center" vertical="center" wrapText="1"/>
      <protection hidden="1"/>
    </xf>
    <xf numFmtId="0" fontId="2" fillId="3" borderId="41" xfId="0" applyFont="1" applyFill="1" applyBorder="1" applyAlignment="1" applyProtection="1">
      <alignment horizontal="center" vertical="center" wrapText="1"/>
      <protection hidden="1"/>
    </xf>
    <xf numFmtId="0" fontId="2" fillId="11" borderId="10" xfId="0" applyFont="1" applyFill="1" applyBorder="1" applyAlignment="1" applyProtection="1">
      <alignment horizontal="left" vertical="center" wrapText="1"/>
      <protection hidden="1"/>
    </xf>
    <xf numFmtId="0" fontId="2" fillId="11" borderId="12" xfId="0" applyFont="1" applyFill="1" applyBorder="1" applyAlignment="1" applyProtection="1">
      <alignment horizontal="left" vertical="center" wrapText="1"/>
      <protection hidden="1"/>
    </xf>
    <xf numFmtId="0" fontId="2" fillId="11" borderId="12" xfId="0" applyFont="1" applyFill="1" applyBorder="1" applyAlignment="1" applyProtection="1">
      <alignment horizontal="center" vertical="center" wrapText="1"/>
      <protection hidden="1"/>
    </xf>
    <xf numFmtId="0" fontId="0" fillId="11" borderId="12" xfId="0" applyFill="1" applyBorder="1" applyAlignment="1">
      <alignment horizontal="center" vertical="center" wrapText="1"/>
    </xf>
    <xf numFmtId="0" fontId="14" fillId="11" borderId="0" xfId="0" applyFont="1" applyFill="1" applyProtection="1">
      <protection hidden="1"/>
    </xf>
    <xf numFmtId="164" fontId="0" fillId="11" borderId="0" xfId="0" applyNumberFormat="1" applyFont="1" applyFill="1" applyBorder="1" applyProtection="1">
      <protection hidden="1"/>
    </xf>
    <xf numFmtId="0" fontId="0" fillId="11" borderId="0" xfId="0" applyFill="1" applyBorder="1" applyProtection="1">
      <protection hidden="1"/>
    </xf>
    <xf numFmtId="0" fontId="0" fillId="11" borderId="0" xfId="0" applyFill="1" applyBorder="1" applyProtection="1">
      <protection hidden="1" locked="0"/>
    </xf>
    <xf numFmtId="0" fontId="0" fillId="11" borderId="0" xfId="0" applyFill="1" applyProtection="1">
      <protection hidden="1" locked="0"/>
    </xf>
    <xf numFmtId="0" fontId="2" fillId="11" borderId="23" xfId="0" applyFont="1" applyFill="1" applyBorder="1" applyAlignment="1" applyProtection="1">
      <alignment horizontal="left" vertical="center" wrapText="1"/>
      <protection hidden="1"/>
    </xf>
    <xf numFmtId="0" fontId="2" fillId="11" borderId="33" xfId="0" applyFont="1" applyFill="1" applyBorder="1" applyAlignment="1" applyProtection="1">
      <alignment horizontal="left" vertical="center" wrapText="1"/>
      <protection hidden="1"/>
    </xf>
    <xf numFmtId="0" fontId="0" fillId="11" borderId="33" xfId="0" applyFont="1" applyFill="1" applyBorder="1" applyAlignment="1" applyProtection="1">
      <alignment horizontal="left" vertical="center" wrapText="1"/>
      <protection/>
    </xf>
    <xf numFmtId="0" fontId="18" fillId="11" borderId="12" xfId="0" applyFont="1" applyFill="1" applyBorder="1" applyAlignment="1" applyProtection="1">
      <alignment horizontal="left" vertical="center" wrapText="1"/>
      <protection hidden="1"/>
    </xf>
    <xf numFmtId="0" fontId="16" fillId="11" borderId="12" xfId="0" applyFont="1" applyFill="1" applyBorder="1" applyAlignment="1" applyProtection="1">
      <alignment horizontal="left" vertical="center" wrapText="1"/>
      <protection/>
    </xf>
    <xf numFmtId="0" fontId="2" fillId="11" borderId="10" xfId="0" applyFont="1" applyFill="1" applyBorder="1" applyAlignment="1" applyProtection="1">
      <alignment horizontal="center" vertical="center" wrapText="1"/>
      <protection hidden="1"/>
    </xf>
    <xf numFmtId="4" fontId="18" fillId="11" borderId="41" xfId="0" applyNumberFormat="1" applyFont="1" applyFill="1" applyBorder="1" applyAlignment="1" applyProtection="1">
      <alignment horizontal="right" vertical="center" wrapText="1" indent="2"/>
      <protection hidden="1"/>
    </xf>
    <xf numFmtId="164" fontId="16" fillId="11" borderId="0" xfId="0" applyNumberFormat="1" applyFont="1" applyFill="1" applyBorder="1" applyProtection="1">
      <protection hidden="1"/>
    </xf>
    <xf numFmtId="4" fontId="18" fillId="11" borderId="0" xfId="0" applyNumberFormat="1" applyFont="1" applyFill="1" applyBorder="1" applyAlignment="1" applyProtection="1">
      <alignment horizontal="right" vertical="center" wrapText="1" indent="2"/>
      <protection hidden="1"/>
    </xf>
    <xf numFmtId="0" fontId="5" fillId="0" borderId="2" xfId="0" applyFont="1" applyBorder="1" applyAlignment="1" applyProtection="1">
      <alignment horizontal="center" vertical="center"/>
      <protection hidden="1" locked="0"/>
    </xf>
    <xf numFmtId="0" fontId="7" fillId="0" borderId="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4" fontId="4" fillId="4" borderId="37" xfId="0" applyNumberFormat="1" applyFont="1" applyFill="1" applyBorder="1" applyAlignment="1" applyProtection="1">
      <alignment horizontal="right" vertical="center" wrapText="1" indent="2"/>
      <protection hidden="1" locked="0"/>
    </xf>
    <xf numFmtId="0" fontId="5" fillId="12" borderId="0" xfId="0" applyFont="1" applyFill="1" applyProtection="1">
      <protection locked="0"/>
    </xf>
    <xf numFmtId="0" fontId="7" fillId="0" borderId="32" xfId="0" applyFont="1" applyBorder="1" applyProtection="1">
      <protection locked="0"/>
    </xf>
    <xf numFmtId="0" fontId="7" fillId="0" borderId="9" xfId="0" applyFont="1" applyBorder="1" applyProtection="1">
      <protection locked="0"/>
    </xf>
    <xf numFmtId="0" fontId="7" fillId="0" borderId="5" xfId="0" applyFont="1" applyBorder="1" applyProtection="1">
      <protection locked="0"/>
    </xf>
    <xf numFmtId="4" fontId="7" fillId="4" borderId="28" xfId="0" applyNumberFormat="1" applyFont="1" applyFill="1" applyBorder="1" applyProtection="1">
      <protection locked="0"/>
    </xf>
    <xf numFmtId="0" fontId="7" fillId="0" borderId="9" xfId="0" applyFon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4" fontId="7" fillId="4" borderId="9" xfId="0" applyNumberFormat="1" applyFont="1" applyFill="1" applyBorder="1" applyProtection="1">
      <protection locked="0"/>
    </xf>
    <xf numFmtId="4" fontId="7" fillId="4" borderId="42" xfId="0" applyNumberFormat="1" applyFont="1" applyFill="1" applyBorder="1" applyProtection="1">
      <protection locked="0"/>
    </xf>
    <xf numFmtId="0" fontId="7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4" fontId="7" fillId="4" borderId="30" xfId="0" applyNumberFormat="1" applyFont="1" applyFill="1" applyBorder="1" applyProtection="1">
      <protection locked="0"/>
    </xf>
    <xf numFmtId="4" fontId="7" fillId="4" borderId="34" xfId="0" applyNumberFormat="1" applyFont="1" applyFill="1" applyBorder="1" applyProtection="1"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9" xfId="0" applyFont="1" applyFill="1" applyBorder="1" applyProtection="1">
      <protection locked="0"/>
    </xf>
    <xf numFmtId="0" fontId="7" fillId="0" borderId="7" xfId="0" applyFont="1" applyFill="1" applyBorder="1" applyProtection="1">
      <protection locked="0"/>
    </xf>
    <xf numFmtId="0" fontId="0" fillId="0" borderId="39" xfId="0" applyBorder="1" applyAlignment="1" applyProtection="1">
      <alignment/>
      <protection locked="0"/>
    </xf>
    <xf numFmtId="4" fontId="7" fillId="4" borderId="43" xfId="0" applyNumberFormat="1" applyFont="1" applyFill="1" applyBorder="1" applyProtection="1">
      <protection locked="0"/>
    </xf>
    <xf numFmtId="0" fontId="7" fillId="0" borderId="32" xfId="0" applyFont="1" applyBorder="1" applyAlignment="1" applyProtection="1">
      <alignment/>
      <protection locked="0"/>
    </xf>
    <xf numFmtId="0" fontId="7" fillId="0" borderId="40" xfId="0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7" fillId="0" borderId="0" xfId="0" applyFont="1" applyProtection="1"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hidden="1"/>
    </xf>
    <xf numFmtId="0" fontId="0" fillId="3" borderId="12" xfId="0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left" vertical="center" wrapText="1"/>
      <protection hidden="1"/>
    </xf>
    <xf numFmtId="0" fontId="0" fillId="0" borderId="44" xfId="0" applyBorder="1" applyAlignment="1" applyProtection="1">
      <alignment vertical="center" wrapText="1"/>
      <protection/>
    </xf>
    <xf numFmtId="0" fontId="0" fillId="0" borderId="21" xfId="0" applyBorder="1" applyAlignment="1" applyProtection="1">
      <alignment vertical="center" wrapText="1"/>
      <protection/>
    </xf>
    <xf numFmtId="0" fontId="4" fillId="0" borderId="45" xfId="0" applyFont="1" applyBorder="1" applyAlignment="1" applyProtection="1">
      <alignment horizontal="left" vertical="center" wrapText="1"/>
      <protection hidden="1"/>
    </xf>
    <xf numFmtId="0" fontId="0" fillId="0" borderId="33" xfId="0" applyBorder="1" applyAlignment="1" applyProtection="1">
      <alignment vertical="center" wrapText="1"/>
      <protection/>
    </xf>
    <xf numFmtId="0" fontId="0" fillId="0" borderId="46" xfId="0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>
      <alignment horizontal="center"/>
    </xf>
    <xf numFmtId="0" fontId="2" fillId="2" borderId="47" xfId="0" applyFont="1" applyFill="1" applyBorder="1" applyAlignment="1" applyProtection="1">
      <alignment vertical="center" wrapText="1"/>
      <protection hidden="1"/>
    </xf>
    <xf numFmtId="0" fontId="2" fillId="2" borderId="18" xfId="0" applyFont="1" applyFill="1" applyBorder="1" applyAlignment="1" applyProtection="1">
      <alignment vertical="center" wrapText="1"/>
      <protection hidden="1"/>
    </xf>
    <xf numFmtId="0" fontId="2" fillId="2" borderId="48" xfId="0" applyFont="1" applyFill="1" applyBorder="1" applyAlignment="1" applyProtection="1">
      <alignment vertical="center" wrapText="1"/>
      <protection hidden="1"/>
    </xf>
    <xf numFmtId="0" fontId="2" fillId="3" borderId="12" xfId="0" applyFont="1" applyFill="1" applyBorder="1" applyAlignment="1" applyProtection="1">
      <alignment horizontal="left" vertical="center" wrapText="1"/>
      <protection hidden="1"/>
    </xf>
    <xf numFmtId="0" fontId="2" fillId="3" borderId="49" xfId="0" applyFont="1" applyFill="1" applyBorder="1" applyAlignment="1" applyProtection="1">
      <alignment horizontal="left" vertical="center" wrapText="1"/>
      <protection hidden="1"/>
    </xf>
    <xf numFmtId="0" fontId="2" fillId="2" borderId="50" xfId="0" applyFont="1" applyFill="1" applyBorder="1" applyAlignment="1" applyProtection="1">
      <alignment vertical="center" wrapText="1"/>
      <protection hidden="1"/>
    </xf>
    <xf numFmtId="0" fontId="2" fillId="2" borderId="12" xfId="0" applyFont="1" applyFill="1" applyBorder="1" applyAlignment="1" applyProtection="1">
      <alignment vertical="center" wrapText="1"/>
      <protection hidden="1"/>
    </xf>
    <xf numFmtId="0" fontId="2" fillId="2" borderId="49" xfId="0" applyFont="1" applyFill="1" applyBorder="1" applyAlignment="1" applyProtection="1">
      <alignment vertical="center" wrapText="1"/>
      <protection hidden="1"/>
    </xf>
    <xf numFmtId="0" fontId="4" fillId="0" borderId="44" xfId="0" applyFont="1" applyBorder="1" applyAlignment="1" applyProtection="1">
      <alignment horizontal="left" vertical="center" wrapText="1"/>
      <protection hidden="1"/>
    </xf>
    <xf numFmtId="0" fontId="4" fillId="0" borderId="44" xfId="0" applyFont="1" applyBorder="1" applyAlignment="1" applyProtection="1">
      <alignment vertical="center" wrapText="1"/>
      <protection/>
    </xf>
    <xf numFmtId="0" fontId="4" fillId="0" borderId="21" xfId="0" applyFont="1" applyBorder="1" applyAlignment="1" applyProtection="1">
      <alignment vertical="center" wrapText="1"/>
      <protection/>
    </xf>
    <xf numFmtId="0" fontId="4" fillId="0" borderId="2" xfId="0" applyFont="1" applyFill="1" applyBorder="1" applyAlignment="1" applyProtection="1">
      <alignment vertical="center" wrapText="1"/>
      <protection hidden="1"/>
    </xf>
    <xf numFmtId="0" fontId="6" fillId="0" borderId="12" xfId="0" applyFont="1" applyBorder="1" applyAlignment="1" applyProtection="1">
      <alignment horizontal="center"/>
      <protection hidden="1" locked="0"/>
    </xf>
    <xf numFmtId="0" fontId="0" fillId="0" borderId="12" xfId="0" applyBorder="1" applyAlignment="1">
      <alignment/>
    </xf>
    <xf numFmtId="0" fontId="0" fillId="0" borderId="41" xfId="0" applyBorder="1" applyAlignment="1">
      <alignment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41" xfId="0" applyFont="1" applyBorder="1" applyAlignment="1" applyProtection="1">
      <alignment horizontal="center" vertical="center" wrapText="1"/>
      <protection hidden="1"/>
    </xf>
    <xf numFmtId="0" fontId="0" fillId="3" borderId="12" xfId="0" applyFill="1" applyBorder="1" applyAlignment="1" applyProtection="1">
      <alignment horizontal="left" vertical="center" wrapText="1"/>
      <protection/>
    </xf>
    <xf numFmtId="0" fontId="0" fillId="3" borderId="49" xfId="0" applyFill="1" applyBorder="1" applyAlignment="1" applyProtection="1">
      <alignment horizontal="left" vertical="center" wrapText="1"/>
      <protection/>
    </xf>
    <xf numFmtId="0" fontId="2" fillId="9" borderId="12" xfId="0" applyFont="1" applyFill="1" applyBorder="1" applyAlignment="1" applyProtection="1">
      <alignment horizontal="left" vertical="center" wrapText="1"/>
      <protection hidden="1"/>
    </xf>
    <xf numFmtId="0" fontId="0" fillId="9" borderId="12" xfId="0" applyFill="1" applyBorder="1" applyAlignment="1">
      <alignment horizontal="left" vertical="center" wrapText="1"/>
    </xf>
    <xf numFmtId="0" fontId="0" fillId="9" borderId="49" xfId="0" applyFill="1" applyBorder="1" applyAlignment="1">
      <alignment horizontal="left" vertical="center" wrapText="1"/>
    </xf>
    <xf numFmtId="0" fontId="5" fillId="0" borderId="9" xfId="0" applyFont="1" applyFill="1" applyBorder="1" applyAlignment="1" applyProtection="1">
      <alignment vertical="top" wrapText="1"/>
      <protection hidden="1" locked="0"/>
    </xf>
    <xf numFmtId="0" fontId="0" fillId="0" borderId="9" xfId="0" applyFill="1" applyBorder="1" applyAlignment="1">
      <alignment vertical="top" wrapText="1"/>
    </xf>
    <xf numFmtId="0" fontId="2" fillId="9" borderId="33" xfId="0" applyFont="1" applyFill="1" applyBorder="1" applyAlignment="1" applyProtection="1">
      <alignment horizontal="left" vertical="center" wrapText="1"/>
      <protection hidden="1"/>
    </xf>
    <xf numFmtId="0" fontId="0" fillId="9" borderId="33" xfId="0" applyFont="1" applyFill="1" applyBorder="1" applyAlignment="1" applyProtection="1">
      <alignment horizontal="left" vertical="center" wrapText="1"/>
      <protection/>
    </xf>
    <xf numFmtId="0" fontId="0" fillId="9" borderId="46" xfId="0" applyFont="1" applyFill="1" applyBorder="1" applyAlignment="1" applyProtection="1">
      <alignment horizontal="left" vertical="center" wrapText="1"/>
      <protection/>
    </xf>
    <xf numFmtId="0" fontId="18" fillId="5" borderId="51" xfId="0" applyFont="1" applyFill="1" applyBorder="1" applyAlignment="1" applyProtection="1">
      <alignment horizontal="left" vertical="center" wrapText="1"/>
      <protection hidden="1"/>
    </xf>
    <xf numFmtId="0" fontId="16" fillId="5" borderId="51" xfId="0" applyFont="1" applyFill="1" applyBorder="1" applyAlignment="1" applyProtection="1">
      <alignment horizontal="left" vertical="center" wrapText="1"/>
      <protection/>
    </xf>
    <xf numFmtId="0" fontId="16" fillId="5" borderId="52" xfId="0" applyFont="1" applyFill="1" applyBorder="1" applyAlignment="1" applyProtection="1">
      <alignment horizontal="left" vertical="center" wrapText="1"/>
      <protection/>
    </xf>
    <xf numFmtId="0" fontId="18" fillId="5" borderId="12" xfId="0" applyFont="1" applyFill="1" applyBorder="1" applyAlignment="1" applyProtection="1">
      <alignment horizontal="left" vertical="center" wrapText="1"/>
      <protection hidden="1"/>
    </xf>
    <xf numFmtId="0" fontId="16" fillId="5" borderId="12" xfId="0" applyFont="1" applyFill="1" applyBorder="1" applyAlignment="1" applyProtection="1">
      <alignment horizontal="left" vertical="center" wrapText="1"/>
      <protection/>
    </xf>
    <xf numFmtId="0" fontId="16" fillId="0" borderId="49" xfId="0" applyFont="1" applyBorder="1" applyAlignment="1" applyProtection="1">
      <alignment horizontal="left" vertical="center" wrapText="1"/>
      <protection/>
    </xf>
    <xf numFmtId="0" fontId="26" fillId="8" borderId="38" xfId="0" applyFont="1" applyFill="1" applyBorder="1" applyAlignment="1" applyProtection="1">
      <alignment vertical="center" wrapText="1"/>
      <protection hidden="1"/>
    </xf>
    <xf numFmtId="0" fontId="4" fillId="0" borderId="11" xfId="0" applyFont="1" applyFill="1" applyBorder="1" applyAlignment="1" applyProtection="1">
      <alignment horizontal="left" vertical="center" wrapText="1"/>
      <protection hidden="1"/>
    </xf>
    <xf numFmtId="0" fontId="2" fillId="5" borderId="10" xfId="0" applyFont="1" applyFill="1" applyBorder="1" applyAlignment="1" applyProtection="1">
      <alignment horizontal="center" vertical="center" wrapText="1"/>
      <protection hidden="1"/>
    </xf>
    <xf numFmtId="0" fontId="2" fillId="5" borderId="12" xfId="0" applyFont="1" applyFill="1" applyBorder="1" applyAlignment="1" applyProtection="1">
      <alignment horizontal="center" vertical="center" wrapText="1"/>
      <protection hidden="1"/>
    </xf>
    <xf numFmtId="0" fontId="2" fillId="5" borderId="41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left" vertical="top" wrapText="1"/>
      <protection hidden="1" locked="0"/>
    </xf>
    <xf numFmtId="0" fontId="5" fillId="0" borderId="44" xfId="0" applyFont="1" applyFill="1" applyBorder="1" applyAlignment="1" applyProtection="1">
      <alignment horizontal="left" vertical="top" wrapText="1"/>
      <protection hidden="1" locked="0"/>
    </xf>
    <xf numFmtId="0" fontId="5" fillId="0" borderId="21" xfId="0" applyFont="1" applyFill="1" applyBorder="1" applyAlignment="1" applyProtection="1">
      <alignment horizontal="left" vertical="top" wrapText="1"/>
      <protection hidden="1" locked="0"/>
    </xf>
    <xf numFmtId="0" fontId="3" fillId="0" borderId="5" xfId="0" applyFont="1" applyBorder="1" applyAlignment="1" applyProtection="1">
      <alignment wrapText="1"/>
      <protection hidden="1" locked="0"/>
    </xf>
    <xf numFmtId="0" fontId="3" fillId="0" borderId="0" xfId="0" applyFont="1" applyBorder="1" applyAlignment="1" applyProtection="1">
      <alignment wrapText="1"/>
      <protection hidden="1" locked="0"/>
    </xf>
    <xf numFmtId="0" fontId="3" fillId="0" borderId="53" xfId="0" applyFont="1" applyBorder="1" applyAlignment="1" applyProtection="1">
      <alignment wrapText="1"/>
      <protection hidden="1" locked="0"/>
    </xf>
    <xf numFmtId="0" fontId="2" fillId="2" borderId="54" xfId="0" applyFont="1" applyFill="1" applyBorder="1" applyAlignment="1" applyProtection="1">
      <alignment horizontal="left" vertical="center" wrapText="1"/>
      <protection hidden="1"/>
    </xf>
    <xf numFmtId="0" fontId="2" fillId="2" borderId="0" xfId="0" applyFont="1" applyFill="1" applyBorder="1" applyAlignment="1" applyProtection="1">
      <alignment horizontal="left" vertical="center" wrapText="1"/>
      <protection hidden="1"/>
    </xf>
    <xf numFmtId="0" fontId="4" fillId="0" borderId="55" xfId="0" applyFont="1" applyBorder="1" applyAlignment="1" applyProtection="1">
      <alignment horizontal="left" vertical="center" wrapText="1"/>
      <protection hidden="1"/>
    </xf>
    <xf numFmtId="0" fontId="0" fillId="0" borderId="56" xfId="0" applyBorder="1" applyAlignment="1" applyProtection="1">
      <alignment vertical="center" wrapText="1"/>
      <protection/>
    </xf>
    <xf numFmtId="0" fontId="0" fillId="0" borderId="57" xfId="0" applyBorder="1" applyAlignment="1" applyProtection="1">
      <alignment vertical="center" wrapText="1"/>
      <protection/>
    </xf>
    <xf numFmtId="0" fontId="3" fillId="0" borderId="58" xfId="0" applyFont="1" applyBorder="1" applyAlignment="1" applyProtection="1">
      <alignment vertical="center" wrapText="1"/>
      <protection hidden="1" locked="0"/>
    </xf>
    <xf numFmtId="0" fontId="3" fillId="0" borderId="59" xfId="0" applyFont="1" applyBorder="1" applyAlignment="1" applyProtection="1">
      <alignment vertical="center" wrapText="1"/>
      <protection hidden="1" locked="0"/>
    </xf>
    <xf numFmtId="0" fontId="3" fillId="0" borderId="60" xfId="0" applyFont="1" applyBorder="1" applyAlignment="1" applyProtection="1">
      <alignment vertical="center" wrapText="1"/>
      <protection hidden="1" locked="0"/>
    </xf>
    <xf numFmtId="0" fontId="2" fillId="2" borderId="47" xfId="0" applyFont="1" applyFill="1" applyBorder="1" applyAlignment="1" applyProtection="1">
      <alignment horizontal="left" vertical="center" wrapText="1"/>
      <protection hidden="1"/>
    </xf>
    <xf numFmtId="0" fontId="0" fillId="0" borderId="18" xfId="0" applyBorder="1" applyAlignment="1" applyProtection="1">
      <alignment horizontal="left" vertical="center" wrapText="1"/>
      <protection/>
    </xf>
    <xf numFmtId="0" fontId="0" fillId="0" borderId="48" xfId="0" applyBorder="1" applyAlignment="1" applyProtection="1">
      <alignment horizontal="left" vertical="center" wrapText="1"/>
      <protection/>
    </xf>
    <xf numFmtId="0" fontId="2" fillId="5" borderId="10" xfId="0" applyFont="1" applyFill="1" applyBorder="1" applyAlignment="1" applyProtection="1">
      <alignment horizontal="left" vertical="center" wrapText="1"/>
      <protection hidden="1"/>
    </xf>
    <xf numFmtId="0" fontId="2" fillId="5" borderId="12" xfId="0" applyFont="1" applyFill="1" applyBorder="1" applyAlignment="1" applyProtection="1">
      <alignment horizontal="left" vertical="center" wrapText="1"/>
      <protection hidden="1"/>
    </xf>
    <xf numFmtId="0" fontId="2" fillId="5" borderId="49" xfId="0" applyFont="1" applyFill="1" applyBorder="1" applyAlignment="1" applyProtection="1">
      <alignment horizontal="left" vertical="center" wrapText="1"/>
      <protection hidden="1"/>
    </xf>
    <xf numFmtId="0" fontId="3" fillId="0" borderId="2" xfId="0" applyFont="1" applyFill="1" applyBorder="1" applyAlignment="1" applyProtection="1">
      <alignment horizontal="left" vertical="top" wrapText="1"/>
      <protection hidden="1" locked="0"/>
    </xf>
    <xf numFmtId="0" fontId="0" fillId="0" borderId="44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4" fillId="0" borderId="61" xfId="0" applyFont="1" applyBorder="1" applyAlignment="1" applyProtection="1">
      <alignment horizontal="left" vertical="center" wrapText="1"/>
      <protection hidden="1"/>
    </xf>
    <xf numFmtId="0" fontId="0" fillId="0" borderId="62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0" fontId="2" fillId="2" borderId="2" xfId="0" applyFont="1" applyFill="1" applyBorder="1" applyAlignment="1" applyProtection="1">
      <alignment horizontal="left" vertical="center" wrapText="1"/>
      <protection hidden="1"/>
    </xf>
    <xf numFmtId="0" fontId="2" fillId="2" borderId="21" xfId="0" applyFont="1" applyFill="1" applyBorder="1" applyAlignment="1" applyProtection="1">
      <alignment horizontal="left" vertical="center" wrapText="1"/>
      <protection hidden="1"/>
    </xf>
    <xf numFmtId="0" fontId="4" fillId="0" borderId="61" xfId="0" applyFont="1" applyBorder="1" applyAlignment="1" applyProtection="1">
      <alignment vertical="center" wrapText="1"/>
      <protection hidden="1"/>
    </xf>
    <xf numFmtId="0" fontId="4" fillId="0" borderId="63" xfId="0" applyFont="1" applyBorder="1" applyAlignment="1" applyProtection="1">
      <alignment horizontal="left" vertical="center" wrapText="1"/>
      <protection hidden="1"/>
    </xf>
    <xf numFmtId="0" fontId="0" fillId="0" borderId="17" xfId="0" applyBorder="1" applyAlignment="1" applyProtection="1">
      <alignment vertical="center" wrapText="1"/>
      <protection/>
    </xf>
    <xf numFmtId="0" fontId="0" fillId="0" borderId="64" xfId="0" applyBorder="1" applyAlignment="1" applyProtection="1">
      <alignment vertical="center" wrapText="1"/>
      <protection/>
    </xf>
    <xf numFmtId="0" fontId="7" fillId="3" borderId="10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49" xfId="0" applyBorder="1" applyAlignment="1">
      <alignment/>
    </xf>
    <xf numFmtId="0" fontId="7" fillId="0" borderId="54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9" borderId="31" xfId="0" applyFont="1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0" fontId="0" fillId="9" borderId="65" xfId="0" applyFill="1" applyBorder="1" applyAlignment="1">
      <alignment horizontal="center"/>
    </xf>
    <xf numFmtId="0" fontId="7" fillId="6" borderId="31" xfId="0" applyFont="1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65" xfId="0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49" xfId="0" applyFill="1" applyBorder="1" applyAlignment="1">
      <alignment horizontal="center"/>
    </xf>
    <xf numFmtId="0" fontId="7" fillId="0" borderId="9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9" xfId="0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tabSelected="1" workbookViewId="0" topLeftCell="A2">
      <selection activeCell="F12" sqref="F12"/>
    </sheetView>
  </sheetViews>
  <sheetFormatPr defaultColWidth="9.140625" defaultRowHeight="12.75"/>
  <cols>
    <col min="1" max="1" width="6.57421875" style="1" customWidth="1"/>
    <col min="2" max="2" width="9.8515625" style="1" customWidth="1"/>
    <col min="3" max="3" width="31.8515625" style="2" customWidth="1"/>
    <col min="4" max="4" width="22.28125" style="2" customWidth="1"/>
    <col min="5" max="5" width="15.140625" style="2" customWidth="1"/>
    <col min="6" max="6" width="17.8515625" style="2" customWidth="1"/>
    <col min="7" max="7" width="18.57421875" style="2" customWidth="1"/>
    <col min="8" max="8" width="11.7109375" style="25" customWidth="1"/>
    <col min="9" max="9" width="14.7109375" style="32" bestFit="1" customWidth="1"/>
    <col min="10" max="10" width="9.140625" style="32" customWidth="1"/>
    <col min="11" max="11" width="16.00390625" style="32" customWidth="1"/>
    <col min="12" max="12" width="14.8515625" style="32" customWidth="1"/>
    <col min="13" max="13" width="16.7109375" style="32" customWidth="1"/>
    <col min="14" max="14" width="17.57421875" style="32" customWidth="1"/>
    <col min="15" max="15" width="22.140625" style="32" customWidth="1"/>
    <col min="16" max="16" width="13.421875" style="32" customWidth="1"/>
    <col min="17" max="17" width="15.140625" style="32" bestFit="1" customWidth="1"/>
    <col min="18" max="18" width="13.421875" style="32" bestFit="1" customWidth="1"/>
    <col min="19" max="19" width="12.00390625" style="32" bestFit="1" customWidth="1"/>
    <col min="20" max="20" width="13.421875" style="32" bestFit="1" customWidth="1"/>
    <col min="21" max="21" width="12.00390625" style="33" bestFit="1" customWidth="1"/>
    <col min="22" max="22" width="13.421875" style="33" bestFit="1" customWidth="1"/>
    <col min="23" max="23" width="12.00390625" style="33" bestFit="1" customWidth="1"/>
    <col min="24" max="24" width="14.7109375" style="33" bestFit="1" customWidth="1"/>
    <col min="25" max="16384" width="9.140625" style="2" customWidth="1"/>
  </cols>
  <sheetData>
    <row r="1" spans="1:23" ht="13.5" thickBot="1">
      <c r="A1" s="102"/>
      <c r="B1" s="103"/>
      <c r="C1" s="104"/>
      <c r="D1" s="104"/>
      <c r="E1" s="204" t="s">
        <v>25</v>
      </c>
      <c r="F1" s="205"/>
      <c r="G1" s="206"/>
      <c r="I1" s="31"/>
      <c r="K1" s="190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</row>
    <row r="2" spans="1:23" ht="21.75" customHeight="1" thickBot="1">
      <c r="A2" s="207" t="s">
        <v>18</v>
      </c>
      <c r="B2" s="208"/>
      <c r="C2" s="208"/>
      <c r="D2" s="208"/>
      <c r="E2" s="208"/>
      <c r="F2" s="208"/>
      <c r="G2" s="209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23" ht="31.5" customHeight="1" thickBot="1">
      <c r="A3" s="133" t="s">
        <v>34</v>
      </c>
      <c r="B3" s="134"/>
      <c r="C3" s="181" t="s">
        <v>77</v>
      </c>
      <c r="D3" s="182"/>
      <c r="E3" s="182"/>
      <c r="F3" s="183"/>
      <c r="G3" s="135"/>
      <c r="K3" s="35"/>
      <c r="L3" s="35"/>
      <c r="M3" s="35"/>
      <c r="N3" s="31"/>
      <c r="O3" s="36"/>
      <c r="P3" s="31"/>
      <c r="Q3" s="36"/>
      <c r="R3" s="31"/>
      <c r="S3" s="36"/>
      <c r="T3" s="31"/>
      <c r="U3" s="36"/>
      <c r="V3" s="37"/>
      <c r="W3" s="36"/>
    </row>
    <row r="4" spans="1:24" ht="22.5" customHeight="1">
      <c r="A4" s="9"/>
      <c r="B4" s="75" t="s">
        <v>33</v>
      </c>
      <c r="C4" s="192" t="s">
        <v>74</v>
      </c>
      <c r="D4" s="193"/>
      <c r="E4" s="193"/>
      <c r="F4" s="194"/>
      <c r="G4" s="8" t="s">
        <v>6</v>
      </c>
      <c r="K4" s="31"/>
      <c r="L4" s="31"/>
      <c r="N4" s="31"/>
      <c r="O4" s="31"/>
      <c r="P4" s="31"/>
      <c r="Q4" s="31"/>
      <c r="X4" s="38"/>
    </row>
    <row r="5" spans="1:24" ht="19.5" customHeight="1">
      <c r="A5" s="78">
        <v>1</v>
      </c>
      <c r="B5" s="68">
        <v>1</v>
      </c>
      <c r="C5" s="254" t="s">
        <v>19</v>
      </c>
      <c r="D5" s="255"/>
      <c r="E5" s="255"/>
      <c r="F5" s="256"/>
      <c r="G5" s="52"/>
      <c r="H5" s="25">
        <f>IF((TRUNC(G5,2)-G5)=0,0,1)</f>
        <v>0</v>
      </c>
      <c r="I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40"/>
    </row>
    <row r="6" spans="1:12" ht="30" customHeight="1">
      <c r="A6" s="105"/>
      <c r="B6" s="77"/>
      <c r="C6" s="257" t="s">
        <v>75</v>
      </c>
      <c r="D6" s="258"/>
      <c r="E6" s="23" t="s">
        <v>0</v>
      </c>
      <c r="F6" s="23" t="s">
        <v>7</v>
      </c>
      <c r="G6" s="8" t="s">
        <v>6</v>
      </c>
      <c r="I6" s="41"/>
      <c r="L6" s="31"/>
    </row>
    <row r="7" spans="1:12" ht="18" customHeight="1">
      <c r="A7" s="106">
        <v>2</v>
      </c>
      <c r="B7" s="69"/>
      <c r="C7" s="184" t="s">
        <v>48</v>
      </c>
      <c r="D7" s="200"/>
      <c r="E7" s="201"/>
      <c r="F7" s="202"/>
      <c r="G7" s="91">
        <f>'Seznam licencí a HW'!E23</f>
        <v>0</v>
      </c>
      <c r="H7" s="25">
        <f>IF((TRUNC(G7,2)-G7)=0,0,1)</f>
        <v>0</v>
      </c>
      <c r="I7" s="41"/>
      <c r="J7" s="31"/>
      <c r="L7" s="39"/>
    </row>
    <row r="8" spans="1:9" ht="21" customHeight="1">
      <c r="A8" s="106">
        <v>3</v>
      </c>
      <c r="B8" s="69"/>
      <c r="C8" s="184" t="s">
        <v>49</v>
      </c>
      <c r="D8" s="200"/>
      <c r="E8" s="201"/>
      <c r="F8" s="202"/>
      <c r="G8" s="91">
        <f>'Seznam licencí a HW'!E44</f>
        <v>0</v>
      </c>
      <c r="H8" s="25">
        <f aca="true" t="shared" si="0" ref="H8:H15">IF((TRUNC(G8,2)-G8)=0,0,1)</f>
        <v>0</v>
      </c>
      <c r="I8" s="41"/>
    </row>
    <row r="9" spans="1:9" ht="51.75" customHeight="1">
      <c r="A9" s="106">
        <v>4</v>
      </c>
      <c r="B9" s="69" t="s">
        <v>65</v>
      </c>
      <c r="C9" s="184" t="s">
        <v>64</v>
      </c>
      <c r="D9" s="185"/>
      <c r="E9" s="185"/>
      <c r="F9" s="186"/>
      <c r="G9" s="92"/>
      <c r="H9" s="25">
        <f t="shared" si="0"/>
        <v>0</v>
      </c>
      <c r="I9" s="39"/>
    </row>
    <row r="10" spans="1:9" ht="19.5" customHeight="1">
      <c r="A10" s="106">
        <v>5</v>
      </c>
      <c r="B10" s="76" t="s">
        <v>66</v>
      </c>
      <c r="C10" s="203" t="s">
        <v>23</v>
      </c>
      <c r="D10" s="185"/>
      <c r="E10" s="27"/>
      <c r="F10" s="27"/>
      <c r="G10" s="93">
        <f>E10*F10</f>
        <v>0</v>
      </c>
      <c r="H10" s="25">
        <f t="shared" si="0"/>
        <v>0</v>
      </c>
      <c r="I10" s="39"/>
    </row>
    <row r="11" spans="1:9" ht="31.5" customHeight="1">
      <c r="A11" s="106">
        <v>6</v>
      </c>
      <c r="B11" s="76" t="s">
        <v>67</v>
      </c>
      <c r="C11" s="203" t="s">
        <v>24</v>
      </c>
      <c r="D11" s="185"/>
      <c r="E11" s="27"/>
      <c r="F11" s="27"/>
      <c r="G11" s="94">
        <f>E11*F11</f>
        <v>0</v>
      </c>
      <c r="H11" s="25">
        <f t="shared" si="0"/>
        <v>0</v>
      </c>
      <c r="I11" s="39"/>
    </row>
    <row r="12" spans="1:9" ht="23.25" customHeight="1" thickBot="1">
      <c r="A12" s="106">
        <v>7</v>
      </c>
      <c r="B12" s="76" t="s">
        <v>68</v>
      </c>
      <c r="C12" s="259" t="s">
        <v>26</v>
      </c>
      <c r="D12" s="255"/>
      <c r="E12" s="46"/>
      <c r="F12" s="46"/>
      <c r="G12" s="94">
        <f>E12*F12</f>
        <v>0</v>
      </c>
      <c r="H12" s="25">
        <f t="shared" si="0"/>
        <v>0</v>
      </c>
      <c r="I12" s="39"/>
    </row>
    <row r="13" spans="1:9" ht="25.5" customHeight="1" thickBot="1">
      <c r="A13" s="79"/>
      <c r="B13" s="83"/>
      <c r="C13" s="195" t="s">
        <v>20</v>
      </c>
      <c r="D13" s="210"/>
      <c r="E13" s="210"/>
      <c r="F13" s="211"/>
      <c r="G13" s="96">
        <f>SUM(G7:G12)</f>
        <v>0</v>
      </c>
      <c r="I13" s="39"/>
    </row>
    <row r="14" spans="1:9" ht="24" customHeight="1">
      <c r="A14" s="47"/>
      <c r="B14" s="70"/>
      <c r="C14" s="192" t="s">
        <v>73</v>
      </c>
      <c r="D14" s="193"/>
      <c r="E14" s="193"/>
      <c r="F14" s="194"/>
      <c r="G14" s="48" t="s">
        <v>6</v>
      </c>
      <c r="I14" s="41"/>
    </row>
    <row r="15" spans="1:9" ht="51.75" customHeight="1">
      <c r="A15" s="3">
        <v>10</v>
      </c>
      <c r="B15" s="69" t="s">
        <v>70</v>
      </c>
      <c r="C15" s="184" t="s">
        <v>69</v>
      </c>
      <c r="D15" s="185"/>
      <c r="E15" s="185"/>
      <c r="F15" s="186"/>
      <c r="G15" s="92"/>
      <c r="H15" s="25">
        <f t="shared" si="0"/>
        <v>0</v>
      </c>
      <c r="I15" s="42"/>
    </row>
    <row r="16" spans="1:9" ht="30.75" customHeight="1" thickBot="1">
      <c r="A16" s="80">
        <v>11</v>
      </c>
      <c r="B16" s="68" t="s">
        <v>71</v>
      </c>
      <c r="C16" s="184" t="s">
        <v>72</v>
      </c>
      <c r="D16" s="185"/>
      <c r="E16" s="185"/>
      <c r="F16" s="186"/>
      <c r="G16" s="95"/>
      <c r="I16" s="42"/>
    </row>
    <row r="17" spans="1:9" ht="24" customHeight="1" thickBot="1">
      <c r="A17" s="17"/>
      <c r="B17" s="83"/>
      <c r="C17" s="195" t="s">
        <v>27</v>
      </c>
      <c r="D17" s="195"/>
      <c r="E17" s="195"/>
      <c r="F17" s="196"/>
      <c r="G17" s="96">
        <f>SUM(G15:G16)</f>
        <v>0</v>
      </c>
      <c r="I17" s="39"/>
    </row>
    <row r="18" spans="1:9" ht="32.25" customHeight="1" thickBot="1">
      <c r="A18" s="114"/>
      <c r="B18" s="119"/>
      <c r="C18" s="212" t="s">
        <v>76</v>
      </c>
      <c r="D18" s="213"/>
      <c r="E18" s="213"/>
      <c r="F18" s="214"/>
      <c r="G18" s="115">
        <f>G17+G13+G5</f>
        <v>0</v>
      </c>
      <c r="I18" s="39"/>
    </row>
    <row r="19" spans="1:24" s="144" customFormat="1" ht="7.5" customHeight="1" thickBot="1">
      <c r="A19" s="136"/>
      <c r="B19" s="137"/>
      <c r="C19" s="138"/>
      <c r="D19" s="139"/>
      <c r="E19" s="139"/>
      <c r="F19" s="139"/>
      <c r="G19" s="151"/>
      <c r="H19" s="140"/>
      <c r="I19" s="141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3"/>
      <c r="V19" s="143"/>
      <c r="W19" s="143"/>
      <c r="X19" s="143"/>
    </row>
    <row r="20" spans="1:9" ht="36.75" customHeight="1" thickBot="1">
      <c r="A20" s="54"/>
      <c r="B20" s="71"/>
      <c r="C20" s="197" t="s">
        <v>78</v>
      </c>
      <c r="D20" s="198"/>
      <c r="E20" s="198"/>
      <c r="F20" s="199"/>
      <c r="G20" s="55" t="s">
        <v>6</v>
      </c>
      <c r="I20" s="41"/>
    </row>
    <row r="21" spans="1:9" ht="24" customHeight="1">
      <c r="A21" s="3">
        <v>13</v>
      </c>
      <c r="B21" s="69"/>
      <c r="C21" s="260" t="s">
        <v>86</v>
      </c>
      <c r="D21" s="261"/>
      <c r="E21" s="261"/>
      <c r="F21" s="262"/>
      <c r="G21" s="91">
        <f>'Seznam licencí a HW'!E54</f>
        <v>0</v>
      </c>
      <c r="I21" s="41"/>
    </row>
    <row r="22" spans="1:9" ht="24" customHeight="1">
      <c r="A22" s="3">
        <v>14</v>
      </c>
      <c r="B22" s="69" t="s">
        <v>35</v>
      </c>
      <c r="C22" s="260" t="s">
        <v>85</v>
      </c>
      <c r="D22" s="261"/>
      <c r="E22" s="261"/>
      <c r="F22" s="262"/>
      <c r="G22" s="92"/>
      <c r="I22" s="41"/>
    </row>
    <row r="23" spans="1:9" ht="24" customHeight="1">
      <c r="A23" s="3">
        <v>15</v>
      </c>
      <c r="B23" s="76" t="s">
        <v>36</v>
      </c>
      <c r="C23" s="259" t="s">
        <v>28</v>
      </c>
      <c r="D23" s="255"/>
      <c r="E23" s="27"/>
      <c r="F23" s="27"/>
      <c r="G23" s="93">
        <f>E23*F23</f>
        <v>0</v>
      </c>
      <c r="H23" s="25">
        <f aca="true" t="shared" si="1" ref="H23:H24">IF((TRUNC(G23,2)-G23)=0,0,1)</f>
        <v>0</v>
      </c>
      <c r="I23" s="41"/>
    </row>
    <row r="24" spans="1:9" ht="24" customHeight="1">
      <c r="A24" s="3">
        <v>16</v>
      </c>
      <c r="B24" s="76" t="s">
        <v>37</v>
      </c>
      <c r="C24" s="203" t="s">
        <v>29</v>
      </c>
      <c r="D24" s="185"/>
      <c r="E24" s="27"/>
      <c r="F24" s="27"/>
      <c r="G24" s="94">
        <f>E24*F24</f>
        <v>0</v>
      </c>
      <c r="H24" s="25">
        <f t="shared" si="1"/>
        <v>0</v>
      </c>
      <c r="I24" s="41"/>
    </row>
    <row r="25" spans="1:9" ht="39" customHeight="1" thickBot="1">
      <c r="A25" s="109">
        <v>17</v>
      </c>
      <c r="B25" s="107" t="s">
        <v>80</v>
      </c>
      <c r="C25" s="187" t="s">
        <v>79</v>
      </c>
      <c r="D25" s="188"/>
      <c r="E25" s="188"/>
      <c r="F25" s="189"/>
      <c r="G25" s="158"/>
      <c r="I25" s="41"/>
    </row>
    <row r="26" spans="1:9" ht="24.75" customHeight="1" thickBot="1">
      <c r="A26" s="116"/>
      <c r="B26" s="117"/>
      <c r="C26" s="217" t="s">
        <v>81</v>
      </c>
      <c r="D26" s="218"/>
      <c r="E26" s="218"/>
      <c r="F26" s="219"/>
      <c r="G26" s="118">
        <f>SUM(G21:G25)</f>
        <v>0</v>
      </c>
      <c r="I26" s="39"/>
    </row>
    <row r="27" spans="1:24" s="144" customFormat="1" ht="6.75" customHeight="1" thickBot="1">
      <c r="A27" s="145"/>
      <c r="B27" s="146"/>
      <c r="C27" s="146"/>
      <c r="D27" s="147"/>
      <c r="E27" s="147"/>
      <c r="F27" s="147"/>
      <c r="G27" s="151"/>
      <c r="H27" s="140"/>
      <c r="I27" s="141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3"/>
      <c r="V27" s="143"/>
      <c r="W27" s="143"/>
      <c r="X27" s="143"/>
    </row>
    <row r="28" spans="1:9" ht="27" customHeight="1" thickBot="1">
      <c r="A28" s="17"/>
      <c r="B28" s="56"/>
      <c r="C28" s="49" t="s">
        <v>30</v>
      </c>
      <c r="D28" s="50"/>
      <c r="E28" s="50"/>
      <c r="F28" s="50"/>
      <c r="G28" s="97">
        <f>G18+G26</f>
        <v>0</v>
      </c>
      <c r="I28" s="39"/>
    </row>
    <row r="29" spans="1:24" s="144" customFormat="1" ht="8.25" customHeight="1" thickBot="1">
      <c r="A29" s="136"/>
      <c r="B29" s="137"/>
      <c r="C29" s="148"/>
      <c r="D29" s="149"/>
      <c r="E29" s="149"/>
      <c r="F29" s="149"/>
      <c r="G29" s="153"/>
      <c r="H29" s="140"/>
      <c r="I29" s="141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3"/>
      <c r="V29" s="143"/>
      <c r="W29" s="143"/>
      <c r="X29" s="143"/>
    </row>
    <row r="30" spans="1:12" ht="22.5" customHeight="1" thickBot="1">
      <c r="A30" s="248" t="s">
        <v>92</v>
      </c>
      <c r="B30" s="249"/>
      <c r="C30" s="249"/>
      <c r="D30" s="249"/>
      <c r="E30" s="249"/>
      <c r="F30" s="250"/>
      <c r="G30" s="98">
        <f>G10+G11+G12</f>
        <v>0</v>
      </c>
      <c r="I30" s="42"/>
      <c r="L30" s="39"/>
    </row>
    <row r="31" spans="1:12" ht="22.5" customHeight="1" thickBot="1">
      <c r="A31" s="248" t="s">
        <v>91</v>
      </c>
      <c r="B31" s="249"/>
      <c r="C31" s="249"/>
      <c r="D31" s="249"/>
      <c r="E31" s="249"/>
      <c r="F31" s="250"/>
      <c r="G31" s="98">
        <f>G23+G24</f>
        <v>0</v>
      </c>
      <c r="I31" s="42"/>
      <c r="L31" s="39"/>
    </row>
    <row r="32" spans="1:12" ht="29.25" customHeight="1" thickBot="1">
      <c r="A32" s="29"/>
      <c r="B32" s="58"/>
      <c r="C32" s="51" t="s">
        <v>31</v>
      </c>
      <c r="D32" s="30"/>
      <c r="E32" s="30"/>
      <c r="F32" s="30"/>
      <c r="G32" s="100">
        <f>SUM(G30:G31)</f>
        <v>0</v>
      </c>
      <c r="I32" s="42"/>
      <c r="L32" s="39"/>
    </row>
    <row r="33" spans="1:24" s="144" customFormat="1" ht="9.75" customHeight="1" thickBot="1">
      <c r="A33" s="150"/>
      <c r="B33" s="138"/>
      <c r="C33" s="137"/>
      <c r="D33" s="138"/>
      <c r="E33" s="138"/>
      <c r="F33" s="138"/>
      <c r="G33" s="151"/>
      <c r="H33" s="140"/>
      <c r="I33" s="152"/>
      <c r="J33" s="142"/>
      <c r="K33" s="142"/>
      <c r="L33" s="141"/>
      <c r="M33" s="142"/>
      <c r="N33" s="142"/>
      <c r="O33" s="142"/>
      <c r="P33" s="142"/>
      <c r="Q33" s="142"/>
      <c r="R33" s="142"/>
      <c r="S33" s="142"/>
      <c r="T33" s="142"/>
      <c r="U33" s="143"/>
      <c r="V33" s="143"/>
      <c r="W33" s="143"/>
      <c r="X33" s="143"/>
    </row>
    <row r="34" spans="1:7" ht="23.25" customHeight="1" thickBot="1">
      <c r="A34" s="228" t="s">
        <v>82</v>
      </c>
      <c r="B34" s="229"/>
      <c r="C34" s="229"/>
      <c r="D34" s="229"/>
      <c r="E34" s="229"/>
      <c r="F34" s="229"/>
      <c r="G34" s="230"/>
    </row>
    <row r="35" spans="1:13" ht="42.75" customHeight="1">
      <c r="A35" s="47"/>
      <c r="B35" s="70"/>
      <c r="C35" s="245" t="s">
        <v>88</v>
      </c>
      <c r="D35" s="246"/>
      <c r="E35" s="247"/>
      <c r="F35" s="12" t="s">
        <v>3</v>
      </c>
      <c r="G35" s="108" t="s">
        <v>6</v>
      </c>
      <c r="L35" s="43"/>
      <c r="M35" s="44"/>
    </row>
    <row r="36" spans="1:12" ht="22.5" customHeight="1" thickBot="1">
      <c r="A36" s="109">
        <v>19</v>
      </c>
      <c r="B36" s="110"/>
      <c r="C36" s="239" t="s">
        <v>12</v>
      </c>
      <c r="D36" s="240"/>
      <c r="E36" s="241"/>
      <c r="F36" s="111"/>
      <c r="G36" s="112">
        <f>F36*48</f>
        <v>0</v>
      </c>
      <c r="H36" s="25">
        <f>IF((TRUNC(F36,2)-F36)=0,0,1)</f>
        <v>0</v>
      </c>
      <c r="I36" s="42"/>
      <c r="L36" s="43"/>
    </row>
    <row r="37" spans="1:12" ht="44.25" customHeight="1">
      <c r="A37" s="47"/>
      <c r="B37" s="70"/>
      <c r="C37" s="245" t="s">
        <v>89</v>
      </c>
      <c r="D37" s="246"/>
      <c r="E37" s="247"/>
      <c r="F37" s="12" t="s">
        <v>3</v>
      </c>
      <c r="G37" s="108" t="s">
        <v>6</v>
      </c>
      <c r="I37" s="42"/>
      <c r="L37" s="43"/>
    </row>
    <row r="38" spans="1:12" ht="21.75" customHeight="1" thickBot="1">
      <c r="A38" s="109">
        <v>20</v>
      </c>
      <c r="B38" s="110"/>
      <c r="C38" s="239" t="s">
        <v>12</v>
      </c>
      <c r="D38" s="240"/>
      <c r="E38" s="241"/>
      <c r="F38" s="111"/>
      <c r="G38" s="112">
        <f>F38*48</f>
        <v>0</v>
      </c>
      <c r="I38" s="42"/>
      <c r="L38" s="43"/>
    </row>
    <row r="39" spans="1:12" ht="17.25" customHeight="1" thickBot="1">
      <c r="A39" s="53"/>
      <c r="B39" s="72"/>
      <c r="C39" s="220" t="s">
        <v>13</v>
      </c>
      <c r="D39" s="221"/>
      <c r="E39" s="221"/>
      <c r="F39" s="222"/>
      <c r="G39" s="99">
        <f>G36+G38</f>
        <v>0</v>
      </c>
      <c r="I39" s="31"/>
      <c r="L39" s="43"/>
    </row>
    <row r="40" spans="1:7" ht="12" customHeight="1" thickBot="1" thickTop="1">
      <c r="A40" s="242"/>
      <c r="B40" s="243"/>
      <c r="C40" s="243"/>
      <c r="D40" s="243"/>
      <c r="E40" s="243"/>
      <c r="F40" s="243"/>
      <c r="G40" s="244"/>
    </row>
    <row r="41" spans="1:12" ht="29.25" customHeight="1" thickBot="1">
      <c r="A41" s="228" t="s">
        <v>83</v>
      </c>
      <c r="B41" s="229"/>
      <c r="C41" s="229"/>
      <c r="D41" s="229"/>
      <c r="E41" s="229"/>
      <c r="F41" s="229"/>
      <c r="G41" s="230"/>
      <c r="K41" s="31"/>
      <c r="L41" s="43"/>
    </row>
    <row r="42" spans="1:7" ht="32.25" customHeight="1">
      <c r="A42" s="10"/>
      <c r="B42" s="73"/>
      <c r="C42" s="237" t="s">
        <v>1</v>
      </c>
      <c r="D42" s="238"/>
      <c r="E42" s="238"/>
      <c r="F42" s="13" t="s">
        <v>2</v>
      </c>
      <c r="G42" s="11" t="s">
        <v>4</v>
      </c>
    </row>
    <row r="43" spans="1:12" ht="18.75" customHeight="1" thickBot="1">
      <c r="A43" s="7">
        <v>21</v>
      </c>
      <c r="B43" s="74"/>
      <c r="C43" s="227" t="s">
        <v>84</v>
      </c>
      <c r="D43" s="227"/>
      <c r="E43" s="227"/>
      <c r="F43" s="28"/>
      <c r="G43" s="101">
        <f>F43*200</f>
        <v>0</v>
      </c>
      <c r="H43" s="25">
        <f>IF((TRUNC(F43,2)-F43)=0,0,1)</f>
        <v>0</v>
      </c>
      <c r="L43" s="31"/>
    </row>
    <row r="44" spans="1:7" ht="22.5" customHeight="1" thickBot="1">
      <c r="A44" s="53"/>
      <c r="B44" s="57"/>
      <c r="C44" s="223" t="s">
        <v>5</v>
      </c>
      <c r="D44" s="224"/>
      <c r="E44" s="224"/>
      <c r="F44" s="225"/>
      <c r="G44" s="100">
        <f>SUM(G43)</f>
        <v>0</v>
      </c>
    </row>
    <row r="45" spans="1:7" ht="6.75" customHeight="1" thickBot="1">
      <c r="A45" s="234"/>
      <c r="B45" s="235"/>
      <c r="C45" s="235"/>
      <c r="D45" s="235"/>
      <c r="E45" s="235"/>
      <c r="F45" s="235"/>
      <c r="G45" s="236"/>
    </row>
    <row r="46" spans="1:8" ht="49.5" customHeight="1" thickBot="1">
      <c r="A46" s="226" t="s">
        <v>57</v>
      </c>
      <c r="B46" s="226"/>
      <c r="C46" s="226"/>
      <c r="D46" s="226"/>
      <c r="E46" s="226"/>
      <c r="F46" s="226"/>
      <c r="G46" s="113">
        <f>IF(H46=0,G28+G39+G44,"CHYBA")</f>
        <v>0</v>
      </c>
      <c r="H46" s="25">
        <f>SUM(H5:H44)</f>
        <v>0</v>
      </c>
    </row>
    <row r="47" spans="1:7" ht="27.75" customHeight="1">
      <c r="A47" s="4"/>
      <c r="B47" s="4"/>
      <c r="C47" s="5"/>
      <c r="D47" s="24" t="str">
        <f>IF(H46=0,"","Bylo zadáno více než povolený počet 2 desetinných míst v "&amp;H46&amp;" buňce/buňkách.")</f>
        <v/>
      </c>
      <c r="E47" s="5"/>
      <c r="F47" s="5"/>
      <c r="G47" s="5"/>
    </row>
    <row r="48" spans="1:7" ht="12.75">
      <c r="A48" s="4" t="s">
        <v>8</v>
      </c>
      <c r="B48" s="4"/>
      <c r="C48" s="5"/>
      <c r="D48" s="5"/>
      <c r="E48" s="5"/>
      <c r="F48" s="5"/>
      <c r="G48" s="5"/>
    </row>
    <row r="49" spans="1:9" ht="96" customHeight="1">
      <c r="A49" s="6">
        <v>1</v>
      </c>
      <c r="B49" s="6"/>
      <c r="C49" s="231" t="s">
        <v>90</v>
      </c>
      <c r="D49" s="232"/>
      <c r="E49" s="232"/>
      <c r="F49" s="232"/>
      <c r="G49" s="233"/>
      <c r="I49" s="45"/>
    </row>
    <row r="50" spans="1:9" ht="14.25" customHeight="1">
      <c r="A50" s="154">
        <v>2</v>
      </c>
      <c r="B50" s="6"/>
      <c r="C50" s="251" t="s">
        <v>87</v>
      </c>
      <c r="D50" s="252"/>
      <c r="E50" s="252"/>
      <c r="F50" s="252"/>
      <c r="G50" s="253"/>
      <c r="I50" s="45"/>
    </row>
    <row r="51" spans="1:7" ht="26.25" customHeight="1">
      <c r="A51" s="16">
        <v>3</v>
      </c>
      <c r="B51" s="16"/>
      <c r="C51" s="215" t="s">
        <v>58</v>
      </c>
      <c r="D51" s="216"/>
      <c r="E51" s="216"/>
      <c r="F51" s="216"/>
      <c r="G51" s="216"/>
    </row>
    <row r="52" spans="1:7" ht="30" customHeight="1">
      <c r="A52" s="16">
        <v>4</v>
      </c>
      <c r="B52" s="16"/>
      <c r="C52" s="215" t="s">
        <v>11</v>
      </c>
      <c r="D52" s="216"/>
      <c r="E52" s="216"/>
      <c r="F52" s="216"/>
      <c r="G52" s="216"/>
    </row>
    <row r="53" spans="1:8" ht="12.75">
      <c r="A53" s="4"/>
      <c r="B53" s="4"/>
      <c r="C53" s="14"/>
      <c r="D53" s="14"/>
      <c r="E53" s="14"/>
      <c r="F53" s="14"/>
      <c r="G53" s="14"/>
      <c r="H53" s="26"/>
    </row>
    <row r="54" spans="3:8" ht="12.75">
      <c r="C54" s="15"/>
      <c r="D54" s="15"/>
      <c r="E54" s="15"/>
      <c r="F54" s="15"/>
      <c r="G54" s="15"/>
      <c r="H54" s="26"/>
    </row>
  </sheetData>
  <sheetProtection password="CC06" sheet="1" objects="1" scenarios="1" selectLockedCells="1"/>
  <protectedRanges>
    <protectedRange password="CC06" sqref="E10:F12 F36:G36 G39 F43:G43 G44 G46 G30:G33 E23:F24 G5 G7:G12 F38:G38 G15:G16 G21:G25" name="Oblast1"/>
  </protectedRanges>
  <mergeCells count="45">
    <mergeCell ref="C50:G50"/>
    <mergeCell ref="C37:E37"/>
    <mergeCell ref="C38:E38"/>
    <mergeCell ref="C5:F5"/>
    <mergeCell ref="C15:F15"/>
    <mergeCell ref="C6:D6"/>
    <mergeCell ref="C11:D11"/>
    <mergeCell ref="C12:D12"/>
    <mergeCell ref="C14:F14"/>
    <mergeCell ref="C7:F7"/>
    <mergeCell ref="A31:F31"/>
    <mergeCell ref="C22:F22"/>
    <mergeCell ref="C23:D23"/>
    <mergeCell ref="C24:D24"/>
    <mergeCell ref="C21:F21"/>
    <mergeCell ref="C52:G52"/>
    <mergeCell ref="C51:G51"/>
    <mergeCell ref="C26:F26"/>
    <mergeCell ref="C39:F39"/>
    <mergeCell ref="C44:F44"/>
    <mergeCell ref="A46:F46"/>
    <mergeCell ref="C43:E43"/>
    <mergeCell ref="A34:G34"/>
    <mergeCell ref="C49:G49"/>
    <mergeCell ref="A45:G45"/>
    <mergeCell ref="C42:E42"/>
    <mergeCell ref="A41:G41"/>
    <mergeCell ref="C36:E36"/>
    <mergeCell ref="A40:G40"/>
    <mergeCell ref="C35:E35"/>
    <mergeCell ref="A30:F30"/>
    <mergeCell ref="C3:F3"/>
    <mergeCell ref="C16:F16"/>
    <mergeCell ref="C25:F25"/>
    <mergeCell ref="K1:W1"/>
    <mergeCell ref="C4:F4"/>
    <mergeCell ref="C17:F17"/>
    <mergeCell ref="C20:F20"/>
    <mergeCell ref="C8:F8"/>
    <mergeCell ref="C9:F9"/>
    <mergeCell ref="C10:D10"/>
    <mergeCell ref="E1:G1"/>
    <mergeCell ref="A2:G2"/>
    <mergeCell ref="C13:F13"/>
    <mergeCell ref="C18:F18"/>
  </mergeCells>
  <dataValidations count="3">
    <dataValidation type="decimal" operator="greaterThanOrEqual" allowBlank="1" showInputMessage="1" showErrorMessage="1" error="Je nutné doplnit cenu s přesností na dvě desetinná čísla." sqref="G46">
      <formula1>0.01</formula1>
    </dataValidation>
    <dataValidation operator="greaterThanOrEqual" allowBlank="1" showInputMessage="1" showErrorMessage="1" error="ddd" sqref="G7:G8 G21"/>
    <dataValidation type="decimal" operator="greaterThanOrEqual" allowBlank="1" showInputMessage="1" showErrorMessage="1" error="Je nutné doplnit cenu s přesností na dvě desetinná čísla. " sqref="G5 G9 F43 E23:F24 G15:G16 F38 E10:F12 F36 G22">
      <formula1>0.01</formula1>
    </dataValidation>
  </dataValidations>
  <printOptions/>
  <pageMargins left="0.5905511811023623" right="0.3937007874015748" top="0.1968503937007874" bottom="0.31496062992125984" header="0.11811023622047245" footer="0.11811023622047245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60"/>
  <sheetViews>
    <sheetView workbookViewId="0" topLeftCell="A1">
      <pane ySplit="5" topLeftCell="A6" activePane="bottomLeft" state="frozen"/>
      <selection pane="bottomLeft" activeCell="J43" sqref="J43"/>
    </sheetView>
  </sheetViews>
  <sheetFormatPr defaultColWidth="9.140625" defaultRowHeight="12.75"/>
  <cols>
    <col min="1" max="1" width="18.57421875" style="20" customWidth="1"/>
    <col min="2" max="2" width="14.140625" style="20" customWidth="1"/>
    <col min="3" max="3" width="16.00390625" style="20" customWidth="1"/>
    <col min="4" max="4" width="32.57421875" style="20" customWidth="1"/>
    <col min="5" max="5" width="17.140625" style="20" customWidth="1"/>
    <col min="6" max="16384" width="9.140625" style="20" customWidth="1"/>
  </cols>
  <sheetData>
    <row r="1" spans="1:3" ht="23.25" customHeight="1">
      <c r="A1" s="18" t="s">
        <v>44</v>
      </c>
      <c r="B1" s="18"/>
      <c r="C1" s="19"/>
    </row>
    <row r="2" spans="1:5" ht="23.25" customHeight="1" thickBot="1">
      <c r="A2" s="18"/>
      <c r="B2" s="18"/>
      <c r="C2" s="19"/>
      <c r="D2" s="59" t="s">
        <v>55</v>
      </c>
      <c r="E2" s="159" t="s">
        <v>56</v>
      </c>
    </row>
    <row r="3" spans="1:5" ht="15.75" customHeight="1" thickBot="1">
      <c r="A3" s="274" t="s">
        <v>38</v>
      </c>
      <c r="B3" s="275"/>
      <c r="C3" s="275"/>
      <c r="D3" s="276"/>
      <c r="E3" s="86"/>
    </row>
    <row r="4" spans="1:5" ht="13.5" thickBot="1">
      <c r="A4" s="263" t="s">
        <v>59</v>
      </c>
      <c r="B4" s="264"/>
      <c r="C4" s="264"/>
      <c r="D4" s="265"/>
      <c r="E4" s="85"/>
    </row>
    <row r="5" spans="1:5" ht="15.75">
      <c r="A5" s="64" t="s">
        <v>9</v>
      </c>
      <c r="B5" s="65" t="s">
        <v>16</v>
      </c>
      <c r="C5" s="65" t="s">
        <v>10</v>
      </c>
      <c r="D5" s="66" t="s">
        <v>17</v>
      </c>
      <c r="E5" s="67" t="s">
        <v>32</v>
      </c>
    </row>
    <row r="6" spans="1:5" ht="12.75">
      <c r="A6" s="160"/>
      <c r="B6" s="161"/>
      <c r="C6" s="161"/>
      <c r="D6" s="161"/>
      <c r="E6" s="163"/>
    </row>
    <row r="7" spans="1:5" ht="12.75">
      <c r="A7" s="160"/>
      <c r="B7" s="161"/>
      <c r="C7" s="161"/>
      <c r="D7" s="161"/>
      <c r="E7" s="163"/>
    </row>
    <row r="8" spans="1:5" ht="12.75">
      <c r="A8" s="160"/>
      <c r="B8" s="161"/>
      <c r="C8" s="161"/>
      <c r="D8" s="161"/>
      <c r="E8" s="163"/>
    </row>
    <row r="9" spans="1:5" ht="12.75">
      <c r="A9" s="160"/>
      <c r="B9" s="161"/>
      <c r="C9" s="161"/>
      <c r="D9" s="161"/>
      <c r="E9" s="163"/>
    </row>
    <row r="10" spans="1:5" ht="12.75">
      <c r="A10" s="160"/>
      <c r="B10" s="161"/>
      <c r="C10" s="161"/>
      <c r="D10" s="161"/>
      <c r="E10" s="163"/>
    </row>
    <row r="11" spans="1:5" ht="12.75">
      <c r="A11" s="160"/>
      <c r="B11" s="161"/>
      <c r="C11" s="161"/>
      <c r="D11" s="161"/>
      <c r="E11" s="163"/>
    </row>
    <row r="12" spans="1:5" ht="12.75">
      <c r="A12" s="162"/>
      <c r="B12" s="161"/>
      <c r="C12" s="161"/>
      <c r="D12" s="161"/>
      <c r="E12" s="163"/>
    </row>
    <row r="13" spans="1:5" ht="13.5" thickBot="1">
      <c r="A13" s="160"/>
      <c r="B13" s="161"/>
      <c r="C13" s="161"/>
      <c r="D13" s="161"/>
      <c r="E13" s="163"/>
    </row>
    <row r="14" spans="1:5" ht="13.5" thickBot="1">
      <c r="A14" s="266" t="s">
        <v>22</v>
      </c>
      <c r="B14" s="205"/>
      <c r="C14" s="205"/>
      <c r="D14" s="267"/>
      <c r="E14" s="121">
        <f>SUM(E6:E13)</f>
        <v>0</v>
      </c>
    </row>
    <row r="15" spans="1:5" ht="16.5" thickBot="1">
      <c r="A15" s="263" t="s">
        <v>52</v>
      </c>
      <c r="B15" s="264"/>
      <c r="C15" s="264"/>
      <c r="D15" s="265"/>
      <c r="E15" s="85"/>
    </row>
    <row r="16" spans="1:5" ht="17.25" customHeight="1">
      <c r="A16" s="64" t="s">
        <v>46</v>
      </c>
      <c r="B16" s="65" t="s">
        <v>47</v>
      </c>
      <c r="C16" s="65" t="s">
        <v>39</v>
      </c>
      <c r="D16" s="66" t="s">
        <v>40</v>
      </c>
      <c r="E16" s="67" t="s">
        <v>32</v>
      </c>
    </row>
    <row r="17" spans="1:5" ht="12.75">
      <c r="A17" s="164"/>
      <c r="B17" s="165"/>
      <c r="C17" s="165"/>
      <c r="D17" s="165"/>
      <c r="E17" s="166"/>
    </row>
    <row r="18" spans="1:5" ht="12.75">
      <c r="A18" s="164"/>
      <c r="B18" s="165"/>
      <c r="C18" s="165"/>
      <c r="D18" s="165"/>
      <c r="E18" s="166"/>
    </row>
    <row r="19" spans="1:5" ht="12.75">
      <c r="A19" s="164"/>
      <c r="B19" s="165"/>
      <c r="C19" s="165"/>
      <c r="D19" s="165"/>
      <c r="E19" s="166"/>
    </row>
    <row r="20" spans="1:5" ht="12.75">
      <c r="A20" s="164"/>
      <c r="B20" s="165"/>
      <c r="C20" s="165"/>
      <c r="D20" s="165"/>
      <c r="E20" s="166"/>
    </row>
    <row r="21" spans="1:5" ht="13.5" thickBot="1">
      <c r="A21" s="164"/>
      <c r="B21" s="165"/>
      <c r="C21" s="165"/>
      <c r="D21" s="165"/>
      <c r="E21" s="166"/>
    </row>
    <row r="22" spans="1:5" ht="13.5" thickBot="1">
      <c r="A22" s="266" t="s">
        <v>41</v>
      </c>
      <c r="B22" s="205"/>
      <c r="C22" s="205"/>
      <c r="D22" s="267"/>
      <c r="E22" s="121">
        <f>SUM(E17:E21)</f>
        <v>0</v>
      </c>
    </row>
    <row r="23" spans="1:5" ht="13.5" thickBot="1">
      <c r="A23" s="81" t="s">
        <v>50</v>
      </c>
      <c r="B23" s="82"/>
      <c r="C23" s="82"/>
      <c r="D23" s="82"/>
      <c r="E23" s="122">
        <f>E14+E22</f>
        <v>0</v>
      </c>
    </row>
    <row r="24" spans="1:4" s="63" customFormat="1" ht="13.5" thickBot="1">
      <c r="A24" s="61"/>
      <c r="B24" s="62"/>
      <c r="C24" s="62"/>
      <c r="D24" s="62"/>
    </row>
    <row r="25" spans="1:5" s="59" customFormat="1" ht="15.75" customHeight="1" thickBot="1">
      <c r="A25" s="277" t="s">
        <v>42</v>
      </c>
      <c r="B25" s="278"/>
      <c r="C25" s="278"/>
      <c r="D25" s="279"/>
      <c r="E25" s="87"/>
    </row>
    <row r="26" spans="1:5" s="59" customFormat="1" ht="14.25" customHeight="1" thickBot="1">
      <c r="A26" s="263" t="s">
        <v>60</v>
      </c>
      <c r="B26" s="264"/>
      <c r="C26" s="264"/>
      <c r="D26" s="265"/>
      <c r="E26" s="85"/>
    </row>
    <row r="27" spans="1:5" ht="15.75">
      <c r="A27" s="88" t="s">
        <v>9</v>
      </c>
      <c r="B27" s="89" t="s">
        <v>16</v>
      </c>
      <c r="C27" s="89" t="s">
        <v>10</v>
      </c>
      <c r="D27" s="90" t="s">
        <v>17</v>
      </c>
      <c r="E27" s="67" t="s">
        <v>32</v>
      </c>
    </row>
    <row r="28" spans="1:5" ht="12.75">
      <c r="A28" s="164"/>
      <c r="B28" s="165"/>
      <c r="C28" s="165"/>
      <c r="D28" s="165"/>
      <c r="E28" s="167"/>
    </row>
    <row r="29" spans="1:5" ht="12.75">
      <c r="A29" s="164"/>
      <c r="B29" s="165"/>
      <c r="C29" s="165"/>
      <c r="D29" s="165"/>
      <c r="E29" s="167"/>
    </row>
    <row r="30" spans="1:5" ht="12.75">
      <c r="A30" s="164"/>
      <c r="B30" s="165"/>
      <c r="C30" s="165"/>
      <c r="D30" s="165"/>
      <c r="E30" s="167"/>
    </row>
    <row r="31" spans="1:5" ht="12.75">
      <c r="A31" s="164"/>
      <c r="B31" s="165"/>
      <c r="C31" s="165"/>
      <c r="D31" s="165"/>
      <c r="E31" s="167"/>
    </row>
    <row r="32" spans="1:5" ht="12.75">
      <c r="A32" s="164"/>
      <c r="B32" s="165"/>
      <c r="C32" s="165"/>
      <c r="D32" s="165"/>
      <c r="E32" s="167"/>
    </row>
    <row r="33" spans="1:5" ht="12.75">
      <c r="A33" s="164"/>
      <c r="B33" s="165"/>
      <c r="C33" s="165"/>
      <c r="D33" s="180"/>
      <c r="E33" s="167"/>
    </row>
    <row r="34" spans="1:5" ht="13.5" thickBot="1">
      <c r="A34" s="168"/>
      <c r="B34" s="169"/>
      <c r="C34" s="169"/>
      <c r="D34" s="165"/>
      <c r="E34" s="170"/>
    </row>
    <row r="35" spans="1:5" ht="13.5" thickBot="1">
      <c r="A35" s="266" t="s">
        <v>21</v>
      </c>
      <c r="B35" s="205"/>
      <c r="C35" s="205"/>
      <c r="D35" s="267"/>
      <c r="E35" s="121">
        <f>SUM(E28:E34)</f>
        <v>0</v>
      </c>
    </row>
    <row r="36" spans="1:5" ht="16.5" thickBot="1">
      <c r="A36" s="263" t="s">
        <v>52</v>
      </c>
      <c r="B36" s="264"/>
      <c r="C36" s="264"/>
      <c r="D36" s="265"/>
      <c r="E36" s="85"/>
    </row>
    <row r="37" spans="1:5" ht="12.75">
      <c r="A37" s="64" t="s">
        <v>46</v>
      </c>
      <c r="B37" s="65" t="s">
        <v>47</v>
      </c>
      <c r="C37" s="65" t="s">
        <v>39</v>
      </c>
      <c r="D37" s="66" t="s">
        <v>40</v>
      </c>
      <c r="E37" s="67" t="s">
        <v>32</v>
      </c>
    </row>
    <row r="38" spans="1:5" ht="12.75">
      <c r="A38" s="164"/>
      <c r="B38" s="165"/>
      <c r="C38" s="165"/>
      <c r="D38" s="165"/>
      <c r="E38" s="166"/>
    </row>
    <row r="39" spans="1:5" ht="12.75">
      <c r="A39" s="164"/>
      <c r="B39" s="165"/>
      <c r="C39" s="165"/>
      <c r="D39" s="165"/>
      <c r="E39" s="166"/>
    </row>
    <row r="40" spans="1:5" ht="12.75">
      <c r="A40" s="164"/>
      <c r="B40" s="165"/>
      <c r="C40" s="165"/>
      <c r="D40" s="165"/>
      <c r="E40" s="166"/>
    </row>
    <row r="41" spans="1:5" ht="12.75">
      <c r="A41" s="164"/>
      <c r="B41" s="165"/>
      <c r="C41" s="165"/>
      <c r="D41" s="165"/>
      <c r="E41" s="166"/>
    </row>
    <row r="42" spans="1:5" ht="13.5" thickBot="1">
      <c r="A42" s="164"/>
      <c r="B42" s="165"/>
      <c r="C42" s="165"/>
      <c r="D42" s="165"/>
      <c r="E42" s="166"/>
    </row>
    <row r="43" spans="1:5" ht="13.5" thickBot="1">
      <c r="A43" s="266" t="s">
        <v>43</v>
      </c>
      <c r="B43" s="205"/>
      <c r="C43" s="205"/>
      <c r="D43" s="267"/>
      <c r="E43" s="121">
        <f>SUM(E38:E42)</f>
        <v>0</v>
      </c>
    </row>
    <row r="44" spans="1:5" ht="13.5" thickBot="1">
      <c r="A44" s="81" t="s">
        <v>51</v>
      </c>
      <c r="B44" s="82"/>
      <c r="C44" s="82"/>
      <c r="D44" s="82"/>
      <c r="E44" s="132">
        <f>E35+E43</f>
        <v>0</v>
      </c>
    </row>
    <row r="45" spans="1:5" ht="13.5" thickBot="1">
      <c r="A45" s="84"/>
      <c r="B45" s="60"/>
      <c r="C45" s="60"/>
      <c r="D45" s="60"/>
      <c r="E45" s="63"/>
    </row>
    <row r="46" spans="1:5" ht="15" customHeight="1">
      <c r="A46" s="271" t="s">
        <v>62</v>
      </c>
      <c r="B46" s="272"/>
      <c r="C46" s="272"/>
      <c r="D46" s="273"/>
      <c r="E46" s="120"/>
    </row>
    <row r="47" spans="1:5" ht="15" customHeight="1" thickBot="1">
      <c r="A47" s="123" t="s">
        <v>9</v>
      </c>
      <c r="B47" s="124" t="s">
        <v>16</v>
      </c>
      <c r="C47" s="124" t="s">
        <v>10</v>
      </c>
      <c r="D47" s="125" t="s">
        <v>17</v>
      </c>
      <c r="E47" s="126" t="s">
        <v>32</v>
      </c>
    </row>
    <row r="48" spans="1:5" ht="12.75" customHeight="1">
      <c r="A48" s="64" t="s">
        <v>38</v>
      </c>
      <c r="B48" s="65"/>
      <c r="C48" s="155">
        <v>150</v>
      </c>
      <c r="D48" s="174"/>
      <c r="E48" s="171"/>
    </row>
    <row r="49" spans="1:5" ht="12.75" customHeight="1" thickBot="1">
      <c r="A49" s="160"/>
      <c r="B49" s="161"/>
      <c r="C49" s="172"/>
      <c r="D49" s="173"/>
      <c r="E49" s="167"/>
    </row>
    <row r="50" spans="1:5" ht="12.75" customHeight="1" thickBot="1">
      <c r="A50" s="129"/>
      <c r="B50" s="130"/>
      <c r="C50" s="156"/>
      <c r="D50" s="131"/>
      <c r="E50" s="121">
        <f>SUM(E48:E49)</f>
        <v>0</v>
      </c>
    </row>
    <row r="51" spans="1:5" ht="12.75" customHeight="1">
      <c r="A51" s="127" t="s">
        <v>42</v>
      </c>
      <c r="B51" s="128"/>
      <c r="C51" s="157">
        <v>150</v>
      </c>
      <c r="D51" s="175"/>
      <c r="E51" s="176"/>
    </row>
    <row r="52" spans="1:5" ht="12.75" customHeight="1" thickBot="1">
      <c r="A52" s="177"/>
      <c r="B52" s="165"/>
      <c r="C52" s="165"/>
      <c r="D52" s="165"/>
      <c r="E52" s="167"/>
    </row>
    <row r="53" spans="1:5" ht="12.75" customHeight="1" thickBot="1">
      <c r="A53" s="178"/>
      <c r="B53" s="179"/>
      <c r="C53" s="179"/>
      <c r="D53" s="179"/>
      <c r="E53" s="121">
        <f>SUM(E51:E52)</f>
        <v>0</v>
      </c>
    </row>
    <row r="54" spans="1:5" ht="15" customHeight="1" thickBot="1">
      <c r="A54" s="266" t="s">
        <v>61</v>
      </c>
      <c r="B54" s="205"/>
      <c r="C54" s="205"/>
      <c r="D54" s="267"/>
      <c r="E54" s="132">
        <f>E50+E53</f>
        <v>0</v>
      </c>
    </row>
    <row r="55" spans="1:5" ht="12.75">
      <c r="A55" s="84"/>
      <c r="B55" s="60"/>
      <c r="C55" s="60"/>
      <c r="D55" s="60"/>
      <c r="E55" s="63" t="s">
        <v>63</v>
      </c>
    </row>
    <row r="56" spans="1:5" ht="12.75">
      <c r="A56" s="21" t="s">
        <v>14</v>
      </c>
      <c r="B56" s="268"/>
      <c r="C56" s="269"/>
      <c r="D56" s="269"/>
      <c r="E56" s="270"/>
    </row>
    <row r="57" spans="1:5" ht="12.75">
      <c r="A57" s="22">
        <v>1</v>
      </c>
      <c r="B57" s="280" t="s">
        <v>45</v>
      </c>
      <c r="C57" s="280"/>
      <c r="D57" s="280"/>
      <c r="E57" s="281"/>
    </row>
    <row r="58" spans="1:5" ht="14.25" customHeight="1">
      <c r="A58" s="22">
        <v>2</v>
      </c>
      <c r="B58" s="280" t="s">
        <v>15</v>
      </c>
      <c r="C58" s="280"/>
      <c r="D58" s="280"/>
      <c r="E58" s="281"/>
    </row>
    <row r="59" spans="1:5" ht="42.75" customHeight="1">
      <c r="A59" s="22">
        <v>3</v>
      </c>
      <c r="B59" s="280" t="s">
        <v>53</v>
      </c>
      <c r="C59" s="282"/>
      <c r="D59" s="282"/>
      <c r="E59" s="281"/>
    </row>
    <row r="60" spans="1:5" ht="29.25" customHeight="1">
      <c r="A60" s="22">
        <v>4</v>
      </c>
      <c r="B60" s="280" t="s">
        <v>54</v>
      </c>
      <c r="C60" s="282"/>
      <c r="D60" s="282"/>
      <c r="E60" s="281"/>
    </row>
  </sheetData>
  <sheetProtection selectLockedCells="1"/>
  <mergeCells count="17">
    <mergeCell ref="B57:E57"/>
    <mergeCell ref="B58:E58"/>
    <mergeCell ref="B59:E59"/>
    <mergeCell ref="B60:E60"/>
    <mergeCell ref="A3:D3"/>
    <mergeCell ref="A25:D25"/>
    <mergeCell ref="A14:D14"/>
    <mergeCell ref="A35:D35"/>
    <mergeCell ref="A4:D4"/>
    <mergeCell ref="A15:D15"/>
    <mergeCell ref="A22:D22"/>
    <mergeCell ref="A36:D36"/>
    <mergeCell ref="A43:D43"/>
    <mergeCell ref="A26:D26"/>
    <mergeCell ref="B56:E56"/>
    <mergeCell ref="A46:D46"/>
    <mergeCell ref="A54:D54"/>
  </mergeCells>
  <printOptions/>
  <pageMargins left="0.7" right="0.7" top="0.787401575" bottom="0.787401575" header="0.3" footer="0.3"/>
  <pageSetup fitToHeight="1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Klimeš</dc:creator>
  <cp:keywords/>
  <dc:description/>
  <cp:lastModifiedBy>Kvapil Václav</cp:lastModifiedBy>
  <cp:lastPrinted>2017-07-24T11:39:28Z</cp:lastPrinted>
  <dcterms:created xsi:type="dcterms:W3CDTF">2011-02-14T08:52:57Z</dcterms:created>
  <dcterms:modified xsi:type="dcterms:W3CDTF">2017-09-25T12:21:03Z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-1584560582</vt:i4>
  </property>
  <property fmtid="{D5CDD505-2E9C-101B-9397-08002B2CF9AE}" pid="4" name="_EmailSubject">
    <vt:lpwstr>ZD DMS - vráceno rozpočtem</vt:lpwstr>
  </property>
  <property fmtid="{D5CDD505-2E9C-101B-9397-08002B2CF9AE}" pid="5" name="_AuthorEmail">
    <vt:lpwstr>Miroslava.Buchbauerova@cnb.cz</vt:lpwstr>
  </property>
  <property fmtid="{D5CDD505-2E9C-101B-9397-08002B2CF9AE}" pid="6" name="_AuthorEmailDisplayName">
    <vt:lpwstr>Buchbauerová Miroslava</vt:lpwstr>
  </property>
  <property fmtid="{D5CDD505-2E9C-101B-9397-08002B2CF9AE}" pid="7" name="_PreviousAdHocReviewCycleID">
    <vt:i4>-554944536</vt:i4>
  </property>
  <property fmtid="{D5CDD505-2E9C-101B-9397-08002B2CF9AE}" pid="8" name="_ReviewingToolsShownOnce">
    <vt:lpwstr/>
  </property>
</Properties>
</file>