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2" sheetId="3" r:id="rId1"/>
    <sheet name="List3" sheetId="4" r:id="rId2"/>
  </sheets>
  <definedNames>
    <definedName name="_xlnm.Print_Area" localSheetId="0">'List2'!$A$1:$G$38</definedName>
  </definedNames>
  <calcPr calcId="145621"/>
</workbook>
</file>

<file path=xl/sharedStrings.xml><?xml version="1.0" encoding="utf-8"?>
<sst xmlns="http://schemas.openxmlformats.org/spreadsheetml/2006/main" count="96" uniqueCount="72">
  <si>
    <t>Položka</t>
  </si>
  <si>
    <t>kpl</t>
  </si>
  <si>
    <t>Práce v nočních hodinách v pracovní dny (Po - Pá 22:00 - 6:00 hod.) - mimozáruční opravy</t>
  </si>
  <si>
    <t>Práce ve dnech pracovního volna a ve svátcích - mimozáruční opravy</t>
  </si>
  <si>
    <t>Práce v pracovní dny  (Po - Pá 6:00 - 22:00 hod.) - mimozáruční opravy</t>
  </si>
  <si>
    <t>hod.</t>
  </si>
  <si>
    <t>Poznámka: Dodavatel vyplní pouze žlutě podbarvená políčka. Ceny uvádí dodavatel s přesností na dvě desetinná místa.</t>
  </si>
  <si>
    <t>Výjezd k provedení mimozáruční opravy ve dnech prac. volna a o svátcích</t>
  </si>
  <si>
    <t>Výjezd k provedení mimozáruční opravy v nočních hodinách v prac. dny</t>
  </si>
  <si>
    <t>Výjezd k provedení mimozáruční opravy v prac. dny</t>
  </si>
  <si>
    <t>Jednotková cena za měrnou jednotku</t>
  </si>
  <si>
    <t>Počet</t>
  </si>
  <si>
    <t>Měrná jednotka</t>
  </si>
  <si>
    <t>Cena v Kč bez DPH</t>
  </si>
  <si>
    <t>ks</t>
  </si>
  <si>
    <t>Vypracování a předání projektové dokumentace provedení stavby a dokumentace skutečného provedení (čl. I odst. 2 písm. a) návrhu smlouvy)</t>
  </si>
  <si>
    <t>další nespecifikovaná zařízení a materiál</t>
  </si>
  <si>
    <t>UPS</t>
  </si>
  <si>
    <t>statický přepínač (STS)</t>
  </si>
  <si>
    <t>koncový přepínač</t>
  </si>
  <si>
    <t>doplnění Cellwatch</t>
  </si>
  <si>
    <t>rozváděč BTM 2</t>
  </si>
  <si>
    <t>rozváděče energocentrum</t>
  </si>
  <si>
    <t>Cena za jednotku v Kč bez DPH</t>
  </si>
  <si>
    <t>Profylaktická prohlídka 2 ks UPS</t>
  </si>
  <si>
    <t>baterie UPS*)</t>
  </si>
  <si>
    <t xml:space="preserve">Profylaktická prohlídka  přepínače STS </t>
  </si>
  <si>
    <t>Výjezd k profylaktické prohlídce</t>
  </si>
  <si>
    <t>Cena celkem v Kč bez DPH</t>
  </si>
  <si>
    <t>poř. číslo</t>
  </si>
  <si>
    <t>a.</t>
  </si>
  <si>
    <t>b.</t>
  </si>
  <si>
    <t>c.</t>
  </si>
  <si>
    <t>d.</t>
  </si>
  <si>
    <t>e.</t>
  </si>
  <si>
    <t>f.</t>
  </si>
  <si>
    <t>g.</t>
  </si>
  <si>
    <t>o.</t>
  </si>
  <si>
    <t>p.</t>
  </si>
  <si>
    <t>n.</t>
  </si>
  <si>
    <t>m.</t>
  </si>
  <si>
    <t>l.</t>
  </si>
  <si>
    <t>k.</t>
  </si>
  <si>
    <t>j.</t>
  </si>
  <si>
    <t>i.</t>
  </si>
  <si>
    <t>h.</t>
  </si>
  <si>
    <t>y.</t>
  </si>
  <si>
    <t>x.</t>
  </si>
  <si>
    <t>w.</t>
  </si>
  <si>
    <t>v.</t>
  </si>
  <si>
    <t>u.</t>
  </si>
  <si>
    <t>t.</t>
  </si>
  <si>
    <t>s.</t>
  </si>
  <si>
    <t>r.</t>
  </si>
  <si>
    <t>q.</t>
  </si>
  <si>
    <t>Cena celkem v Kč bez DPH ( součet cen řádků a. až o.)</t>
  </si>
  <si>
    <r>
      <t>Celková nabídková cena v Kč bez DPH</t>
    </r>
    <r>
      <rPr>
        <sz val="12"/>
        <color theme="1"/>
        <rFont val="Calibri"/>
        <family val="2"/>
        <scheme val="minor"/>
      </rPr>
      <t xml:space="preserve"> (součet cen řádků p.+q.+r.+s.+t.+u.+v.+w.+x.+y.)</t>
    </r>
  </si>
  <si>
    <t>Příloha č. 3 Návrhu smlouvy</t>
  </si>
  <si>
    <t>1 prohlídka</t>
  </si>
  <si>
    <t>1 výjezd</t>
  </si>
  <si>
    <t xml:space="preserve">***) Předpokládaný počet hodin mimozáručních oprav a výjezdů v cenové tabulce výše je uveden pouze za účelem porovnání nabídek a vychází z předpokládaného čerpání mimozáručních oprav a výjezdů v souladu se ZZVZ po dobu 24 měsíců trvání záruky za dílo. Zadavatel si vyhrazuje právo uvedené množství čerpat dle svých skutečných potřeb, tj. toto množství nedočerpat, i přečerpat či vůbec nečerpat, skutečný počet se tak může od předpokládaného počtu lišit. </t>
  </si>
  <si>
    <t>Předpokládaný počet měrných jednotek po dobu záruky***)</t>
  </si>
  <si>
    <t xml:space="preserve">*) Dodavatel doplní do tabulky výše počet baterií UPS v souladu se svou nabídkou. </t>
  </si>
  <si>
    <t>Počet měrných jednotek po dobu záruky**)</t>
  </si>
  <si>
    <r>
      <t xml:space="preserve"> </t>
    </r>
    <r>
      <rPr>
        <b/>
        <sz val="14"/>
        <color theme="1"/>
        <rFont val="Calibri"/>
        <family val="2"/>
        <scheme val="minor"/>
      </rPr>
      <t>CENOVÁ TABULKA - Rozšíření energocentra v ústředí ČNB</t>
    </r>
  </si>
  <si>
    <t>Odzkoušení všech provozních stavů specifikovaných v příloze č. 2 návrhu smlouvy (čl. I odst. 2 písm. c) návrhu smlouvy)</t>
  </si>
  <si>
    <t>Odborné zaškolení pověřených osob objednatele (čl. I odst. 2 písm. e) návrhu smlouvy)</t>
  </si>
  <si>
    <t>Ekologická likvidace veškerých odpadů (čl. I odst. 2 písm. f) návrhu smlouvy)</t>
  </si>
  <si>
    <r>
      <t xml:space="preserve">Dodávka technologických zařízení a materiálu </t>
    </r>
    <r>
      <rPr>
        <b/>
        <u val="single"/>
        <sz val="10"/>
        <rFont val="Calibri"/>
        <family val="2"/>
        <scheme val="minor"/>
      </rPr>
      <t>bez stavebních a elektromontážních prací</t>
    </r>
    <r>
      <rPr>
        <b/>
        <sz val="10"/>
        <rFont val="Calibri"/>
        <family val="2"/>
        <scheme val="minor"/>
      </rPr>
      <t xml:space="preserve"> (čl. I odst. 2 písm. b) návrhu smlouvy):</t>
    </r>
  </si>
  <si>
    <r>
      <t xml:space="preserve">Provedení stavebních a elektromontážních prací </t>
    </r>
    <r>
      <rPr>
        <b/>
        <u val="single"/>
        <sz val="10"/>
        <rFont val="Calibri"/>
        <family val="2"/>
        <scheme val="minor"/>
      </rPr>
      <t>bez dodávky technologických zařízení a materiálu</t>
    </r>
    <r>
      <rPr>
        <b/>
        <sz val="10"/>
        <rFont val="Calibri"/>
        <family val="2"/>
        <scheme val="minor"/>
      </rPr>
      <t xml:space="preserve"> (čl. I odst. 2 písm. b) návrhu smlouvy) a vypracování a předání všech dokladů (čl. I odst. 2 písm. g) návrhu smlouvy) </t>
    </r>
  </si>
  <si>
    <t>Provedení výchozí revize elektro  (čl. I odst. 2 písm. d) návrhu smlouvy)</t>
  </si>
  <si>
    <t>**) Dodavatel doplní do tabulky výše četnost profylaktických prohlídek 2 ks UPS a přepínače TST v souladu s doporučením od výrobce zařízení a počet výjezdů k profylaktickým prohlídkám, to vše po dobu trvání záruky díla (tj. 24 měsíců).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</si>
</sst>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single"/>
      <sz val="12"/>
      <color rgb="FF00808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u val="single"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 applyProtection="1">
      <alignment horizontal="center" wrapText="1"/>
      <protection/>
    </xf>
    <xf numFmtId="39" fontId="2" fillId="2" borderId="2" xfId="0" applyNumberFormat="1" applyFont="1" applyFill="1" applyBorder="1" applyAlignment="1" applyProtection="1">
      <alignment horizontal="center"/>
      <protection/>
    </xf>
    <xf numFmtId="4" fontId="2" fillId="3" borderId="3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4" fontId="2" fillId="3" borderId="9" xfId="0" applyNumberFormat="1" applyFont="1" applyFill="1" applyBorder="1" applyAlignment="1" applyProtection="1">
      <alignment horizontal="center" wrapText="1"/>
      <protection locked="0"/>
    </xf>
    <xf numFmtId="39" fontId="2" fillId="2" borderId="10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vertical="center" wrapText="1"/>
      <protection/>
    </xf>
    <xf numFmtId="39" fontId="2" fillId="2" borderId="12" xfId="0" applyNumberFormat="1" applyFont="1" applyFill="1" applyBorder="1" applyAlignment="1" applyProtection="1">
      <alignment wrapText="1"/>
      <protection/>
    </xf>
    <xf numFmtId="39" fontId="2" fillId="2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/>
    </xf>
    <xf numFmtId="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3" fontId="12" fillId="0" borderId="0" xfId="0" applyNumberFormat="1" applyFont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2" fontId="13" fillId="5" borderId="12" xfId="0" applyNumberFormat="1" applyFont="1" applyFill="1" applyBorder="1" applyAlignment="1" applyProtection="1">
      <alignment horizontal="right"/>
      <protection/>
    </xf>
    <xf numFmtId="2" fontId="13" fillId="5" borderId="13" xfId="0" applyNumberFormat="1" applyFont="1" applyFill="1" applyBorder="1" applyAlignment="1" applyProtection="1">
      <alignment horizontal="right"/>
      <protection/>
    </xf>
    <xf numFmtId="0" fontId="8" fillId="6" borderId="23" xfId="0" applyFont="1" applyFill="1" applyBorder="1" applyAlignment="1" applyProtection="1">
      <alignment horizontal="left" vertical="center" wrapText="1"/>
      <protection/>
    </xf>
    <xf numFmtId="0" fontId="8" fillId="6" borderId="22" xfId="0" applyFont="1" applyFill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6" xfId="0" applyNumberFormat="1" applyFont="1" applyFill="1" applyBorder="1" applyAlignment="1" applyProtection="1">
      <alignment horizontal="center" vertical="center" wrapText="1"/>
      <protection/>
    </xf>
    <xf numFmtId="2" fontId="2" fillId="2" borderId="27" xfId="0" applyNumberFormat="1" applyFont="1" applyFill="1" applyBorder="1" applyAlignment="1" applyProtection="1">
      <alignment horizontal="center" vertical="center" wrapText="1"/>
      <protection/>
    </xf>
    <xf numFmtId="2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28" xfId="0" applyBorder="1" applyAlignment="1" applyProtection="1">
      <alignment horizontal="right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4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6" fillId="0" borderId="0" xfId="0" applyFont="1" applyProtection="1"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 topLeftCell="A1">
      <selection activeCell="J7" sqref="J7"/>
    </sheetView>
  </sheetViews>
  <sheetFormatPr defaultColWidth="9.140625" defaultRowHeight="15"/>
  <cols>
    <col min="1" max="1" width="5.57421875" style="52" customWidth="1"/>
    <col min="2" max="2" width="54.421875" style="52" customWidth="1"/>
    <col min="3" max="3" width="13.28125" style="52" customWidth="1"/>
    <col min="4" max="4" width="10.7109375" style="52" customWidth="1"/>
    <col min="5" max="5" width="24.7109375" style="52" customWidth="1"/>
    <col min="6" max="6" width="23.8515625" style="52" customWidth="1"/>
    <col min="7" max="16384" width="9.140625" style="52" customWidth="1"/>
  </cols>
  <sheetData>
    <row r="1" spans="5:6" ht="15.75" thickBot="1">
      <c r="E1" s="53" t="s">
        <v>57</v>
      </c>
      <c r="F1" s="53"/>
    </row>
    <row r="2" spans="1:6" ht="15">
      <c r="A2" s="54"/>
      <c r="B2" s="33" t="s">
        <v>64</v>
      </c>
      <c r="C2" s="33"/>
      <c r="D2" s="33"/>
      <c r="E2" s="33"/>
      <c r="F2" s="34"/>
    </row>
    <row r="3" spans="1:6" ht="15.75" thickBot="1">
      <c r="A3" s="55"/>
      <c r="B3" s="35"/>
      <c r="C3" s="35"/>
      <c r="D3" s="35"/>
      <c r="E3" s="35"/>
      <c r="F3" s="36"/>
    </row>
    <row r="4" spans="1:6" ht="26.25" thickBot="1">
      <c r="A4" s="24" t="s">
        <v>29</v>
      </c>
      <c r="B4" s="21" t="s">
        <v>0</v>
      </c>
      <c r="C4" s="22" t="s">
        <v>11</v>
      </c>
      <c r="D4" s="22" t="s">
        <v>12</v>
      </c>
      <c r="E4" s="25" t="s">
        <v>23</v>
      </c>
      <c r="F4" s="26" t="s">
        <v>13</v>
      </c>
    </row>
    <row r="5" spans="1:7" ht="41.25" customHeight="1">
      <c r="A5" s="56" t="s">
        <v>30</v>
      </c>
      <c r="B5" s="45" t="s">
        <v>15</v>
      </c>
      <c r="C5" s="46">
        <v>1</v>
      </c>
      <c r="D5" s="46" t="s">
        <v>1</v>
      </c>
      <c r="E5" s="47"/>
      <c r="F5" s="48">
        <f>E5</f>
        <v>0</v>
      </c>
      <c r="G5" s="30">
        <f>IF((TRUNC(E5,2)-E5)=0,0,1)</f>
        <v>0</v>
      </c>
    </row>
    <row r="6" spans="1:7" ht="53.25" customHeight="1">
      <c r="A6" s="57" t="s">
        <v>31</v>
      </c>
      <c r="B6" s="5" t="s">
        <v>69</v>
      </c>
      <c r="C6" s="17">
        <v>1</v>
      </c>
      <c r="D6" s="17" t="s">
        <v>1</v>
      </c>
      <c r="E6" s="18"/>
      <c r="F6" s="49">
        <f>E6</f>
        <v>0</v>
      </c>
      <c r="G6" s="30">
        <f>IF((TRUNC(E6,2)-E6)=0,0,1)</f>
        <v>0</v>
      </c>
    </row>
    <row r="7" spans="1:6" ht="45.75" customHeight="1">
      <c r="A7" s="57" t="s">
        <v>32</v>
      </c>
      <c r="B7" s="5" t="s">
        <v>68</v>
      </c>
      <c r="C7" s="58"/>
      <c r="D7" s="59"/>
      <c r="E7" s="59"/>
      <c r="F7" s="60"/>
    </row>
    <row r="8" spans="1:7" ht="30" customHeight="1">
      <c r="A8" s="57" t="s">
        <v>33</v>
      </c>
      <c r="B8" s="6" t="s">
        <v>17</v>
      </c>
      <c r="C8" s="17">
        <v>2</v>
      </c>
      <c r="D8" s="17" t="s">
        <v>14</v>
      </c>
      <c r="E8" s="18"/>
      <c r="F8" s="49">
        <f aca="true" t="shared" si="0" ref="F8:F14">+C8*E8</f>
        <v>0</v>
      </c>
      <c r="G8" s="30">
        <f aca="true" t="shared" si="1" ref="G8:G19">IF((TRUNC(E8,2)-E8)=0,0,1)</f>
        <v>0</v>
      </c>
    </row>
    <row r="9" spans="1:7" ht="31.5" customHeight="1">
      <c r="A9" s="57" t="s">
        <v>34</v>
      </c>
      <c r="B9" s="7" t="s">
        <v>25</v>
      </c>
      <c r="C9" s="66"/>
      <c r="D9" s="17" t="s">
        <v>14</v>
      </c>
      <c r="E9" s="18"/>
      <c r="F9" s="49">
        <f t="shared" si="0"/>
        <v>0</v>
      </c>
      <c r="G9" s="30">
        <f t="shared" si="1"/>
        <v>0</v>
      </c>
    </row>
    <row r="10" spans="1:7" ht="30" customHeight="1">
      <c r="A10" s="57" t="s">
        <v>35</v>
      </c>
      <c r="B10" s="6" t="s">
        <v>18</v>
      </c>
      <c r="C10" s="17">
        <v>1</v>
      </c>
      <c r="D10" s="17" t="s">
        <v>14</v>
      </c>
      <c r="E10" s="18"/>
      <c r="F10" s="49">
        <f t="shared" si="0"/>
        <v>0</v>
      </c>
      <c r="G10" s="30">
        <f t="shared" si="1"/>
        <v>0</v>
      </c>
    </row>
    <row r="11" spans="1:7" ht="35.25" customHeight="1">
      <c r="A11" s="57" t="s">
        <v>36</v>
      </c>
      <c r="B11" s="6" t="s">
        <v>19</v>
      </c>
      <c r="C11" s="17">
        <v>10</v>
      </c>
      <c r="D11" s="17" t="s">
        <v>14</v>
      </c>
      <c r="E11" s="18"/>
      <c r="F11" s="49">
        <f t="shared" si="0"/>
        <v>0</v>
      </c>
      <c r="G11" s="30">
        <f t="shared" si="1"/>
        <v>0</v>
      </c>
    </row>
    <row r="12" spans="1:7" ht="35.25" customHeight="1">
      <c r="A12" s="57" t="s">
        <v>45</v>
      </c>
      <c r="B12" s="6" t="s">
        <v>20</v>
      </c>
      <c r="C12" s="17">
        <v>1</v>
      </c>
      <c r="D12" s="17" t="s">
        <v>1</v>
      </c>
      <c r="E12" s="18"/>
      <c r="F12" s="49">
        <f t="shared" si="0"/>
        <v>0</v>
      </c>
      <c r="G12" s="30">
        <f t="shared" si="1"/>
        <v>0</v>
      </c>
    </row>
    <row r="13" spans="1:7" ht="36" customHeight="1">
      <c r="A13" s="57" t="s">
        <v>44</v>
      </c>
      <c r="B13" s="6" t="s">
        <v>21</v>
      </c>
      <c r="C13" s="17">
        <v>1</v>
      </c>
      <c r="D13" s="17" t="s">
        <v>1</v>
      </c>
      <c r="E13" s="18"/>
      <c r="F13" s="49">
        <f t="shared" si="0"/>
        <v>0</v>
      </c>
      <c r="G13" s="30">
        <f t="shared" si="1"/>
        <v>0</v>
      </c>
    </row>
    <row r="14" spans="1:7" ht="33.75" customHeight="1">
      <c r="A14" s="57" t="s">
        <v>43</v>
      </c>
      <c r="B14" s="6" t="s">
        <v>22</v>
      </c>
      <c r="C14" s="17">
        <v>1</v>
      </c>
      <c r="D14" s="17" t="s">
        <v>1</v>
      </c>
      <c r="E14" s="18"/>
      <c r="F14" s="49">
        <f t="shared" si="0"/>
        <v>0</v>
      </c>
      <c r="G14" s="30">
        <f t="shared" si="1"/>
        <v>0</v>
      </c>
    </row>
    <row r="15" spans="1:7" ht="39.75" customHeight="1">
      <c r="A15" s="57" t="s">
        <v>42</v>
      </c>
      <c r="B15" s="6" t="s">
        <v>16</v>
      </c>
      <c r="C15" s="17">
        <v>1</v>
      </c>
      <c r="D15" s="17" t="s">
        <v>1</v>
      </c>
      <c r="E15" s="18"/>
      <c r="F15" s="49">
        <f aca="true" t="shared" si="2" ref="F15:F19">E15</f>
        <v>0</v>
      </c>
      <c r="G15" s="30">
        <f t="shared" si="1"/>
        <v>0</v>
      </c>
    </row>
    <row r="16" spans="1:7" ht="38.25" customHeight="1">
      <c r="A16" s="57" t="s">
        <v>41</v>
      </c>
      <c r="B16" s="5" t="s">
        <v>65</v>
      </c>
      <c r="C16" s="17">
        <v>1</v>
      </c>
      <c r="D16" s="17" t="s">
        <v>1</v>
      </c>
      <c r="E16" s="18"/>
      <c r="F16" s="49">
        <f t="shared" si="2"/>
        <v>0</v>
      </c>
      <c r="G16" s="30">
        <f t="shared" si="1"/>
        <v>0</v>
      </c>
    </row>
    <row r="17" spans="1:7" ht="33.75" customHeight="1">
      <c r="A17" s="57" t="s">
        <v>40</v>
      </c>
      <c r="B17" s="5" t="s">
        <v>70</v>
      </c>
      <c r="C17" s="17">
        <v>1</v>
      </c>
      <c r="D17" s="17" t="s">
        <v>1</v>
      </c>
      <c r="E17" s="18"/>
      <c r="F17" s="49">
        <f t="shared" si="2"/>
        <v>0</v>
      </c>
      <c r="G17" s="30">
        <f t="shared" si="1"/>
        <v>0</v>
      </c>
    </row>
    <row r="18" spans="1:7" ht="31.5" customHeight="1">
      <c r="A18" s="57" t="s">
        <v>39</v>
      </c>
      <c r="B18" s="5" t="s">
        <v>66</v>
      </c>
      <c r="C18" s="17">
        <v>1</v>
      </c>
      <c r="D18" s="17" t="s">
        <v>1</v>
      </c>
      <c r="E18" s="18"/>
      <c r="F18" s="49">
        <f t="shared" si="2"/>
        <v>0</v>
      </c>
      <c r="G18" s="30">
        <f t="shared" si="1"/>
        <v>0</v>
      </c>
    </row>
    <row r="19" spans="1:7" ht="35.25" customHeight="1" thickBot="1">
      <c r="A19" s="61" t="s">
        <v>37</v>
      </c>
      <c r="B19" s="13" t="s">
        <v>67</v>
      </c>
      <c r="C19" s="19">
        <v>1</v>
      </c>
      <c r="D19" s="19" t="s">
        <v>1</v>
      </c>
      <c r="E19" s="20"/>
      <c r="F19" s="50">
        <f t="shared" si="2"/>
        <v>0</v>
      </c>
      <c r="G19" s="30">
        <f t="shared" si="1"/>
        <v>0</v>
      </c>
    </row>
    <row r="20" spans="1:6" ht="23.25" customHeight="1" thickBot="1">
      <c r="A20" s="62" t="s">
        <v>38</v>
      </c>
      <c r="B20" s="37" t="s">
        <v>55</v>
      </c>
      <c r="C20" s="38"/>
      <c r="D20" s="39"/>
      <c r="E20" s="14"/>
      <c r="F20" s="15">
        <f>SUM(F5:F19)</f>
        <v>0</v>
      </c>
    </row>
    <row r="21" spans="1:6" ht="39" thickBot="1">
      <c r="A21" s="51"/>
      <c r="B21" s="21" t="s">
        <v>0</v>
      </c>
      <c r="C21" s="22" t="s">
        <v>63</v>
      </c>
      <c r="D21" s="22" t="s">
        <v>12</v>
      </c>
      <c r="E21" s="22" t="s">
        <v>10</v>
      </c>
      <c r="F21" s="23" t="s">
        <v>28</v>
      </c>
    </row>
    <row r="22" spans="1:7" ht="27" customHeight="1">
      <c r="A22" s="63" t="s">
        <v>54</v>
      </c>
      <c r="B22" s="27" t="s">
        <v>24</v>
      </c>
      <c r="C22" s="67"/>
      <c r="D22" s="4" t="s">
        <v>58</v>
      </c>
      <c r="E22" s="11"/>
      <c r="F22" s="12">
        <f>C22*E22</f>
        <v>0</v>
      </c>
      <c r="G22" s="30">
        <f>IF((TRUNC(E22,2)-E22)=0,0,1)</f>
        <v>0</v>
      </c>
    </row>
    <row r="23" spans="1:7" ht="27" customHeight="1">
      <c r="A23" s="57" t="s">
        <v>53</v>
      </c>
      <c r="B23" s="28" t="s">
        <v>26</v>
      </c>
      <c r="C23" s="67"/>
      <c r="D23" s="4" t="s">
        <v>58</v>
      </c>
      <c r="E23" s="3"/>
      <c r="F23" s="2">
        <f>C23*E23</f>
        <v>0</v>
      </c>
      <c r="G23" s="30">
        <f>IF((TRUNC(E23,2)-E23)=0,0,1)</f>
        <v>0</v>
      </c>
    </row>
    <row r="24" spans="1:7" ht="26.25" customHeight="1" thickBot="1">
      <c r="A24" s="61" t="s">
        <v>52</v>
      </c>
      <c r="B24" s="29" t="s">
        <v>27</v>
      </c>
      <c r="C24" s="68"/>
      <c r="D24" s="9" t="s">
        <v>59</v>
      </c>
      <c r="E24" s="3"/>
      <c r="F24" s="2">
        <f>C24*E24</f>
        <v>0</v>
      </c>
      <c r="G24" s="30">
        <f>IF((TRUNC(E24,2)-E24)=0,0,1)</f>
        <v>0</v>
      </c>
    </row>
    <row r="25" spans="1:6" ht="64.5" thickBot="1">
      <c r="A25" s="51"/>
      <c r="B25" s="21" t="s">
        <v>0</v>
      </c>
      <c r="C25" s="22" t="s">
        <v>61</v>
      </c>
      <c r="D25" s="22" t="s">
        <v>12</v>
      </c>
      <c r="E25" s="22" t="s">
        <v>10</v>
      </c>
      <c r="F25" s="23" t="s">
        <v>28</v>
      </c>
    </row>
    <row r="26" spans="1:7" ht="27.75" customHeight="1">
      <c r="A26" s="63" t="s">
        <v>51</v>
      </c>
      <c r="B26" s="16" t="s">
        <v>4</v>
      </c>
      <c r="C26" s="10">
        <v>20</v>
      </c>
      <c r="D26" s="10" t="s">
        <v>5</v>
      </c>
      <c r="E26" s="11"/>
      <c r="F26" s="12">
        <f>C26*E26</f>
        <v>0</v>
      </c>
      <c r="G26" s="30">
        <f aca="true" t="shared" si="3" ref="G26:G31">IF((TRUNC(E26,2)-E26)=0,0,1)</f>
        <v>0</v>
      </c>
    </row>
    <row r="27" spans="1:7" ht="29.25" customHeight="1">
      <c r="A27" s="57" t="s">
        <v>50</v>
      </c>
      <c r="B27" s="28" t="s">
        <v>9</v>
      </c>
      <c r="C27" s="1">
        <v>4</v>
      </c>
      <c r="D27" s="1" t="s">
        <v>59</v>
      </c>
      <c r="E27" s="3"/>
      <c r="F27" s="2">
        <f aca="true" t="shared" si="4" ref="F27:F31">C27*E27</f>
        <v>0</v>
      </c>
      <c r="G27" s="30">
        <f t="shared" si="3"/>
        <v>0</v>
      </c>
    </row>
    <row r="28" spans="1:7" ht="30" customHeight="1">
      <c r="A28" s="57" t="s">
        <v>49</v>
      </c>
      <c r="B28" s="5" t="s">
        <v>2</v>
      </c>
      <c r="C28" s="1">
        <v>5</v>
      </c>
      <c r="D28" s="17" t="s">
        <v>5</v>
      </c>
      <c r="E28" s="3"/>
      <c r="F28" s="2">
        <f t="shared" si="4"/>
        <v>0</v>
      </c>
      <c r="G28" s="30">
        <f t="shared" si="3"/>
        <v>0</v>
      </c>
    </row>
    <row r="29" spans="1:7" ht="31.5" customHeight="1">
      <c r="A29" s="57" t="s">
        <v>48</v>
      </c>
      <c r="B29" s="5" t="s">
        <v>8</v>
      </c>
      <c r="C29" s="1">
        <v>1</v>
      </c>
      <c r="D29" s="1" t="s">
        <v>59</v>
      </c>
      <c r="E29" s="3"/>
      <c r="F29" s="2">
        <f t="shared" si="4"/>
        <v>0</v>
      </c>
      <c r="G29" s="30">
        <f t="shared" si="3"/>
        <v>0</v>
      </c>
    </row>
    <row r="30" spans="1:7" ht="24" customHeight="1">
      <c r="A30" s="57" t="s">
        <v>47</v>
      </c>
      <c r="B30" s="5" t="s">
        <v>3</v>
      </c>
      <c r="C30" s="1">
        <v>2</v>
      </c>
      <c r="D30" s="1" t="s">
        <v>5</v>
      </c>
      <c r="E30" s="3"/>
      <c r="F30" s="2">
        <f t="shared" si="4"/>
        <v>0</v>
      </c>
      <c r="G30" s="30">
        <f t="shared" si="3"/>
        <v>0</v>
      </c>
    </row>
    <row r="31" spans="1:7" ht="30" customHeight="1" thickBot="1">
      <c r="A31" s="61" t="s">
        <v>46</v>
      </c>
      <c r="B31" s="13" t="s">
        <v>7</v>
      </c>
      <c r="C31" s="8">
        <v>1</v>
      </c>
      <c r="D31" s="8" t="s">
        <v>59</v>
      </c>
      <c r="E31" s="3"/>
      <c r="F31" s="2">
        <f t="shared" si="4"/>
        <v>0</v>
      </c>
      <c r="G31" s="30">
        <f t="shared" si="3"/>
        <v>0</v>
      </c>
    </row>
    <row r="32" spans="1:7" ht="30.75" customHeight="1" thickBot="1">
      <c r="A32" s="43" t="s">
        <v>56</v>
      </c>
      <c r="B32" s="44"/>
      <c r="C32" s="44"/>
      <c r="D32" s="44"/>
      <c r="E32" s="41">
        <f>IF(G32=0,SUM(F5,F6,F8:F19,F22:F24,F26:F31),"CHYBA!!!")</f>
        <v>0</v>
      </c>
      <c r="F32" s="42"/>
      <c r="G32" s="30">
        <f>SUM(G5:G6,G8:G19,G22:G24,G26:G31)</f>
        <v>0</v>
      </c>
    </row>
    <row r="33" spans="2:6" ht="15">
      <c r="B33" s="40" t="str">
        <f>IF(G32=0,"","Bylo zadáno více než povolený počet 2 desetinných míst v  "&amp;G32&amp;" buňkách")</f>
        <v/>
      </c>
      <c r="C33" s="40"/>
      <c r="D33" s="40"/>
      <c r="E33" s="40"/>
      <c r="F33" s="40"/>
    </row>
    <row r="34" spans="2:6" ht="15">
      <c r="B34" s="32" t="s">
        <v>6</v>
      </c>
      <c r="C34" s="32"/>
      <c r="D34" s="32"/>
      <c r="E34" s="32"/>
      <c r="F34" s="32"/>
    </row>
    <row r="35" spans="2:6" ht="27.75" customHeight="1">
      <c r="B35" s="31" t="s">
        <v>62</v>
      </c>
      <c r="C35" s="31"/>
      <c r="D35" s="31"/>
      <c r="E35" s="31"/>
      <c r="F35" s="31"/>
    </row>
    <row r="36" spans="2:6" ht="27.75" customHeight="1">
      <c r="B36" s="31" t="s">
        <v>71</v>
      </c>
      <c r="C36" s="31"/>
      <c r="D36" s="31"/>
      <c r="E36" s="31"/>
      <c r="F36" s="31"/>
    </row>
    <row r="37" spans="2:6" ht="48.75" customHeight="1">
      <c r="B37" s="31" t="s">
        <v>60</v>
      </c>
      <c r="C37" s="31"/>
      <c r="D37" s="31"/>
      <c r="E37" s="31"/>
      <c r="F37" s="31"/>
    </row>
    <row r="42" ht="15.75">
      <c r="B42" s="64"/>
    </row>
    <row r="43" ht="15.75">
      <c r="B43" s="64"/>
    </row>
    <row r="44" ht="15.75">
      <c r="B44" s="65"/>
    </row>
  </sheetData>
  <sheetProtection password="CC06" sheet="1" objects="1" scenarios="1"/>
  <mergeCells count="12">
    <mergeCell ref="B35:F35"/>
    <mergeCell ref="B37:F37"/>
    <mergeCell ref="A2:A3"/>
    <mergeCell ref="E1:F1"/>
    <mergeCell ref="B34:F34"/>
    <mergeCell ref="C7:F7"/>
    <mergeCell ref="B2:F3"/>
    <mergeCell ref="B20:D20"/>
    <mergeCell ref="B33:F33"/>
    <mergeCell ref="B36:F36"/>
    <mergeCell ref="E32:F32"/>
    <mergeCell ref="A32:D32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Bolfová Petra</cp:lastModifiedBy>
  <cp:lastPrinted>2017-01-30T15:02:57Z</cp:lastPrinted>
  <dcterms:created xsi:type="dcterms:W3CDTF">2016-09-08T05:53:04Z</dcterms:created>
  <dcterms:modified xsi:type="dcterms:W3CDTF">2017-04-24T08:08:46Z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-1734031709</vt:i4>
  </property>
  <property fmtid="{D5CDD505-2E9C-101B-9397-08002B2CF9AE}" pid="3" name="_NewReviewCycle">
    <vt:lpwstr/>
  </property>
  <property fmtid="{D5CDD505-2E9C-101B-9397-08002B2CF9AE}" pid="4" name="_EmailSubject">
    <vt:lpwstr>Příloha č. 1 ZD_Návrh smlouvy_3.doc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1519378977</vt:i4>
  </property>
  <property fmtid="{D5CDD505-2E9C-101B-9397-08002B2CF9AE}" pid="8" name="_ReviewingToolsShownOnce">
    <vt:lpwstr/>
  </property>
</Properties>
</file>