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22848" windowHeight="11208"/>
  </bookViews>
  <sheets>
    <sheet name="GO a Servis" sheetId="1" r:id="rId1"/>
  </sheets>
  <calcPr calcId="145621"/>
</workbook>
</file>

<file path=xl/calcChain.xml><?xml version="1.0" encoding="utf-8"?>
<calcChain xmlns="http://schemas.openxmlformats.org/spreadsheetml/2006/main">
  <c r="G6" i="1" l="1"/>
  <c r="G15" i="1"/>
  <c r="G11" i="1"/>
  <c r="G12" i="1"/>
  <c r="G13" i="1"/>
  <c r="G10" i="1"/>
  <c r="G8" i="1"/>
  <c r="H6" i="1"/>
  <c r="G16" i="1" l="1"/>
  <c r="B17" i="1" s="1"/>
  <c r="F10" i="1"/>
  <c r="D8" i="1" l="1"/>
  <c r="D15" i="1" l="1"/>
  <c r="F13" i="1"/>
  <c r="F12" i="1"/>
  <c r="F8" i="1" l="1"/>
  <c r="F6" i="1"/>
  <c r="F16" i="1" s="1"/>
  <c r="F15" i="1" l="1"/>
  <c r="F11" i="1" l="1"/>
</calcChain>
</file>

<file path=xl/sharedStrings.xml><?xml version="1.0" encoding="utf-8"?>
<sst xmlns="http://schemas.openxmlformats.org/spreadsheetml/2006/main" count="28" uniqueCount="28">
  <si>
    <t>CENOVÁ TABULKA</t>
  </si>
  <si>
    <t xml:space="preserve">Cena za 1 hodinu v Kč bez DPH  </t>
  </si>
  <si>
    <t xml:space="preserve">     Celková nabídková cena v Kč bez DPH</t>
  </si>
  <si>
    <t>Celková cena za předpokládaný počet hodin v Kč bez DPH za 4 roky</t>
  </si>
  <si>
    <r>
      <t>*)</t>
    </r>
    <r>
      <rPr>
        <u/>
        <sz val="10"/>
        <rFont val="Arial"/>
        <family val="2"/>
        <charset val="238"/>
      </rPr>
      <t xml:space="preserve"> Poskytování mimozáručních či pozáručních oprav</t>
    </r>
    <r>
      <rPr>
        <sz val="10"/>
        <rFont val="Arial"/>
        <family val="2"/>
        <charset val="238"/>
      </rPr>
      <t xml:space="preserve">. Předpokládané množství hodin ročně je v souladu se zákonem č. 137/2006 Sb. o veřejných zakázkách, ve znění pozdějších předpisů, stanoveno za období 4 roků  a je uvedeno pouze za účelem porovnání nabídek. Zadavatel si vyhrazuje právo uvedené množství čerpat dle svých reálných potřeb, tj. přečerpat, nedočerpat či vůbec nečerpat; skutečný počet se tak může od předpokládaného počtu hodin lišit.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</si>
  <si>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Cena za 1 ks stroje v Kč bez DPH v pobočce Brno</t>
  </si>
  <si>
    <t>Celková cena za 6 ks strojů v Kč bez DPH</t>
  </si>
  <si>
    <t>Generální oprava 6 ks strojů LCC-20</t>
  </si>
  <si>
    <t>Předpokládaný počet hodin                                        za 4 roky*)</t>
  </si>
  <si>
    <t>Předpokládaný počet výjezdů                          k mimozáručním či pozáručním opravám za 4 roky</t>
  </si>
  <si>
    <t>Cena za 1 ks stroje                                               v Kč bez DPH v pobočce Praha</t>
  </si>
  <si>
    <t>Příloha č. 2 ZD</t>
  </si>
  <si>
    <t xml:space="preserve">Mimozáruční či pozáruční opravy </t>
  </si>
  <si>
    <t xml:space="preserve">Mimozáruční a pozáruční opravy </t>
  </si>
  <si>
    <t xml:space="preserve">Doprava při mimozáručních či pozáručních opravách                                       </t>
  </si>
  <si>
    <t>Cena za 1 výjezd k mimozáruční či pozáruční opravě do sídla objednatele v Kč bez DPH</t>
  </si>
  <si>
    <t>Celková cena za za předpokládaný počet výjezdů k mimozáručním či pozáručním opravám v Kč bez DPH za 4 roky</t>
  </si>
  <si>
    <t>Výjezd technika/ů do pobočky Praha</t>
  </si>
  <si>
    <t xml:space="preserve">Výjezd technika/ů na pobočku Brno </t>
  </si>
  <si>
    <t xml:space="preserve">Výjezd technika/ů do pobočky Hradec Králové </t>
  </si>
  <si>
    <t xml:space="preserve">Výjezd technika/ů do pobočky Ostrava </t>
  </si>
  <si>
    <t>Podkladem pro nacenění jednotlivých položek v cenové tabulce jsou požadavky, uvedené v návrhu smlouvy, který je součástí této poptávky – příloha č. 1 zadávací dokumentace – Návrh smlouvy.</t>
  </si>
  <si>
    <t>Cena generální opravy -  kompletní demontáž jednotlivých částí stroje, pročištění všech jeho částí, výměna jednotlivých částí dle přílohy č. 3 návrhu smlouvy a následná kompletace stroje (nedílnou součástí generální opravy je odborné zabalení a transport stroje do prostor zhotovitele a zpět do poboček ČNB Praha/Brno)</t>
  </si>
  <si>
    <t>Preventivní údržba 9 ks strojů LCC-20</t>
  </si>
  <si>
    <t>Preventivní údržba</t>
  </si>
  <si>
    <t>Počet preventivních údržeb                                  za 4 roky</t>
  </si>
  <si>
    <t xml:space="preserve">Cena za provedení 1 preventivní údržbu  </t>
  </si>
  <si>
    <t>Celková cena za provedení preventivní údržby v Kč bez DPH za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</si>
</sst>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rgb="FFFF000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" fillId="2" borderId="11" xfId="0" applyFont="1" applyFill="1" applyBorder="1" applyAlignment="1" applyProtection="1">
      <alignment horizontal="center" vertical="center" wrapText="1"/>
    </xf>
    <xf numFmtId="4" fontId="2" fillId="2" borderId="11" xfId="0" applyNumberFormat="1" applyFont="1" applyFill="1" applyBorder="1" applyAlignment="1" applyProtection="1">
      <alignment horizontal="center" vertical="center" wrapText="1"/>
    </xf>
    <xf numFmtId="4" fontId="2" fillId="2" borderId="1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2" borderId="12" xfId="0" applyFont="1" applyFill="1" applyBorder="1" applyAlignment="1" applyProtection="1">
      <alignment horizontal="center" vertical="center" wrapText="1"/>
    </xf>
    <xf numFmtId="3" fontId="0" fillId="0" borderId="9" xfId="0" applyNumberFormat="1" applyBorder="1" applyAlignment="1" applyProtection="1">
      <alignment horizontal="center" vertical="center"/>
    </xf>
    <xf numFmtId="3" fontId="0" fillId="0" borderId="1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4" fontId="0" fillId="3" borderId="5" xfId="0" applyNumberFormat="1" applyFill="1" applyBorder="1" applyAlignment="1" applyProtection="1">
      <alignment horizontal="center" vertical="center"/>
      <protection locked="0"/>
    </xf>
    <xf numFmtId="4" fontId="0" fillId="0" borderId="10" xfId="0" applyNumberFormat="1" applyFill="1" applyBorder="1" applyAlignment="1" applyProtection="1">
      <alignment horizontal="center" vertical="center"/>
    </xf>
    <xf numFmtId="4" fontId="0" fillId="0" borderId="12" xfId="0" applyNumberFormat="1" applyBorder="1" applyAlignment="1" applyProtection="1">
      <alignment horizontal="center" vertical="center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</xf>
    <xf numFmtId="0" fontId="2" fillId="2" borderId="3" xfId="0" applyFont="1" applyFill="1" applyBorder="1" applyAlignment="1" applyProtection="1">
      <alignment horizontal="center" vertical="center" wrapText="1"/>
    </xf>
    <xf numFmtId="3" fontId="7" fillId="0" borderId="0" xfId="0" applyNumberFormat="1" applyFont="1" applyProtection="1">
      <protection hidden="1"/>
    </xf>
    <xf numFmtId="0" fontId="7" fillId="0" borderId="0" xfId="0" applyFont="1" applyProtection="1"/>
    <xf numFmtId="3" fontId="7" fillId="0" borderId="0" xfId="0" applyNumberFormat="1" applyFont="1" applyProtection="1"/>
    <xf numFmtId="4" fontId="8" fillId="4" borderId="6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16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/>
    <xf numFmtId="0" fontId="0" fillId="0" borderId="8" xfId="0" applyBorder="1" applyAlignment="1" applyProtection="1"/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3" xfId="0" applyBorder="1" applyAlignment="1" applyProtection="1">
      <alignment horizontal="center" vertical="center"/>
    </xf>
    <xf numFmtId="0" fontId="3" fillId="0" borderId="2" xfId="0" applyFont="1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4" fillId="0" borderId="13" xfId="0" applyFont="1" applyBorder="1" applyAlignment="1" applyProtection="1">
      <alignment horizontal="left"/>
    </xf>
    <xf numFmtId="0" fontId="4" fillId="0" borderId="14" xfId="0" applyFont="1" applyBorder="1" applyAlignment="1" applyProtection="1">
      <alignment horizontal="left"/>
    </xf>
    <xf numFmtId="0" fontId="4" fillId="0" borderId="11" xfId="0" applyFont="1" applyBorder="1" applyAlignment="1" applyProtection="1">
      <alignment horizontal="left"/>
    </xf>
    <xf numFmtId="0" fontId="9" fillId="0" borderId="0" xfId="0" applyFont="1" applyFill="1" applyAlignment="1" applyProtection="1">
      <alignment horizontal="center" vertical="center"/>
      <protection hidden="1"/>
    </xf>
    <xf numFmtId="4" fontId="0" fillId="0" borderId="4" xfId="0" applyNumberFormat="1" applyFill="1" applyBorder="1" applyAlignment="1" applyProtection="1">
      <alignment horizontal="center" vertical="center"/>
    </xf>
    <xf numFmtId="3" fontId="0" fillId="4" borderId="11" xfId="0" applyNumberForma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0"/>
  <sheetViews>
    <sheetView tabSelected="1" workbookViewId="0">
      <selection activeCell="D1" sqref="D1"/>
    </sheetView>
  </sheetViews>
  <sheetFormatPr defaultColWidth="8.88671875" defaultRowHeight="14.4" x14ac:dyDescent="0.3"/>
  <cols>
    <col min="1" max="1" width="8.88671875" style="3"/>
    <col min="2" max="2" width="20.6640625" style="3" customWidth="1"/>
    <col min="3" max="3" width="37" style="3" customWidth="1"/>
    <col min="4" max="4" width="33.88671875" style="3" customWidth="1"/>
    <col min="5" max="5" width="39.33203125" style="3" customWidth="1"/>
    <col min="6" max="6" width="34.33203125" style="3" customWidth="1"/>
    <col min="7" max="12" width="8.88671875" style="3"/>
    <col min="13" max="13" width="11.5546875" style="3" customWidth="1"/>
    <col min="14" max="16384" width="8.88671875" style="3"/>
  </cols>
  <sheetData>
    <row r="1" spans="2:8" x14ac:dyDescent="0.3">
      <c r="F1" s="11" t="s">
        <v>11</v>
      </c>
    </row>
    <row r="2" spans="2:8" ht="11.4" customHeight="1" thickBot="1" x14ac:dyDescent="0.3"/>
    <row r="3" spans="2:8" ht="7.95" hidden="1" customHeight="1" thickBot="1" x14ac:dyDescent="0.3"/>
    <row r="4" spans="2:8" ht="28.2" customHeight="1" thickBot="1" x14ac:dyDescent="0.45">
      <c r="B4" s="25" t="s">
        <v>0</v>
      </c>
      <c r="C4" s="26"/>
      <c r="D4" s="26"/>
      <c r="E4" s="26"/>
      <c r="F4" s="27"/>
    </row>
    <row r="5" spans="2:8" ht="27" thickBot="1" x14ac:dyDescent="0.35">
      <c r="B5" s="23" t="s">
        <v>7</v>
      </c>
      <c r="C5" s="24"/>
      <c r="D5" s="1" t="s">
        <v>10</v>
      </c>
      <c r="E5" s="18" t="s">
        <v>5</v>
      </c>
      <c r="F5" s="2" t="s">
        <v>6</v>
      </c>
    </row>
    <row r="6" spans="2:8" ht="69.75" customHeight="1" thickBot="1" x14ac:dyDescent="0.35">
      <c r="B6" s="36" t="s">
        <v>22</v>
      </c>
      <c r="C6" s="37"/>
      <c r="D6" s="12"/>
      <c r="E6" s="12"/>
      <c r="F6" s="49">
        <f>(D6*5)+E6</f>
        <v>0</v>
      </c>
      <c r="G6" s="19">
        <f>IF((TRUNC(D6,2)-D6)=0,0,1)</f>
        <v>0</v>
      </c>
      <c r="H6" s="19">
        <f>IF((TRUNC(E6,2)-E6)=0,0,1)</f>
        <v>0</v>
      </c>
    </row>
    <row r="7" spans="2:8" ht="40.950000000000003" customHeight="1" thickBot="1" x14ac:dyDescent="0.35">
      <c r="B7" s="30" t="s">
        <v>12</v>
      </c>
      <c r="C7" s="31"/>
      <c r="D7" s="4" t="s">
        <v>8</v>
      </c>
      <c r="E7" s="4" t="s">
        <v>1</v>
      </c>
      <c r="F7" s="8" t="s">
        <v>3</v>
      </c>
      <c r="G7" s="20"/>
      <c r="H7" s="20"/>
    </row>
    <row r="8" spans="2:8" ht="23.4" customHeight="1" thickBot="1" x14ac:dyDescent="0.35">
      <c r="B8" s="32" t="s">
        <v>13</v>
      </c>
      <c r="C8" s="33"/>
      <c r="D8" s="9">
        <f>336+168</f>
        <v>504</v>
      </c>
      <c r="E8" s="16"/>
      <c r="F8" s="13">
        <f>D8*E8</f>
        <v>0</v>
      </c>
      <c r="G8" s="19">
        <f>IF((TRUNC(E8,2)-E8)=0,0,1)</f>
        <v>0</v>
      </c>
      <c r="H8" s="20"/>
    </row>
    <row r="9" spans="2:8" ht="69.75" customHeight="1" thickBot="1" x14ac:dyDescent="0.35">
      <c r="B9" s="34" t="s">
        <v>14</v>
      </c>
      <c r="C9" s="35"/>
      <c r="D9" s="1" t="s">
        <v>9</v>
      </c>
      <c r="E9" s="1" t="s">
        <v>15</v>
      </c>
      <c r="F9" s="2" t="s">
        <v>16</v>
      </c>
      <c r="G9" s="20"/>
      <c r="H9" s="20"/>
    </row>
    <row r="10" spans="2:8" ht="33" customHeight="1" thickBot="1" x14ac:dyDescent="0.35">
      <c r="B10" s="28" t="s">
        <v>17</v>
      </c>
      <c r="C10" s="29"/>
      <c r="D10" s="10">
        <v>280</v>
      </c>
      <c r="E10" s="15"/>
      <c r="F10" s="14">
        <f>D10*E10</f>
        <v>0</v>
      </c>
      <c r="G10" s="19">
        <f>IF((TRUNC(E10,2)-E10)=0,0,1)</f>
        <v>0</v>
      </c>
      <c r="H10" s="20"/>
    </row>
    <row r="11" spans="2:8" ht="33" customHeight="1" thickBot="1" x14ac:dyDescent="0.35">
      <c r="B11" s="28" t="s">
        <v>18</v>
      </c>
      <c r="C11" s="29"/>
      <c r="D11" s="10">
        <v>56</v>
      </c>
      <c r="E11" s="15"/>
      <c r="F11" s="14">
        <f>D11*E11</f>
        <v>0</v>
      </c>
      <c r="G11" s="19">
        <f t="shared" ref="G11:G13" si="0">IF((TRUNC(E11,2)-E11)=0,0,1)</f>
        <v>0</v>
      </c>
      <c r="H11" s="20"/>
    </row>
    <row r="12" spans="2:8" ht="33" customHeight="1" thickBot="1" x14ac:dyDescent="0.35">
      <c r="B12" s="28" t="s">
        <v>19</v>
      </c>
      <c r="C12" s="29"/>
      <c r="D12" s="10">
        <v>112</v>
      </c>
      <c r="E12" s="15"/>
      <c r="F12" s="14">
        <f>D12*E12</f>
        <v>0</v>
      </c>
      <c r="G12" s="19">
        <f t="shared" si="0"/>
        <v>0</v>
      </c>
      <c r="H12" s="20"/>
    </row>
    <row r="13" spans="2:8" ht="33" customHeight="1" thickBot="1" x14ac:dyDescent="0.35">
      <c r="B13" s="28" t="s">
        <v>20</v>
      </c>
      <c r="C13" s="29"/>
      <c r="D13" s="10">
        <v>56</v>
      </c>
      <c r="E13" s="15"/>
      <c r="F13" s="14">
        <f>D13*E13</f>
        <v>0</v>
      </c>
      <c r="G13" s="19">
        <f t="shared" si="0"/>
        <v>0</v>
      </c>
      <c r="H13" s="20"/>
    </row>
    <row r="14" spans="2:8" ht="55.5" customHeight="1" thickBot="1" x14ac:dyDescent="0.35">
      <c r="B14" s="23" t="s">
        <v>23</v>
      </c>
      <c r="C14" s="42"/>
      <c r="D14" s="4" t="s">
        <v>25</v>
      </c>
      <c r="E14" s="5" t="s">
        <v>26</v>
      </c>
      <c r="F14" s="6" t="s">
        <v>27</v>
      </c>
      <c r="G14" s="20"/>
      <c r="H14" s="20"/>
    </row>
    <row r="15" spans="2:8" ht="31.2" customHeight="1" thickBot="1" x14ac:dyDescent="0.35">
      <c r="B15" s="43" t="s">
        <v>24</v>
      </c>
      <c r="C15" s="44"/>
      <c r="D15" s="50">
        <f>288+144</f>
        <v>432</v>
      </c>
      <c r="E15" s="15"/>
      <c r="F15" s="14">
        <f>D15*E15</f>
        <v>0</v>
      </c>
      <c r="G15" s="19">
        <f>IF((TRUNC(E15,2)-E15)=0,0,1)</f>
        <v>0</v>
      </c>
      <c r="H15" s="20"/>
    </row>
    <row r="16" spans="2:8" ht="16.2" thickBot="1" x14ac:dyDescent="0.35">
      <c r="B16" s="45" t="s">
        <v>2</v>
      </c>
      <c r="C16" s="46"/>
      <c r="D16" s="47"/>
      <c r="E16" s="47"/>
      <c r="F16" s="22">
        <f>IF(G16=0,SUM(F6,F8,F10:F13,F15),"CHYBA!!!")</f>
        <v>0</v>
      </c>
      <c r="G16" s="21">
        <f>SUM(G6:H6,G8,G10:G13,G15)</f>
        <v>0</v>
      </c>
      <c r="H16" s="20"/>
    </row>
    <row r="17" spans="2:6" ht="27" customHeight="1" x14ac:dyDescent="0.3">
      <c r="B17" s="48" t="str">
        <f>IF(G16=0,"","Bylo zadáno více než povolený počet 2 desetinných míst v  "&amp; G16 &amp; " buňkách")</f>
        <v/>
      </c>
      <c r="C17" s="48"/>
      <c r="D17" s="48"/>
      <c r="E17" s="48"/>
      <c r="F17" s="17"/>
    </row>
    <row r="18" spans="2:6" ht="42" customHeight="1" x14ac:dyDescent="0.3">
      <c r="B18" s="38" t="s">
        <v>4</v>
      </c>
      <c r="C18" s="39"/>
      <c r="D18" s="39"/>
      <c r="E18" s="39"/>
      <c r="F18" s="39"/>
    </row>
    <row r="19" spans="2:6" ht="20.25" customHeight="1" x14ac:dyDescent="0.3">
      <c r="B19" s="40" t="s">
        <v>21</v>
      </c>
      <c r="C19" s="41"/>
      <c r="D19" s="41"/>
      <c r="E19" s="41"/>
      <c r="F19" s="41"/>
    </row>
    <row r="20" spans="2:6" x14ac:dyDescent="0.3">
      <c r="B20" s="7"/>
      <c r="C20" s="7"/>
    </row>
  </sheetData>
  <sheetProtection password="CC06" sheet="1" objects="1" scenarios="1"/>
  <mergeCells count="16">
    <mergeCell ref="B12:C12"/>
    <mergeCell ref="B13:C13"/>
    <mergeCell ref="B18:F18"/>
    <mergeCell ref="B19:F19"/>
    <mergeCell ref="B14:C14"/>
    <mergeCell ref="B15:C15"/>
    <mergeCell ref="B16:E16"/>
    <mergeCell ref="B17:E17"/>
    <mergeCell ref="B5:C5"/>
    <mergeCell ref="B4:F4"/>
    <mergeCell ref="B11:C11"/>
    <mergeCell ref="B7:C7"/>
    <mergeCell ref="B8:C8"/>
    <mergeCell ref="B9:C9"/>
    <mergeCell ref="B6:C6"/>
    <mergeCell ref="B10:C10"/>
  </mergeCells>
  <pageMargins left="0.7" right="0.7" top="0.78740157499999996" bottom="0.78740157499999996" header="0.3" footer="0.3"/>
  <pageSetup paperSize="9" scale="68" orientation="landscape" r:id="rId1"/>
  <ignoredErrors>
    <ignoredError sqref="F6 D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GO a Servis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Lukšová Michaela</dc:creator>
  <cp:lastModifiedBy>Lukšová Michaela</cp:lastModifiedBy>
  <cp:lastPrinted>2016-04-13T13:22:03Z</cp:lastPrinted>
  <dcterms:created xsi:type="dcterms:W3CDTF">2015-03-04T09:26:06Z</dcterms:created>
  <dcterms:modified xsi:type="dcterms:W3CDTF">2016-04-14T12:02:40Z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-542088822</vt:i4>
  </property>
  <property fmtid="{D5CDD505-2E9C-101B-9397-08002B2CF9AE}" pid="3" name="_NewReviewCycle">
    <vt:lpwstr/>
  </property>
  <property fmtid="{D5CDD505-2E9C-101B-9397-08002B2CF9AE}" pid="4" name="_EmailSubject">
    <vt:lpwstr>opravy LCC-20 - nárh smlouvy</vt:lpwstr>
  </property>
  <property fmtid="{D5CDD505-2E9C-101B-9397-08002B2CF9AE}" pid="5" name="_AuthorEmail">
    <vt:lpwstr>Martin.Hanus@cnb.cz</vt:lpwstr>
  </property>
  <property fmtid="{D5CDD505-2E9C-101B-9397-08002B2CF9AE}" pid="6" name="_AuthorEmailDisplayName">
    <vt:lpwstr>Hanuš Martin</vt:lpwstr>
  </property>
  <property fmtid="{D5CDD505-2E9C-101B-9397-08002B2CF9AE}" pid="7" name="_PreviousAdHocReviewCycleID">
    <vt:i4>-263153724</vt:i4>
  </property>
  <property fmtid="{D5CDD505-2E9C-101B-9397-08002B2CF9AE}" pid="8" name="_ReviewingToolsShownOnce">
    <vt:lpwstr/>
  </property>
</Properties>
</file>