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AAJD\AAJD$\U06507\Apl\Plocha\Objednávka světla\"/>
    </mc:Choice>
  </mc:AlternateContent>
  <xr:revisionPtr revIDLastSave="0" documentId="8_{AB43FDD6-4C41-4AA8-A25B-BEC4F3B4BCC2}" xr6:coauthVersionLast="47" xr6:coauthVersionMax="47" xr10:uidLastSave="{00000000-0000-0000-0000-000000000000}"/>
  <bookViews>
    <workbookView xWindow="-120" yWindow="-120" windowWidth="29040" windowHeight="17520" tabRatio="583" xr2:uid="{00000000-000D-0000-FFFF-FFFF00000000}"/>
  </bookViews>
  <sheets>
    <sheet name="3.NP" sheetId="1" r:id="rId1"/>
    <sheet name="4.NP" sheetId="5" r:id="rId2"/>
  </sheets>
  <definedNames>
    <definedName name="_xlnm.Print_Area" localSheetId="0">'3.NP'!$A$1:$Q$61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3" i="5" l="1"/>
  <c r="H53" i="5"/>
  <c r="L51" i="5"/>
  <c r="D51" i="5"/>
  <c r="O50" i="5"/>
  <c r="H50" i="5"/>
  <c r="O49" i="5"/>
  <c r="H49" i="5"/>
  <c r="O48" i="5"/>
  <c r="H48" i="5"/>
  <c r="O47" i="5"/>
  <c r="H47" i="5"/>
  <c r="O46" i="5"/>
  <c r="H46" i="5"/>
  <c r="O45" i="5"/>
  <c r="H45" i="5"/>
  <c r="O44" i="5"/>
  <c r="H44" i="5"/>
  <c r="O43" i="5"/>
  <c r="H43" i="5"/>
  <c r="O42" i="5"/>
  <c r="H42" i="5"/>
  <c r="O41" i="5"/>
  <c r="H41" i="5"/>
  <c r="O40" i="5"/>
  <c r="H40" i="5"/>
  <c r="O39" i="5"/>
  <c r="H39" i="5"/>
  <c r="O38" i="5"/>
  <c r="H38" i="5"/>
  <c r="O37" i="5"/>
  <c r="H37" i="5"/>
  <c r="O36" i="5"/>
  <c r="H36" i="5"/>
  <c r="O35" i="5"/>
  <c r="H35" i="5"/>
  <c r="O34" i="5"/>
  <c r="H34" i="5"/>
  <c r="O33" i="5"/>
  <c r="H33" i="5"/>
  <c r="O32" i="5"/>
  <c r="H32" i="5"/>
  <c r="O31" i="5"/>
  <c r="H31" i="5"/>
  <c r="O30" i="5"/>
  <c r="H30" i="5"/>
  <c r="O29" i="5"/>
  <c r="H29" i="5"/>
  <c r="O28" i="5"/>
  <c r="H28" i="5"/>
  <c r="O27" i="5"/>
  <c r="H27" i="5"/>
  <c r="O26" i="5"/>
  <c r="H26" i="5"/>
  <c r="O25" i="5"/>
  <c r="H25" i="5"/>
  <c r="O24" i="5"/>
  <c r="H24" i="5"/>
  <c r="O23" i="5"/>
  <c r="H23" i="5"/>
  <c r="O22" i="5"/>
  <c r="H22" i="5"/>
  <c r="O21" i="5"/>
  <c r="H21" i="5"/>
  <c r="O20" i="5"/>
  <c r="H20" i="5"/>
  <c r="O19" i="5"/>
  <c r="H19" i="5"/>
  <c r="O18" i="5"/>
  <c r="H18" i="5"/>
  <c r="O17" i="5"/>
  <c r="H17" i="5"/>
  <c r="O16" i="5"/>
  <c r="H16" i="5"/>
  <c r="O15" i="5"/>
  <c r="H15" i="5"/>
  <c r="O14" i="5"/>
  <c r="H14" i="5"/>
  <c r="O13" i="5"/>
  <c r="H13" i="5"/>
  <c r="O12" i="5"/>
  <c r="H12" i="5"/>
  <c r="O11" i="5"/>
  <c r="H11" i="5"/>
  <c r="O10" i="5"/>
  <c r="H10" i="5"/>
  <c r="O9" i="5"/>
  <c r="H9" i="5"/>
  <c r="O8" i="5"/>
  <c r="H8" i="5"/>
  <c r="O7" i="5"/>
  <c r="H7" i="5"/>
  <c r="O6" i="5"/>
  <c r="O51" i="5" s="1"/>
  <c r="H6" i="5"/>
  <c r="H51" i="5" s="1"/>
  <c r="O29" i="1"/>
  <c r="O30" i="1"/>
  <c r="O32" i="1"/>
  <c r="O28" i="1"/>
  <c r="D57" i="1"/>
  <c r="H56" i="1" l="1"/>
  <c r="O15" i="1"/>
  <c r="O44" i="1"/>
  <c r="L57" i="1" l="1"/>
  <c r="O56" i="1"/>
  <c r="O7" i="1" l="1"/>
  <c r="O8" i="1"/>
  <c r="O9" i="1"/>
  <c r="O10" i="1"/>
  <c r="O11" i="1"/>
  <c r="O12" i="1"/>
  <c r="O13" i="1"/>
  <c r="O14" i="1"/>
  <c r="O16" i="1"/>
  <c r="O17" i="1"/>
  <c r="O18" i="1"/>
  <c r="O19" i="1"/>
  <c r="O20" i="1"/>
  <c r="O21" i="1"/>
  <c r="O22" i="1"/>
  <c r="O23" i="1"/>
  <c r="O24" i="1"/>
  <c r="O25" i="1"/>
  <c r="O26" i="1"/>
  <c r="O27" i="1"/>
  <c r="O33" i="1"/>
  <c r="O34" i="1"/>
  <c r="O35" i="1"/>
  <c r="O36" i="1"/>
  <c r="O37" i="1"/>
  <c r="O38" i="1"/>
  <c r="O39" i="1"/>
  <c r="O40" i="1"/>
  <c r="O41" i="1"/>
  <c r="O42" i="1"/>
  <c r="O43" i="1"/>
  <c r="O45" i="1"/>
  <c r="O46" i="1"/>
  <c r="O47" i="1"/>
  <c r="O48" i="1"/>
  <c r="O49" i="1"/>
  <c r="O50" i="1"/>
  <c r="O51" i="1"/>
  <c r="O52" i="1"/>
  <c r="O53" i="1"/>
  <c r="O54" i="1"/>
  <c r="O55" i="1"/>
  <c r="O6" i="1"/>
  <c r="H50" i="1"/>
  <c r="H46" i="1"/>
  <c r="H43" i="1"/>
  <c r="H14" i="1"/>
  <c r="H40" i="1"/>
  <c r="H41" i="1"/>
  <c r="H42" i="1"/>
  <c r="H44" i="1"/>
  <c r="H45" i="1"/>
  <c r="H47" i="1"/>
  <c r="H48" i="1"/>
  <c r="H49" i="1"/>
  <c r="H51" i="1"/>
  <c r="H52" i="1"/>
  <c r="H53" i="1"/>
  <c r="H54" i="1"/>
  <c r="H55" i="1"/>
  <c r="H35" i="1"/>
  <c r="H34" i="1"/>
  <c r="H33" i="1"/>
  <c r="H32" i="1"/>
  <c r="H31" i="1"/>
  <c r="H29" i="1"/>
  <c r="H27" i="1"/>
  <c r="H26" i="1"/>
  <c r="H25" i="1"/>
  <c r="H24" i="1"/>
  <c r="H23" i="1"/>
  <c r="H22" i="1"/>
  <c r="H21" i="1"/>
  <c r="H20" i="1"/>
  <c r="H19" i="1"/>
  <c r="H18" i="1"/>
  <c r="H17" i="1"/>
  <c r="H15" i="1"/>
  <c r="H13" i="1"/>
  <c r="H12" i="1"/>
  <c r="H11" i="1"/>
  <c r="H10" i="1"/>
  <c r="H9" i="1"/>
  <c r="H8" i="1"/>
  <c r="H7" i="1"/>
  <c r="H6" i="1"/>
  <c r="H36" i="1"/>
  <c r="O57" i="1" l="1"/>
  <c r="H39" i="1"/>
  <c r="H38" i="1"/>
  <c r="H37" i="1"/>
  <c r="H30" i="1"/>
  <c r="H28" i="1"/>
  <c r="H16" i="1"/>
  <c r="H57" i="1" s="1"/>
</calcChain>
</file>

<file path=xl/sharedStrings.xml><?xml version="1.0" encoding="utf-8"?>
<sst xmlns="http://schemas.openxmlformats.org/spreadsheetml/2006/main" count="486" uniqueCount="120">
  <si>
    <t>NOVÝ STAV - LED osvětlení</t>
  </si>
  <si>
    <t>č.m.</t>
  </si>
  <si>
    <t>účel místnosti</t>
  </si>
  <si>
    <t>počet svítidel
(ks)</t>
  </si>
  <si>
    <t>velikost svítidla /cm/</t>
  </si>
  <si>
    <t>počet svět. zdrojů</t>
  </si>
  <si>
    <t>příkon / 1 ks
(W)</t>
  </si>
  <si>
    <t>celkový příkon
místnost (W)</t>
  </si>
  <si>
    <t>typ svítidla</t>
  </si>
  <si>
    <t>Specifikace a označení výrobku</t>
  </si>
  <si>
    <t>v podhledu</t>
  </si>
  <si>
    <t>SOUČASNÝ STAV - zářivkové osvětlení / DZ</t>
  </si>
  <si>
    <t>nástěnné</t>
  </si>
  <si>
    <t>chodba</t>
  </si>
  <si>
    <t>kuchyňka</t>
  </si>
  <si>
    <t>3. PODLAŽÍ</t>
  </si>
  <si>
    <t xml:space="preserve">chodba před výtahem </t>
  </si>
  <si>
    <t>předsíňka WC ženy</t>
  </si>
  <si>
    <t>WC kabina ženy</t>
  </si>
  <si>
    <t>předsíňka WC muži</t>
  </si>
  <si>
    <t>piasoár</t>
  </si>
  <si>
    <t>WC kabina muži</t>
  </si>
  <si>
    <t>úklidová komora</t>
  </si>
  <si>
    <t>pracovna</t>
  </si>
  <si>
    <t>hygienické zařízení</t>
  </si>
  <si>
    <t>sklad ST</t>
  </si>
  <si>
    <t>hala</t>
  </si>
  <si>
    <t>předsíň WC</t>
  </si>
  <si>
    <t>WC kabina</t>
  </si>
  <si>
    <t>pisoár</t>
  </si>
  <si>
    <t>strojovna výtahů</t>
  </si>
  <si>
    <t>zasedací místnost</t>
  </si>
  <si>
    <t>stropní</t>
  </si>
  <si>
    <t>světlá výška (m)</t>
  </si>
  <si>
    <t>plocha místnosti (m2)</t>
  </si>
  <si>
    <t>Poznámka</t>
  </si>
  <si>
    <t>příkon/1ks (W)</t>
  </si>
  <si>
    <t>součet:</t>
  </si>
  <si>
    <t>Intenzita osvětl.
dle ČSN EN (lx)</t>
  </si>
  <si>
    <t>4. PODLAŽÍ</t>
  </si>
  <si>
    <t>425a</t>
  </si>
  <si>
    <t>425b</t>
  </si>
  <si>
    <t>spojovatelka</t>
  </si>
  <si>
    <t>technická místnost</t>
  </si>
  <si>
    <t>místnost pro halon</t>
  </si>
  <si>
    <t>ředitel</t>
  </si>
  <si>
    <t>sekretariát</t>
  </si>
  <si>
    <t>náměstek</t>
  </si>
  <si>
    <t>předsíňka</t>
  </si>
  <si>
    <t>místnost pro fax</t>
  </si>
  <si>
    <t>archiv</t>
  </si>
  <si>
    <t>2,88</t>
  </si>
  <si>
    <t>rampa</t>
  </si>
  <si>
    <t>reflektor</t>
  </si>
  <si>
    <t>62 x 62</t>
  </si>
  <si>
    <t>125 x 31</t>
  </si>
  <si>
    <t>pod linkou</t>
  </si>
  <si>
    <t>62 x 18</t>
  </si>
  <si>
    <t>20 x 20</t>
  </si>
  <si>
    <t>nástěnné reflektor</t>
  </si>
  <si>
    <t>nástěnné, nepřímé</t>
  </si>
  <si>
    <t>norma zdvihací zařízení</t>
  </si>
  <si>
    <t>přezbrojení, pouze trubice LED</t>
  </si>
  <si>
    <t>155 x 18</t>
  </si>
  <si>
    <t>62 x 3</t>
  </si>
  <si>
    <t>nástěnné atyp</t>
  </si>
  <si>
    <t>atyp žárovkové</t>
  </si>
  <si>
    <t>128 x 17</t>
  </si>
  <si>
    <t>prachotěsné</t>
  </si>
  <si>
    <t>atyp 36 x3 VYP.</t>
  </si>
  <si>
    <t>pod linkou + VYP</t>
  </si>
  <si>
    <t>pod kuchyňskou linkou s VYP</t>
  </si>
  <si>
    <t>Atyp 62 x 3</t>
  </si>
  <si>
    <t>pod kuchyňskou linkou + VYP</t>
  </si>
  <si>
    <t>hrnec prům. 21</t>
  </si>
  <si>
    <t>rampa trubice</t>
  </si>
  <si>
    <t>rampa bodovky</t>
  </si>
  <si>
    <t>reflektor strop</t>
  </si>
  <si>
    <t>přezbrojení rampy trubice</t>
  </si>
  <si>
    <t>přezbrojení rampy bodovky + 4 rohy</t>
  </si>
  <si>
    <t>atyp 36 x 3</t>
  </si>
  <si>
    <t>1. - 6.NP</t>
  </si>
  <si>
    <t>hl. schodiště</t>
  </si>
  <si>
    <t>prům. 36 cm</t>
  </si>
  <si>
    <t>nástěnné boční</t>
  </si>
  <si>
    <t>boční nástěnné svítidlo kruhové</t>
  </si>
  <si>
    <t>SPECIFIKACE SVÍTIDEL                                                                                       Výměna osvětlení  ve 3. a 4.NP. - ČNB Ostrava</t>
  </si>
  <si>
    <t>Příloha č. 4 poptávky</t>
  </si>
  <si>
    <t xml:space="preserve">  *) nový stav, doplní zhotovitel</t>
  </si>
  <si>
    <t>přezbrojení bodovky samost. okruh</t>
  </si>
  <si>
    <t>nasvětlení obrazů</t>
  </si>
  <si>
    <t>pouze přezbrojit LED trubice</t>
  </si>
  <si>
    <t>trubice</t>
  </si>
  <si>
    <t>viz.pol.1</t>
  </si>
  <si>
    <t>viz.pol.2</t>
  </si>
  <si>
    <t>viz.pol.3</t>
  </si>
  <si>
    <t>viz.obr.4</t>
  </si>
  <si>
    <t>viz.obr.5</t>
  </si>
  <si>
    <t>viz.obr.6</t>
  </si>
  <si>
    <t>viz obr.2</t>
  </si>
  <si>
    <t>viz obr.6</t>
  </si>
  <si>
    <t>viz obr.5</t>
  </si>
  <si>
    <t>viz obr.1</t>
  </si>
  <si>
    <t>viz obr.4</t>
  </si>
  <si>
    <t>viz obr.8</t>
  </si>
  <si>
    <t>viz.obr.7</t>
  </si>
  <si>
    <t>viz obr.7</t>
  </si>
  <si>
    <t>viz obr.9</t>
  </si>
  <si>
    <t>;;</t>
  </si>
  <si>
    <t>viz obr.10</t>
  </si>
  <si>
    <t>včetně výplňové desky</t>
  </si>
  <si>
    <t>25-29-32-39W</t>
  </si>
  <si>
    <t>nástěnné - 9-11-13-16W</t>
  </si>
  <si>
    <t>nástěnné -18-22-26-30W</t>
  </si>
  <si>
    <t>viz.obr.3</t>
  </si>
  <si>
    <t>viz obr. 2</t>
  </si>
  <si>
    <t>viz obr.11</t>
  </si>
  <si>
    <t>viz obr.12</t>
  </si>
  <si>
    <t>viz obr.3</t>
  </si>
  <si>
    <t>viz obr.13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</si>
</sst>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2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13">
    <xf numFmtId="0" fontId="0" fillId="0" borderId="0" xfId="0"/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0" xfId="0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3" borderId="10" xfId="0" applyFill="1" applyBorder="1" applyAlignment="1">
      <alignment horizontal="center" wrapText="1"/>
    </xf>
    <xf numFmtId="0" fontId="5" fillId="4" borderId="10" xfId="2" applyFill="1" applyBorder="1" applyAlignment="1">
      <alignment horizontal="center" vertical="center" wrapText="1"/>
    </xf>
    <xf numFmtId="0" fontId="5" fillId="4" borderId="10" xfId="2" applyFill="1" applyBorder="1" applyAlignment="1">
      <alignment horizontal="left" vertical="center" wrapText="1"/>
    </xf>
    <xf numFmtId="0" fontId="5" fillId="4" borderId="10" xfId="2" applyFill="1" applyBorder="1" applyAlignment="1">
      <alignment horizontal="left" wrapText="1"/>
    </xf>
    <xf numFmtId="0" fontId="5" fillId="4" borderId="10" xfId="2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2" fontId="5" fillId="4" borderId="10" xfId="2" applyNumberFormat="1" applyFill="1" applyBorder="1" applyAlignment="1">
      <alignment horizontal="center" vertical="center" wrapText="1"/>
    </xf>
    <xf numFmtId="2" fontId="5" fillId="4" borderId="10" xfId="2" applyNumberFormat="1" applyFill="1" applyBorder="1" applyAlignment="1">
      <alignment horizontal="center" wrapText="1"/>
    </xf>
    <xf numFmtId="2" fontId="0" fillId="0" borderId="10" xfId="0" applyNumberFormat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/>
    </xf>
    <xf numFmtId="0" fontId="0" fillId="5" borderId="10" xfId="0" applyFill="1" applyBorder="1" applyAlignment="1">
      <alignment horizontal="center" wrapText="1"/>
    </xf>
    <xf numFmtId="0" fontId="2" fillId="5" borderId="9" xfId="0" applyFont="1" applyFill="1" applyBorder="1" applyAlignment="1">
      <alignment horizontal="center" vertical="center" wrapText="1"/>
    </xf>
    <xf numFmtId="0" fontId="5" fillId="4" borderId="24" xfId="2" applyFill="1" applyBorder="1" applyAlignment="1">
      <alignment horizontal="center" vertical="center" wrapText="1"/>
    </xf>
    <xf numFmtId="44" fontId="0" fillId="0" borderId="11" xfId="1" applyFont="1" applyFill="1" applyBorder="1" applyAlignment="1">
      <alignment horizontal="center" vertical="center"/>
    </xf>
    <xf numFmtId="0" fontId="5" fillId="4" borderId="26" xfId="2" applyFill="1" applyBorder="1" applyAlignment="1">
      <alignment horizontal="center" vertical="center" wrapText="1"/>
    </xf>
    <xf numFmtId="0" fontId="5" fillId="4" borderId="24" xfId="2" applyFill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44" fontId="0" fillId="0" borderId="20" xfId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2" fillId="3" borderId="10" xfId="0" applyFont="1" applyFill="1" applyBorder="1"/>
    <xf numFmtId="0" fontId="0" fillId="3" borderId="10" xfId="0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/>
    </xf>
    <xf numFmtId="0" fontId="0" fillId="5" borderId="15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44" fontId="0" fillId="5" borderId="11" xfId="1" applyFont="1" applyFill="1" applyBorder="1" applyAlignment="1">
      <alignment horizontal="center" vertical="center"/>
    </xf>
    <xf numFmtId="49" fontId="5" fillId="4" borderId="10" xfId="2" applyNumberFormat="1" applyFill="1" applyBorder="1" applyAlignment="1">
      <alignment horizontal="left" vertical="center" wrapText="1"/>
    </xf>
    <xf numFmtId="49" fontId="5" fillId="4" borderId="10" xfId="2" applyNumberFormat="1" applyFill="1" applyBorder="1" applyAlignment="1">
      <alignment horizontal="center" vertical="center" wrapText="1"/>
    </xf>
    <xf numFmtId="0" fontId="5" fillId="0" borderId="10" xfId="2" applyBorder="1" applyAlignment="1">
      <alignment horizontal="left" wrapText="1"/>
    </xf>
    <xf numFmtId="2" fontId="5" fillId="4" borderId="16" xfId="2" applyNumberFormat="1" applyFill="1" applyBorder="1" applyAlignment="1">
      <alignment horizontal="center" wrapText="1"/>
    </xf>
    <xf numFmtId="2" fontId="5" fillId="4" borderId="16" xfId="2" applyNumberFormat="1" applyFill="1" applyBorder="1" applyAlignment="1">
      <alignment horizontal="center" vertical="center" wrapText="1"/>
    </xf>
    <xf numFmtId="0" fontId="5" fillId="4" borderId="16" xfId="2" applyFill="1" applyBorder="1" applyAlignment="1">
      <alignment horizontal="center" vertical="center" wrapText="1"/>
    </xf>
    <xf numFmtId="0" fontId="5" fillId="4" borderId="16" xfId="2" applyFill="1" applyBorder="1" applyAlignment="1">
      <alignment horizont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/>
    </xf>
    <xf numFmtId="0" fontId="0" fillId="5" borderId="14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1" fontId="2" fillId="5" borderId="15" xfId="0" applyNumberFormat="1" applyFont="1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0" xfId="0" applyNumberForma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/>
    <xf numFmtId="0" fontId="0" fillId="3" borderId="19" xfId="0" applyFill="1" applyBorder="1" applyAlignment="1">
      <alignment horizontal="center"/>
    </xf>
    <xf numFmtId="0" fontId="0" fillId="3" borderId="19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44" fontId="0" fillId="5" borderId="20" xfId="1" applyFont="1" applyFill="1" applyBorder="1" applyAlignment="1">
      <alignment horizontal="center" vertical="center"/>
    </xf>
    <xf numFmtId="0" fontId="5" fillId="4" borderId="13" xfId="2" applyFill="1" applyBorder="1" applyAlignment="1">
      <alignment horizontal="center" vertical="center" wrapText="1"/>
    </xf>
    <xf numFmtId="0" fontId="5" fillId="4" borderId="13" xfId="2" applyFill="1" applyBorder="1" applyAlignment="1">
      <alignment vertical="center" wrapText="1"/>
    </xf>
    <xf numFmtId="0" fontId="0" fillId="5" borderId="30" xfId="0" applyFill="1" applyBorder="1"/>
    <xf numFmtId="0" fontId="2" fillId="0" borderId="0" xfId="0" applyFont="1"/>
    <xf numFmtId="0" fontId="2" fillId="3" borderId="19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44" fontId="0" fillId="6" borderId="11" xfId="1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wrapText="1"/>
    </xf>
    <xf numFmtId="0" fontId="5" fillId="4" borderId="12" xfId="2" applyFill="1" applyBorder="1" applyAlignment="1">
      <alignment horizontal="center" vertical="center" wrapText="1"/>
    </xf>
    <xf numFmtId="0" fontId="5" fillId="4" borderId="25" xfId="2" applyFill="1" applyBorder="1" applyAlignment="1">
      <alignment horizontal="center" vertical="center" wrapText="1"/>
    </xf>
    <xf numFmtId="0" fontId="5" fillId="4" borderId="13" xfId="2" applyFill="1" applyBorder="1" applyAlignment="1">
      <alignment vertical="center" wrapText="1"/>
    </xf>
    <xf numFmtId="0" fontId="5" fillId="4" borderId="14" xfId="2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2" fillId="3" borderId="2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5" fillId="0" borderId="13" xfId="2" applyBorder="1" applyAlignment="1">
      <alignment vertical="center" wrapText="1"/>
    </xf>
    <xf numFmtId="0" fontId="5" fillId="0" borderId="14" xfId="2" applyBorder="1" applyAlignment="1">
      <alignment vertical="center" wrapText="1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2" fontId="5" fillId="4" borderId="13" xfId="2" applyNumberFormat="1" applyFill="1" applyBorder="1" applyAlignment="1">
      <alignment horizontal="center" vertical="center" wrapText="1"/>
    </xf>
    <xf numFmtId="2" fontId="5" fillId="4" borderId="14" xfId="2" applyNumberFormat="1" applyFill="1" applyBorder="1" applyAlignment="1">
      <alignment horizontal="center" vertical="center" wrapText="1"/>
    </xf>
    <xf numFmtId="0" fontId="5" fillId="4" borderId="13" xfId="2" applyFill="1" applyBorder="1" applyAlignment="1">
      <alignment horizontal="center" vertical="center" wrapText="1"/>
    </xf>
    <xf numFmtId="0" fontId="5" fillId="4" borderId="29" xfId="2" applyFill="1" applyBorder="1" applyAlignment="1">
      <alignment horizontal="center" vertical="center" wrapText="1"/>
    </xf>
    <xf numFmtId="0" fontId="5" fillId="4" borderId="14" xfId="2" applyFill="1" applyBorder="1" applyAlignment="1">
      <alignment horizontal="center" vertical="center" wrapText="1"/>
    </xf>
    <xf numFmtId="0" fontId="5" fillId="4" borderId="29" xfId="2" applyFill="1" applyBorder="1" applyAlignment="1">
      <alignment vertical="center" wrapText="1"/>
    </xf>
    <xf numFmtId="2" fontId="5" fillId="4" borderId="27" xfId="2" applyNumberFormat="1" applyFill="1" applyBorder="1" applyAlignment="1">
      <alignment horizontal="center" vertical="center" wrapText="1"/>
    </xf>
    <xf numFmtId="2" fontId="5" fillId="4" borderId="21" xfId="2" applyNumberFormat="1" applyFill="1" applyBorder="1" applyAlignment="1">
      <alignment horizontal="center" vertical="center" wrapText="1"/>
    </xf>
    <xf numFmtId="49" fontId="5" fillId="4" borderId="27" xfId="2" applyNumberFormat="1" applyFill="1" applyBorder="1" applyAlignment="1">
      <alignment horizontal="center" vertical="center" wrapText="1"/>
    </xf>
    <xf numFmtId="49" fontId="5" fillId="4" borderId="21" xfId="2" applyNumberFormat="1" applyFill="1" applyBorder="1" applyAlignment="1">
      <alignment horizontal="center" vertical="center" wrapText="1"/>
    </xf>
    <xf numFmtId="0" fontId="5" fillId="4" borderId="27" xfId="2" applyFill="1" applyBorder="1" applyAlignment="1">
      <alignment horizontal="center" vertical="center" wrapText="1"/>
    </xf>
    <xf numFmtId="0" fontId="5" fillId="4" borderId="21" xfId="2" applyFill="1" applyBorder="1" applyAlignment="1">
      <alignment horizontal="center" vertical="center" wrapText="1"/>
    </xf>
    <xf numFmtId="49" fontId="5" fillId="4" borderId="13" xfId="2" applyNumberFormat="1" applyFill="1" applyBorder="1" applyAlignment="1">
      <alignment horizontal="center" vertical="center" wrapText="1"/>
    </xf>
    <xf numFmtId="49" fontId="5" fillId="4" borderId="14" xfId="2" applyNumberFormat="1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/>
    </xf>
  </cellXfs>
  <cellStyles count="3">
    <cellStyle name="Měna" xfId="1" builtinId="4"/>
    <cellStyle name="Normální" xfId="0" builtinId="0"/>
    <cellStyle name="Normální 2" xfId="2" xr:uid="{35BD6DC5-7A5B-44B0-9ADD-D5B6252704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61"/>
  <sheetViews>
    <sheetView tabSelected="1" zoomScaleNormal="100" zoomScalePageLayoutView="44" workbookViewId="0">
      <selection activeCell="AE21" sqref="AE21"/>
    </sheetView>
  </sheetViews>
  <sheetFormatPr defaultRowHeight="15" x14ac:dyDescent="0.25"/>
  <cols>
    <col min="1" max="1" width="2.28515625" customWidth="1"/>
    <col min="2" max="2" width="9.7109375" customWidth="1"/>
    <col min="3" max="3" width="19.28515625" customWidth="1"/>
    <col min="4" max="4" width="16" customWidth="1"/>
    <col min="5" max="5" width="16.5703125" customWidth="1"/>
    <col min="6" max="6" width="11.42578125" customWidth="1"/>
    <col min="7" max="7" width="12.28515625" bestFit="1" customWidth="1"/>
    <col min="8" max="8" width="14.42578125" customWidth="1"/>
    <col min="9" max="9" width="17.28515625" customWidth="1"/>
    <col min="10" max="10" width="16.28515625" style="9" customWidth="1"/>
    <col min="11" max="11" width="12.5703125" style="9" customWidth="1"/>
    <col min="12" max="12" width="13.42578125" customWidth="1"/>
    <col min="13" max="13" width="30" customWidth="1"/>
    <col min="14" max="14" width="11.28515625" customWidth="1"/>
    <col min="15" max="15" width="14.42578125" customWidth="1"/>
    <col min="16" max="16" width="16.7109375" style="9" customWidth="1"/>
    <col min="17" max="17" width="30" customWidth="1"/>
  </cols>
  <sheetData>
    <row r="1" spans="2:17" x14ac:dyDescent="0.25">
      <c r="Q1" s="2" t="s">
        <v>87</v>
      </c>
    </row>
    <row r="2" spans="2:17" ht="25.9" customHeight="1" thickBot="1" x14ac:dyDescent="0.3">
      <c r="B2" s="82" t="s">
        <v>86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2:17" ht="19.5" thickBot="1" x14ac:dyDescent="0.3">
      <c r="B3" s="83" t="s">
        <v>15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5"/>
    </row>
    <row r="4" spans="2:17" ht="30.6" customHeight="1" thickBot="1" x14ac:dyDescent="0.3">
      <c r="B4" s="86" t="s">
        <v>11</v>
      </c>
      <c r="C4" s="87"/>
      <c r="D4" s="87"/>
      <c r="E4" s="87"/>
      <c r="F4" s="87"/>
      <c r="G4" s="87"/>
      <c r="H4" s="87"/>
      <c r="I4" s="88"/>
      <c r="J4" s="20"/>
      <c r="K4" s="20"/>
      <c r="L4" s="89" t="s">
        <v>0</v>
      </c>
      <c r="M4" s="90"/>
      <c r="N4" s="90"/>
      <c r="O4" s="90"/>
      <c r="P4" s="90"/>
      <c r="Q4" s="91"/>
    </row>
    <row r="5" spans="2:17" ht="53.25" customHeight="1" x14ac:dyDescent="0.25">
      <c r="B5" s="10" t="s">
        <v>1</v>
      </c>
      <c r="C5" s="11" t="s">
        <v>2</v>
      </c>
      <c r="D5" s="12" t="s">
        <v>3</v>
      </c>
      <c r="E5" s="13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34</v>
      </c>
      <c r="K5" s="12" t="s">
        <v>33</v>
      </c>
      <c r="L5" s="24" t="s">
        <v>3</v>
      </c>
      <c r="M5" s="24" t="s">
        <v>9</v>
      </c>
      <c r="N5" s="24" t="s">
        <v>36</v>
      </c>
      <c r="O5" s="24" t="s">
        <v>7</v>
      </c>
      <c r="P5" s="24" t="s">
        <v>38</v>
      </c>
      <c r="Q5" s="27" t="s">
        <v>35</v>
      </c>
    </row>
    <row r="6" spans="2:17" ht="30" x14ac:dyDescent="0.25">
      <c r="B6" s="28">
        <v>303</v>
      </c>
      <c r="C6" s="7" t="s">
        <v>16</v>
      </c>
      <c r="D6" s="14">
        <v>4</v>
      </c>
      <c r="E6" s="14" t="s">
        <v>63</v>
      </c>
      <c r="F6" s="6">
        <v>4</v>
      </c>
      <c r="G6" s="6">
        <v>58</v>
      </c>
      <c r="H6" s="6">
        <f t="shared" ref="H6:H15" si="0">SUM(F6*G6)</f>
        <v>232</v>
      </c>
      <c r="I6" s="1" t="s">
        <v>10</v>
      </c>
      <c r="J6" s="22">
        <v>12.21</v>
      </c>
      <c r="K6" s="19">
        <v>2.62</v>
      </c>
      <c r="L6" s="25">
        <v>4</v>
      </c>
      <c r="M6" s="43" t="s">
        <v>93</v>
      </c>
      <c r="N6" s="54">
        <v>10</v>
      </c>
      <c r="O6" s="57">
        <f>SUM(L6*N6)</f>
        <v>40</v>
      </c>
      <c r="P6" s="54">
        <v>100</v>
      </c>
      <c r="Q6" s="74" t="s">
        <v>110</v>
      </c>
    </row>
    <row r="7" spans="2:17" x14ac:dyDescent="0.25">
      <c r="B7" s="28">
        <v>304</v>
      </c>
      <c r="C7" s="17" t="s">
        <v>13</v>
      </c>
      <c r="D7" s="14">
        <v>20</v>
      </c>
      <c r="E7" s="14" t="s">
        <v>63</v>
      </c>
      <c r="F7" s="6">
        <v>20</v>
      </c>
      <c r="G7" s="6">
        <v>58</v>
      </c>
      <c r="H7" s="6">
        <f t="shared" si="0"/>
        <v>1160</v>
      </c>
      <c r="I7" s="1" t="s">
        <v>10</v>
      </c>
      <c r="J7" s="22">
        <v>61.01</v>
      </c>
      <c r="K7" s="21">
        <v>2.4</v>
      </c>
      <c r="L7" s="25">
        <v>20</v>
      </c>
      <c r="M7" s="43" t="s">
        <v>93</v>
      </c>
      <c r="N7" s="43">
        <v>10</v>
      </c>
      <c r="O7" s="57">
        <f t="shared" ref="O7:O56" si="1">SUM(L7*N7)</f>
        <v>200</v>
      </c>
      <c r="P7" s="43">
        <v>100</v>
      </c>
      <c r="Q7" s="74" t="s">
        <v>110</v>
      </c>
    </row>
    <row r="8" spans="2:17" x14ac:dyDescent="0.25">
      <c r="B8" s="28">
        <v>305</v>
      </c>
      <c r="C8" s="17" t="s">
        <v>17</v>
      </c>
      <c r="D8" s="14">
        <v>3</v>
      </c>
      <c r="E8" s="14" t="s">
        <v>57</v>
      </c>
      <c r="F8" s="6">
        <v>3</v>
      </c>
      <c r="G8" s="6">
        <v>18</v>
      </c>
      <c r="H8" s="6">
        <f t="shared" si="0"/>
        <v>54</v>
      </c>
      <c r="I8" s="1" t="s">
        <v>10</v>
      </c>
      <c r="J8" s="22">
        <v>3.18</v>
      </c>
      <c r="K8" s="22">
        <v>2.4900000000000002</v>
      </c>
      <c r="L8" s="25">
        <v>3</v>
      </c>
      <c r="M8" s="43" t="s">
        <v>94</v>
      </c>
      <c r="N8" s="43">
        <v>14</v>
      </c>
      <c r="O8" s="57">
        <f t="shared" si="1"/>
        <v>42</v>
      </c>
      <c r="P8" s="43">
        <v>200</v>
      </c>
      <c r="Q8" s="74" t="s">
        <v>110</v>
      </c>
    </row>
    <row r="9" spans="2:17" x14ac:dyDescent="0.25">
      <c r="B9" s="28">
        <v>306</v>
      </c>
      <c r="C9" s="17" t="s">
        <v>18</v>
      </c>
      <c r="D9" s="14">
        <v>1</v>
      </c>
      <c r="E9" s="14" t="s">
        <v>64</v>
      </c>
      <c r="F9" s="6">
        <v>1</v>
      </c>
      <c r="G9" s="6">
        <v>18</v>
      </c>
      <c r="H9" s="6">
        <f t="shared" si="0"/>
        <v>18</v>
      </c>
      <c r="I9" s="1" t="s">
        <v>65</v>
      </c>
      <c r="J9" s="22">
        <v>1.18</v>
      </c>
      <c r="K9" s="22">
        <v>2.67</v>
      </c>
      <c r="L9" s="25">
        <v>1</v>
      </c>
      <c r="M9" s="43" t="s">
        <v>95</v>
      </c>
      <c r="N9" s="43">
        <v>16</v>
      </c>
      <c r="O9" s="57">
        <f t="shared" si="1"/>
        <v>16</v>
      </c>
      <c r="P9" s="43">
        <v>200</v>
      </c>
      <c r="Q9" s="74" t="s">
        <v>112</v>
      </c>
    </row>
    <row r="10" spans="2:17" x14ac:dyDescent="0.25">
      <c r="B10" s="28">
        <v>307</v>
      </c>
      <c r="C10" s="17" t="s">
        <v>18</v>
      </c>
      <c r="D10" s="14">
        <v>1</v>
      </c>
      <c r="E10" s="14" t="s">
        <v>64</v>
      </c>
      <c r="F10" s="6">
        <v>1</v>
      </c>
      <c r="G10" s="6">
        <v>18</v>
      </c>
      <c r="H10" s="6">
        <f t="shared" si="0"/>
        <v>18</v>
      </c>
      <c r="I10" s="1" t="s">
        <v>65</v>
      </c>
      <c r="J10" s="22">
        <v>1.58</v>
      </c>
      <c r="K10" s="22">
        <v>2.67</v>
      </c>
      <c r="L10" s="25">
        <v>1</v>
      </c>
      <c r="M10" s="43" t="s">
        <v>95</v>
      </c>
      <c r="N10" s="43">
        <v>16</v>
      </c>
      <c r="O10" s="57">
        <f t="shared" si="1"/>
        <v>16</v>
      </c>
      <c r="P10" s="43">
        <v>200</v>
      </c>
      <c r="Q10" s="74" t="s">
        <v>112</v>
      </c>
    </row>
    <row r="11" spans="2:17" x14ac:dyDescent="0.25">
      <c r="B11" s="28">
        <v>308</v>
      </c>
      <c r="C11" s="17" t="s">
        <v>19</v>
      </c>
      <c r="D11" s="14">
        <v>3</v>
      </c>
      <c r="E11" s="14" t="s">
        <v>57</v>
      </c>
      <c r="F11" s="6">
        <v>3</v>
      </c>
      <c r="G11" s="6">
        <v>18</v>
      </c>
      <c r="H11" s="6">
        <f t="shared" si="0"/>
        <v>54</v>
      </c>
      <c r="I11" s="1" t="s">
        <v>10</v>
      </c>
      <c r="J11" s="22">
        <v>2.15</v>
      </c>
      <c r="K11" s="22">
        <v>2.66</v>
      </c>
      <c r="L11" s="25">
        <v>3</v>
      </c>
      <c r="M11" s="43" t="s">
        <v>94</v>
      </c>
      <c r="N11" s="43">
        <v>14</v>
      </c>
      <c r="O11" s="57">
        <f t="shared" si="1"/>
        <v>42</v>
      </c>
      <c r="P11" s="43">
        <v>200</v>
      </c>
      <c r="Q11" s="74" t="s">
        <v>110</v>
      </c>
    </row>
    <row r="12" spans="2:17" x14ac:dyDescent="0.25">
      <c r="B12" s="28">
        <v>309</v>
      </c>
      <c r="C12" s="17" t="s">
        <v>20</v>
      </c>
      <c r="D12" s="14">
        <v>1</v>
      </c>
      <c r="E12" s="14" t="s">
        <v>64</v>
      </c>
      <c r="F12" s="6">
        <v>1</v>
      </c>
      <c r="G12" s="6">
        <v>18</v>
      </c>
      <c r="H12" s="6">
        <f t="shared" si="0"/>
        <v>18</v>
      </c>
      <c r="I12" s="1" t="s">
        <v>65</v>
      </c>
      <c r="J12" s="22">
        <v>1.73</v>
      </c>
      <c r="K12" s="22">
        <v>2.66</v>
      </c>
      <c r="L12" s="25">
        <v>1</v>
      </c>
      <c r="M12" s="43" t="s">
        <v>95</v>
      </c>
      <c r="N12" s="43">
        <v>16</v>
      </c>
      <c r="O12" s="57">
        <f t="shared" si="1"/>
        <v>16</v>
      </c>
      <c r="P12" s="43">
        <v>200</v>
      </c>
      <c r="Q12" s="74" t="s">
        <v>112</v>
      </c>
    </row>
    <row r="13" spans="2:17" x14ac:dyDescent="0.25">
      <c r="B13" s="28">
        <v>310</v>
      </c>
      <c r="C13" s="17" t="s">
        <v>21</v>
      </c>
      <c r="D13" s="15">
        <v>1</v>
      </c>
      <c r="E13" s="14" t="s">
        <v>64</v>
      </c>
      <c r="F13" s="1">
        <v>1</v>
      </c>
      <c r="G13" s="1">
        <v>18</v>
      </c>
      <c r="H13" s="1">
        <f t="shared" si="0"/>
        <v>18</v>
      </c>
      <c r="I13" s="1" t="s">
        <v>65</v>
      </c>
      <c r="J13" s="22">
        <v>1.66</v>
      </c>
      <c r="K13" s="22">
        <v>2.66</v>
      </c>
      <c r="L13" s="26">
        <v>1</v>
      </c>
      <c r="M13" s="43" t="s">
        <v>95</v>
      </c>
      <c r="N13" s="43">
        <v>16</v>
      </c>
      <c r="O13" s="57">
        <f t="shared" si="1"/>
        <v>16</v>
      </c>
      <c r="P13" s="43">
        <v>200</v>
      </c>
      <c r="Q13" s="74" t="s">
        <v>112</v>
      </c>
    </row>
    <row r="14" spans="2:17" x14ac:dyDescent="0.25">
      <c r="B14" s="78">
        <v>311</v>
      </c>
      <c r="C14" s="94" t="s">
        <v>14</v>
      </c>
      <c r="D14" s="15">
        <v>3</v>
      </c>
      <c r="E14" s="15" t="s">
        <v>54</v>
      </c>
      <c r="F14" s="1">
        <v>12</v>
      </c>
      <c r="G14" s="1">
        <v>18</v>
      </c>
      <c r="H14" s="1">
        <f t="shared" si="0"/>
        <v>216</v>
      </c>
      <c r="I14" s="1" t="s">
        <v>10</v>
      </c>
      <c r="J14" s="92">
        <v>10.06</v>
      </c>
      <c r="K14" s="92">
        <v>2.67</v>
      </c>
      <c r="L14" s="26">
        <v>3</v>
      </c>
      <c r="M14" s="55" t="s">
        <v>96</v>
      </c>
      <c r="N14" s="55">
        <v>25</v>
      </c>
      <c r="O14" s="59">
        <f t="shared" si="1"/>
        <v>75</v>
      </c>
      <c r="P14" s="96">
        <v>200</v>
      </c>
      <c r="Q14" s="74" t="s">
        <v>111</v>
      </c>
    </row>
    <row r="15" spans="2:17" x14ac:dyDescent="0.25">
      <c r="B15" s="79"/>
      <c r="C15" s="95"/>
      <c r="D15" s="14">
        <v>1</v>
      </c>
      <c r="E15" s="14" t="s">
        <v>69</v>
      </c>
      <c r="F15" s="1">
        <v>1</v>
      </c>
      <c r="G15" s="1">
        <v>35</v>
      </c>
      <c r="H15" s="1">
        <f t="shared" si="0"/>
        <v>35</v>
      </c>
      <c r="I15" s="1" t="s">
        <v>70</v>
      </c>
      <c r="J15" s="93"/>
      <c r="K15" s="93"/>
      <c r="L15" s="25">
        <v>1</v>
      </c>
      <c r="M15" s="55" t="s">
        <v>97</v>
      </c>
      <c r="N15" s="55">
        <v>9</v>
      </c>
      <c r="O15" s="60">
        <f t="shared" si="1"/>
        <v>9</v>
      </c>
      <c r="P15" s="97"/>
      <c r="Q15" s="74" t="s">
        <v>71</v>
      </c>
    </row>
    <row r="16" spans="2:17" x14ac:dyDescent="0.25">
      <c r="B16" s="28">
        <v>312</v>
      </c>
      <c r="C16" s="17" t="s">
        <v>31</v>
      </c>
      <c r="D16" s="15">
        <v>9</v>
      </c>
      <c r="E16" s="15" t="s">
        <v>54</v>
      </c>
      <c r="F16" s="1">
        <v>36</v>
      </c>
      <c r="G16" s="1">
        <v>18</v>
      </c>
      <c r="H16" s="1">
        <f t="shared" ref="H16:H30" si="2">SUM(F16*G16)</f>
        <v>648</v>
      </c>
      <c r="I16" s="1" t="s">
        <v>10</v>
      </c>
      <c r="J16" s="22">
        <v>28.17</v>
      </c>
      <c r="K16" s="22">
        <v>2.72</v>
      </c>
      <c r="L16" s="75">
        <v>9</v>
      </c>
      <c r="M16" s="55" t="s">
        <v>98</v>
      </c>
      <c r="N16" s="55">
        <v>18</v>
      </c>
      <c r="O16" s="60">
        <f t="shared" si="1"/>
        <v>162</v>
      </c>
      <c r="P16" s="43">
        <v>500</v>
      </c>
      <c r="Q16" s="74"/>
    </row>
    <row r="17" spans="2:17" x14ac:dyDescent="0.25">
      <c r="B17" s="28">
        <v>313</v>
      </c>
      <c r="C17" s="17" t="s">
        <v>23</v>
      </c>
      <c r="D17" s="14">
        <v>6</v>
      </c>
      <c r="E17" s="15" t="s">
        <v>54</v>
      </c>
      <c r="F17" s="3">
        <v>24</v>
      </c>
      <c r="G17" s="3">
        <v>18</v>
      </c>
      <c r="H17" s="3">
        <f t="shared" si="2"/>
        <v>432</v>
      </c>
      <c r="I17" s="1" t="s">
        <v>10</v>
      </c>
      <c r="J17" s="22">
        <v>13.88</v>
      </c>
      <c r="K17" s="22">
        <v>2.68</v>
      </c>
      <c r="L17" s="25">
        <v>6</v>
      </c>
      <c r="M17" s="55" t="s">
        <v>98</v>
      </c>
      <c r="N17" s="55">
        <v>18</v>
      </c>
      <c r="O17" s="57">
        <f t="shared" si="1"/>
        <v>108</v>
      </c>
      <c r="P17" s="43">
        <v>500</v>
      </c>
      <c r="Q17" s="74"/>
    </row>
    <row r="18" spans="2:17" ht="15" customHeight="1" x14ac:dyDescent="0.25">
      <c r="B18" s="28">
        <v>314</v>
      </c>
      <c r="C18" s="17" t="s">
        <v>25</v>
      </c>
      <c r="D18" s="14">
        <v>6</v>
      </c>
      <c r="E18" s="15" t="s">
        <v>54</v>
      </c>
      <c r="F18" s="6">
        <v>24</v>
      </c>
      <c r="G18" s="6">
        <v>18</v>
      </c>
      <c r="H18" s="6">
        <f t="shared" ref="H18:H27" si="3">SUM(F18*G18)</f>
        <v>432</v>
      </c>
      <c r="I18" s="1" t="s">
        <v>10</v>
      </c>
      <c r="J18" s="22">
        <v>15.22</v>
      </c>
      <c r="K18" s="16">
        <v>2.66</v>
      </c>
      <c r="L18" s="25">
        <v>6</v>
      </c>
      <c r="M18" s="55" t="s">
        <v>96</v>
      </c>
      <c r="N18" s="55">
        <v>25</v>
      </c>
      <c r="O18" s="57">
        <f t="shared" si="1"/>
        <v>150</v>
      </c>
      <c r="P18" s="43">
        <v>200</v>
      </c>
      <c r="Q18" s="74" t="s">
        <v>111</v>
      </c>
    </row>
    <row r="19" spans="2:17" x14ac:dyDescent="0.25">
      <c r="B19" s="28">
        <v>315</v>
      </c>
      <c r="C19" s="18" t="s">
        <v>22</v>
      </c>
      <c r="D19" s="14">
        <v>2</v>
      </c>
      <c r="E19" s="14" t="s">
        <v>57</v>
      </c>
      <c r="F19" s="6">
        <v>2</v>
      </c>
      <c r="G19" s="6">
        <v>18</v>
      </c>
      <c r="H19" s="6">
        <f t="shared" si="3"/>
        <v>36</v>
      </c>
      <c r="I19" s="1" t="s">
        <v>10</v>
      </c>
      <c r="J19" s="22">
        <v>3.29</v>
      </c>
      <c r="K19" s="22">
        <v>2.65</v>
      </c>
      <c r="L19" s="25">
        <v>2</v>
      </c>
      <c r="M19" s="43" t="s">
        <v>99</v>
      </c>
      <c r="N19" s="43">
        <v>14</v>
      </c>
      <c r="O19" s="57">
        <f t="shared" si="1"/>
        <v>28</v>
      </c>
      <c r="P19" s="43">
        <v>200</v>
      </c>
      <c r="Q19" s="74" t="s">
        <v>110</v>
      </c>
    </row>
    <row r="20" spans="2:17" ht="15" customHeight="1" x14ac:dyDescent="0.25">
      <c r="B20" s="28">
        <v>316</v>
      </c>
      <c r="C20" s="17" t="s">
        <v>23</v>
      </c>
      <c r="D20" s="14">
        <v>6</v>
      </c>
      <c r="E20" s="15" t="s">
        <v>54</v>
      </c>
      <c r="F20" s="6">
        <v>24</v>
      </c>
      <c r="G20" s="6">
        <v>18</v>
      </c>
      <c r="H20" s="6">
        <f t="shared" si="3"/>
        <v>432</v>
      </c>
      <c r="I20" s="1" t="s">
        <v>10</v>
      </c>
      <c r="J20" s="22">
        <v>15.73</v>
      </c>
      <c r="K20" s="22">
        <v>2.65</v>
      </c>
      <c r="L20" s="25">
        <v>6</v>
      </c>
      <c r="M20" s="55" t="s">
        <v>98</v>
      </c>
      <c r="N20" s="55">
        <v>18</v>
      </c>
      <c r="O20" s="57">
        <f t="shared" si="1"/>
        <v>108</v>
      </c>
      <c r="P20" s="43">
        <v>500</v>
      </c>
      <c r="Q20" s="74"/>
    </row>
    <row r="21" spans="2:17" ht="15" customHeight="1" x14ac:dyDescent="0.25">
      <c r="B21" s="28">
        <v>317</v>
      </c>
      <c r="C21" s="17" t="s">
        <v>23</v>
      </c>
      <c r="D21" s="14">
        <v>6</v>
      </c>
      <c r="E21" s="15" t="s">
        <v>54</v>
      </c>
      <c r="F21" s="6">
        <v>24</v>
      </c>
      <c r="G21" s="6">
        <v>18</v>
      </c>
      <c r="H21" s="6">
        <f t="shared" si="3"/>
        <v>432</v>
      </c>
      <c r="I21" s="1" t="s">
        <v>10</v>
      </c>
      <c r="J21" s="22">
        <v>15.46</v>
      </c>
      <c r="K21" s="22">
        <v>2.64</v>
      </c>
      <c r="L21" s="25">
        <v>6</v>
      </c>
      <c r="M21" s="55" t="s">
        <v>98</v>
      </c>
      <c r="N21" s="43">
        <v>18</v>
      </c>
      <c r="O21" s="57">
        <f t="shared" si="1"/>
        <v>108</v>
      </c>
      <c r="P21" s="43">
        <v>500</v>
      </c>
      <c r="Q21" s="74"/>
    </row>
    <row r="22" spans="2:17" x14ac:dyDescent="0.25">
      <c r="B22" s="28">
        <v>318</v>
      </c>
      <c r="C22" s="17" t="s">
        <v>23</v>
      </c>
      <c r="D22" s="14">
        <v>6</v>
      </c>
      <c r="E22" s="15" t="s">
        <v>54</v>
      </c>
      <c r="F22" s="6">
        <v>24</v>
      </c>
      <c r="G22" s="6">
        <v>18</v>
      </c>
      <c r="H22" s="6">
        <f t="shared" si="3"/>
        <v>432</v>
      </c>
      <c r="I22" s="1" t="s">
        <v>10</v>
      </c>
      <c r="J22" s="22">
        <v>15.2</v>
      </c>
      <c r="K22" s="22">
        <v>2.65</v>
      </c>
      <c r="L22" s="25">
        <v>6</v>
      </c>
      <c r="M22" s="55" t="s">
        <v>98</v>
      </c>
      <c r="N22" s="43">
        <v>18</v>
      </c>
      <c r="O22" s="57">
        <f t="shared" si="1"/>
        <v>108</v>
      </c>
      <c r="P22" s="43">
        <v>500</v>
      </c>
      <c r="Q22" s="74"/>
    </row>
    <row r="23" spans="2:17" x14ac:dyDescent="0.25">
      <c r="B23" s="28">
        <v>319</v>
      </c>
      <c r="C23" s="17" t="s">
        <v>23</v>
      </c>
      <c r="D23" s="14">
        <v>6</v>
      </c>
      <c r="E23" s="15" t="s">
        <v>54</v>
      </c>
      <c r="F23" s="6">
        <v>24</v>
      </c>
      <c r="G23" s="6">
        <v>18</v>
      </c>
      <c r="H23" s="6">
        <f t="shared" si="3"/>
        <v>432</v>
      </c>
      <c r="I23" s="1" t="s">
        <v>10</v>
      </c>
      <c r="J23" s="22">
        <v>15.46</v>
      </c>
      <c r="K23" s="22">
        <v>2.65</v>
      </c>
      <c r="L23" s="25">
        <v>6</v>
      </c>
      <c r="M23" s="55" t="s">
        <v>98</v>
      </c>
      <c r="N23" s="43">
        <v>18</v>
      </c>
      <c r="O23" s="57">
        <f t="shared" si="1"/>
        <v>108</v>
      </c>
      <c r="P23" s="43">
        <v>500</v>
      </c>
      <c r="Q23" s="74"/>
    </row>
    <row r="24" spans="2:17" x14ac:dyDescent="0.25">
      <c r="B24" s="28">
        <v>320</v>
      </c>
      <c r="C24" s="17" t="s">
        <v>23</v>
      </c>
      <c r="D24" s="14">
        <v>6</v>
      </c>
      <c r="E24" s="15" t="s">
        <v>54</v>
      </c>
      <c r="F24" s="6">
        <v>24</v>
      </c>
      <c r="G24" s="6">
        <v>18</v>
      </c>
      <c r="H24" s="6">
        <f t="shared" si="3"/>
        <v>432</v>
      </c>
      <c r="I24" s="1" t="s">
        <v>10</v>
      </c>
      <c r="J24" s="22">
        <v>15.99</v>
      </c>
      <c r="K24" s="22">
        <v>2.65</v>
      </c>
      <c r="L24" s="25">
        <v>6</v>
      </c>
      <c r="M24" s="55" t="s">
        <v>98</v>
      </c>
      <c r="N24" s="43">
        <v>18</v>
      </c>
      <c r="O24" s="57">
        <f t="shared" si="1"/>
        <v>108</v>
      </c>
      <c r="P24" s="43">
        <v>500</v>
      </c>
      <c r="Q24" s="74"/>
    </row>
    <row r="25" spans="2:17" x14ac:dyDescent="0.25">
      <c r="B25" s="28">
        <v>321</v>
      </c>
      <c r="C25" s="17" t="s">
        <v>23</v>
      </c>
      <c r="D25" s="14">
        <v>27</v>
      </c>
      <c r="E25" s="15" t="s">
        <v>54</v>
      </c>
      <c r="F25" s="6">
        <v>108</v>
      </c>
      <c r="G25" s="6">
        <v>18</v>
      </c>
      <c r="H25" s="6">
        <f t="shared" si="3"/>
        <v>1944</v>
      </c>
      <c r="I25" s="1" t="s">
        <v>10</v>
      </c>
      <c r="J25" s="22">
        <v>81.84</v>
      </c>
      <c r="K25" s="22">
        <v>2.64</v>
      </c>
      <c r="L25" s="25">
        <v>27</v>
      </c>
      <c r="M25" s="55" t="s">
        <v>98</v>
      </c>
      <c r="N25" s="43">
        <v>18</v>
      </c>
      <c r="O25" s="57">
        <f t="shared" si="1"/>
        <v>486</v>
      </c>
      <c r="P25" s="43">
        <v>500</v>
      </c>
      <c r="Q25" s="74"/>
    </row>
    <row r="26" spans="2:17" ht="15" customHeight="1" x14ac:dyDescent="0.25">
      <c r="B26" s="28">
        <v>322</v>
      </c>
      <c r="C26" s="18" t="s">
        <v>23</v>
      </c>
      <c r="D26" s="14">
        <v>6</v>
      </c>
      <c r="E26" s="15" t="s">
        <v>54</v>
      </c>
      <c r="F26" s="6">
        <v>24</v>
      </c>
      <c r="G26" s="6">
        <v>18</v>
      </c>
      <c r="H26" s="6">
        <f t="shared" si="3"/>
        <v>432</v>
      </c>
      <c r="I26" s="1" t="s">
        <v>10</v>
      </c>
      <c r="J26" s="22">
        <v>12.88</v>
      </c>
      <c r="K26" s="22">
        <v>2.64</v>
      </c>
      <c r="L26" s="25">
        <v>6</v>
      </c>
      <c r="M26" s="55" t="s">
        <v>98</v>
      </c>
      <c r="N26" s="43">
        <v>18</v>
      </c>
      <c r="O26" s="57">
        <f t="shared" si="1"/>
        <v>108</v>
      </c>
      <c r="P26" s="43">
        <v>500</v>
      </c>
      <c r="Q26" s="74"/>
    </row>
    <row r="27" spans="2:17" ht="15" customHeight="1" x14ac:dyDescent="0.25">
      <c r="B27" s="28">
        <v>323</v>
      </c>
      <c r="C27" s="17" t="s">
        <v>23</v>
      </c>
      <c r="D27" s="14">
        <v>5</v>
      </c>
      <c r="E27" s="15" t="s">
        <v>54</v>
      </c>
      <c r="F27" s="6">
        <v>20</v>
      </c>
      <c r="G27" s="6">
        <v>18</v>
      </c>
      <c r="H27" s="6">
        <f t="shared" si="3"/>
        <v>360</v>
      </c>
      <c r="I27" s="1" t="s">
        <v>10</v>
      </c>
      <c r="J27" s="22">
        <v>11.11</v>
      </c>
      <c r="K27" s="22">
        <v>2.63</v>
      </c>
      <c r="L27" s="25">
        <v>5</v>
      </c>
      <c r="M27" s="55" t="s">
        <v>98</v>
      </c>
      <c r="N27" s="43">
        <v>18</v>
      </c>
      <c r="O27" s="57">
        <f t="shared" si="1"/>
        <v>90</v>
      </c>
      <c r="P27" s="43">
        <v>500</v>
      </c>
      <c r="Q27" s="74"/>
    </row>
    <row r="28" spans="2:17" x14ac:dyDescent="0.25">
      <c r="B28" s="28">
        <v>324</v>
      </c>
      <c r="C28" s="17" t="s">
        <v>23</v>
      </c>
      <c r="D28" s="14">
        <v>6</v>
      </c>
      <c r="E28" s="15" t="s">
        <v>54</v>
      </c>
      <c r="F28" s="1">
        <v>24</v>
      </c>
      <c r="G28" s="1">
        <v>18</v>
      </c>
      <c r="H28" s="1">
        <f t="shared" si="2"/>
        <v>432</v>
      </c>
      <c r="I28" s="1" t="s">
        <v>10</v>
      </c>
      <c r="J28" s="22">
        <v>15.24</v>
      </c>
      <c r="K28" s="22">
        <v>2.64</v>
      </c>
      <c r="L28" s="25">
        <v>6</v>
      </c>
      <c r="M28" s="55" t="s">
        <v>98</v>
      </c>
      <c r="N28" s="43">
        <v>18</v>
      </c>
      <c r="O28" s="57">
        <f t="shared" si="1"/>
        <v>108</v>
      </c>
      <c r="P28" s="43">
        <v>500</v>
      </c>
      <c r="Q28" s="74"/>
    </row>
    <row r="29" spans="2:17" ht="15" customHeight="1" x14ac:dyDescent="0.25">
      <c r="B29" s="28">
        <v>325</v>
      </c>
      <c r="C29" s="18" t="s">
        <v>13</v>
      </c>
      <c r="D29" s="15">
        <v>1</v>
      </c>
      <c r="E29" s="15" t="s">
        <v>54</v>
      </c>
      <c r="F29" s="3">
        <v>4</v>
      </c>
      <c r="G29" s="3">
        <v>18</v>
      </c>
      <c r="H29" s="3">
        <f t="shared" si="2"/>
        <v>72</v>
      </c>
      <c r="I29" s="1" t="s">
        <v>10</v>
      </c>
      <c r="J29" s="22">
        <v>3.05</v>
      </c>
      <c r="K29" s="22">
        <v>2.59</v>
      </c>
      <c r="L29" s="26">
        <v>1</v>
      </c>
      <c r="M29" s="55" t="s">
        <v>105</v>
      </c>
      <c r="N29" s="55">
        <v>11</v>
      </c>
      <c r="O29" s="57">
        <f t="shared" si="1"/>
        <v>11</v>
      </c>
      <c r="P29" s="43">
        <v>100</v>
      </c>
      <c r="Q29" s="74"/>
    </row>
    <row r="30" spans="2:17" ht="13.15" customHeight="1" x14ac:dyDescent="0.25">
      <c r="B30" s="28">
        <v>326</v>
      </c>
      <c r="C30" s="17" t="s">
        <v>23</v>
      </c>
      <c r="D30" s="15">
        <v>6</v>
      </c>
      <c r="E30" s="15" t="s">
        <v>54</v>
      </c>
      <c r="F30" s="3">
        <v>24</v>
      </c>
      <c r="G30" s="3">
        <v>18</v>
      </c>
      <c r="H30" s="3">
        <f t="shared" si="2"/>
        <v>432</v>
      </c>
      <c r="I30" s="1" t="s">
        <v>10</v>
      </c>
      <c r="J30" s="22">
        <v>18.66</v>
      </c>
      <c r="K30" s="22">
        <v>2.64</v>
      </c>
      <c r="L30" s="26">
        <v>6</v>
      </c>
      <c r="M30" s="55" t="s">
        <v>98</v>
      </c>
      <c r="N30" s="43">
        <v>18</v>
      </c>
      <c r="O30" s="57">
        <f t="shared" si="1"/>
        <v>108</v>
      </c>
      <c r="P30" s="43">
        <v>500</v>
      </c>
      <c r="Q30" s="74"/>
    </row>
    <row r="31" spans="2:17" x14ac:dyDescent="0.25">
      <c r="B31" s="28">
        <v>327</v>
      </c>
      <c r="C31" s="18" t="s">
        <v>24</v>
      </c>
      <c r="D31" s="14">
        <v>1</v>
      </c>
      <c r="E31" s="14" t="s">
        <v>54</v>
      </c>
      <c r="F31" s="6">
        <v>4</v>
      </c>
      <c r="G31" s="6">
        <v>18</v>
      </c>
      <c r="H31" s="6">
        <f t="shared" ref="H31:H35" si="4">SUM(F31*G31)</f>
        <v>72</v>
      </c>
      <c r="I31" s="1" t="s">
        <v>10</v>
      </c>
      <c r="J31" s="22">
        <v>3.15</v>
      </c>
      <c r="K31" s="22">
        <v>2.62</v>
      </c>
      <c r="L31" s="25">
        <v>1</v>
      </c>
      <c r="M31" s="42" t="s">
        <v>103</v>
      </c>
      <c r="N31" s="42">
        <v>25</v>
      </c>
      <c r="O31" s="57">
        <v>25</v>
      </c>
      <c r="P31" s="43">
        <v>200</v>
      </c>
      <c r="Q31" s="74" t="s">
        <v>111</v>
      </c>
    </row>
    <row r="32" spans="2:17" x14ac:dyDescent="0.25">
      <c r="B32" s="30">
        <v>329</v>
      </c>
      <c r="C32" s="17" t="s">
        <v>13</v>
      </c>
      <c r="D32" s="14">
        <v>4</v>
      </c>
      <c r="E32" s="14" t="s">
        <v>54</v>
      </c>
      <c r="F32" s="6">
        <v>16</v>
      </c>
      <c r="G32" s="6">
        <v>18</v>
      </c>
      <c r="H32" s="6">
        <f t="shared" si="4"/>
        <v>288</v>
      </c>
      <c r="I32" s="1" t="s">
        <v>10</v>
      </c>
      <c r="J32" s="22">
        <v>18.5</v>
      </c>
      <c r="K32" s="23">
        <v>2.73</v>
      </c>
      <c r="L32" s="25">
        <v>4</v>
      </c>
      <c r="M32" s="42" t="s">
        <v>106</v>
      </c>
      <c r="N32" s="42">
        <v>11</v>
      </c>
      <c r="O32" s="57">
        <f t="shared" si="1"/>
        <v>44</v>
      </c>
      <c r="P32" s="43">
        <v>100</v>
      </c>
      <c r="Q32" s="74"/>
    </row>
    <row r="33" spans="2:20" ht="14.45" customHeight="1" x14ac:dyDescent="0.25">
      <c r="B33" s="31">
        <v>330</v>
      </c>
      <c r="C33" s="17" t="s">
        <v>23</v>
      </c>
      <c r="D33" s="76">
        <v>3</v>
      </c>
      <c r="E33" s="15" t="s">
        <v>54</v>
      </c>
      <c r="F33" s="6">
        <v>12</v>
      </c>
      <c r="G33" s="6">
        <v>18</v>
      </c>
      <c r="H33" s="6">
        <f t="shared" si="4"/>
        <v>216</v>
      </c>
      <c r="I33" s="1" t="s">
        <v>10</v>
      </c>
      <c r="J33" s="22">
        <v>12.47</v>
      </c>
      <c r="K33" s="16">
        <v>2.92</v>
      </c>
      <c r="L33" s="25">
        <v>3</v>
      </c>
      <c r="M33" s="42" t="s">
        <v>100</v>
      </c>
      <c r="N33" s="42">
        <v>27</v>
      </c>
      <c r="O33" s="57">
        <f t="shared" si="1"/>
        <v>81</v>
      </c>
      <c r="P33" s="43">
        <v>500</v>
      </c>
      <c r="Q33" s="74"/>
    </row>
    <row r="34" spans="2:20" x14ac:dyDescent="0.25">
      <c r="B34" s="31">
        <v>331</v>
      </c>
      <c r="C34" s="17" t="s">
        <v>26</v>
      </c>
      <c r="D34" s="76">
        <v>4</v>
      </c>
      <c r="E34" s="14" t="s">
        <v>53</v>
      </c>
      <c r="F34" s="6">
        <v>4</v>
      </c>
      <c r="G34" s="6">
        <v>150</v>
      </c>
      <c r="H34" s="6">
        <f t="shared" si="4"/>
        <v>600</v>
      </c>
      <c r="I34" s="1" t="s">
        <v>12</v>
      </c>
      <c r="J34" s="22">
        <v>34.54</v>
      </c>
      <c r="K34" s="16">
        <v>2.67</v>
      </c>
      <c r="L34" s="25">
        <v>4</v>
      </c>
      <c r="M34" s="42" t="s">
        <v>104</v>
      </c>
      <c r="N34" s="42">
        <v>24</v>
      </c>
      <c r="O34" s="57">
        <f t="shared" si="1"/>
        <v>96</v>
      </c>
      <c r="P34" s="43">
        <v>100</v>
      </c>
      <c r="Q34" s="74" t="s">
        <v>60</v>
      </c>
    </row>
    <row r="35" spans="2:20" ht="15" customHeight="1" x14ac:dyDescent="0.25">
      <c r="B35" s="31">
        <v>332</v>
      </c>
      <c r="C35" s="17" t="s">
        <v>13</v>
      </c>
      <c r="D35" s="77">
        <v>4</v>
      </c>
      <c r="E35" s="15" t="s">
        <v>54</v>
      </c>
      <c r="F35" s="1">
        <v>16</v>
      </c>
      <c r="G35" s="1">
        <v>18</v>
      </c>
      <c r="H35" s="1">
        <f t="shared" si="4"/>
        <v>288</v>
      </c>
      <c r="I35" s="1" t="s">
        <v>10</v>
      </c>
      <c r="J35" s="22">
        <v>17.420000000000002</v>
      </c>
      <c r="K35" s="16">
        <v>2.87</v>
      </c>
      <c r="L35" s="26">
        <v>4</v>
      </c>
      <c r="M35" s="42" t="s">
        <v>106</v>
      </c>
      <c r="N35" s="42">
        <v>11</v>
      </c>
      <c r="O35" s="57">
        <f t="shared" si="1"/>
        <v>44</v>
      </c>
      <c r="P35" s="43">
        <v>100</v>
      </c>
      <c r="Q35" s="74"/>
    </row>
    <row r="36" spans="2:20" ht="14.45" customHeight="1" x14ac:dyDescent="0.25">
      <c r="B36" s="31">
        <v>333</v>
      </c>
      <c r="C36" s="17" t="s">
        <v>23</v>
      </c>
      <c r="D36" s="77">
        <v>6</v>
      </c>
      <c r="E36" s="15" t="s">
        <v>54</v>
      </c>
      <c r="F36" s="1">
        <v>24</v>
      </c>
      <c r="G36" s="1">
        <v>18</v>
      </c>
      <c r="H36" s="1">
        <f t="shared" ref="H36:H56" si="5">SUM(F36*G36)</f>
        <v>432</v>
      </c>
      <c r="I36" s="1" t="s">
        <v>10</v>
      </c>
      <c r="J36" s="22">
        <v>24.15</v>
      </c>
      <c r="K36" s="16">
        <v>2.9</v>
      </c>
      <c r="L36" s="26">
        <v>6</v>
      </c>
      <c r="M36" s="42" t="s">
        <v>100</v>
      </c>
      <c r="N36" s="42">
        <v>27</v>
      </c>
      <c r="O36" s="57">
        <f t="shared" si="1"/>
        <v>162</v>
      </c>
      <c r="P36" s="43">
        <v>500</v>
      </c>
      <c r="Q36" s="74"/>
      <c r="T36" t="s">
        <v>108</v>
      </c>
    </row>
    <row r="37" spans="2:20" x14ac:dyDescent="0.25">
      <c r="B37" s="31">
        <v>334</v>
      </c>
      <c r="C37" s="17" t="s">
        <v>23</v>
      </c>
      <c r="D37" s="76">
        <v>4</v>
      </c>
      <c r="E37" s="15" t="s">
        <v>54</v>
      </c>
      <c r="F37" s="1">
        <v>16</v>
      </c>
      <c r="G37" s="1">
        <v>18</v>
      </c>
      <c r="H37" s="1">
        <f t="shared" si="5"/>
        <v>288</v>
      </c>
      <c r="I37" s="1" t="s">
        <v>10</v>
      </c>
      <c r="J37" s="22">
        <v>20.68</v>
      </c>
      <c r="K37" s="21">
        <v>2.86</v>
      </c>
      <c r="L37" s="25">
        <v>4</v>
      </c>
      <c r="M37" s="42" t="s">
        <v>100</v>
      </c>
      <c r="N37" s="42">
        <v>27</v>
      </c>
      <c r="O37" s="57">
        <f t="shared" si="1"/>
        <v>108</v>
      </c>
      <c r="P37" s="43">
        <v>500</v>
      </c>
      <c r="Q37" s="74"/>
    </row>
    <row r="38" spans="2:20" x14ac:dyDescent="0.25">
      <c r="B38" s="31">
        <v>335</v>
      </c>
      <c r="C38" s="17" t="s">
        <v>23</v>
      </c>
      <c r="D38" s="76">
        <v>5</v>
      </c>
      <c r="E38" s="15" t="s">
        <v>54</v>
      </c>
      <c r="F38" s="1">
        <v>20</v>
      </c>
      <c r="G38" s="1">
        <v>18</v>
      </c>
      <c r="H38" s="1">
        <f t="shared" si="5"/>
        <v>360</v>
      </c>
      <c r="I38" s="1" t="s">
        <v>10</v>
      </c>
      <c r="J38" s="22">
        <v>27.15</v>
      </c>
      <c r="K38" s="21">
        <v>2.78</v>
      </c>
      <c r="L38" s="25">
        <v>5</v>
      </c>
      <c r="M38" s="55" t="s">
        <v>98</v>
      </c>
      <c r="N38" s="43">
        <v>18</v>
      </c>
      <c r="O38" s="57">
        <f t="shared" si="1"/>
        <v>90</v>
      </c>
      <c r="P38" s="43">
        <v>500</v>
      </c>
      <c r="Q38" s="74"/>
    </row>
    <row r="39" spans="2:20" x14ac:dyDescent="0.25">
      <c r="B39" s="31">
        <v>336</v>
      </c>
      <c r="C39" s="17" t="s">
        <v>23</v>
      </c>
      <c r="D39" s="76">
        <v>8</v>
      </c>
      <c r="E39" s="15" t="s">
        <v>54</v>
      </c>
      <c r="F39" s="1">
        <v>32</v>
      </c>
      <c r="G39" s="1">
        <v>18</v>
      </c>
      <c r="H39" s="1">
        <f t="shared" si="5"/>
        <v>576</v>
      </c>
      <c r="I39" s="1" t="s">
        <v>10</v>
      </c>
      <c r="J39" s="22">
        <v>31.77</v>
      </c>
      <c r="K39" s="21">
        <v>2.78</v>
      </c>
      <c r="L39" s="25">
        <v>8</v>
      </c>
      <c r="M39" s="55" t="s">
        <v>98</v>
      </c>
      <c r="N39" s="43">
        <v>18</v>
      </c>
      <c r="O39" s="57">
        <f t="shared" si="1"/>
        <v>144</v>
      </c>
      <c r="P39" s="43">
        <v>500</v>
      </c>
      <c r="Q39" s="74"/>
    </row>
    <row r="40" spans="2:20" x14ac:dyDescent="0.25">
      <c r="B40" s="31">
        <v>337</v>
      </c>
      <c r="C40" s="17" t="s">
        <v>23</v>
      </c>
      <c r="D40" s="76">
        <v>4</v>
      </c>
      <c r="E40" s="15" t="s">
        <v>54</v>
      </c>
      <c r="F40" s="1">
        <v>16</v>
      </c>
      <c r="G40" s="1">
        <v>18</v>
      </c>
      <c r="H40" s="1">
        <f t="shared" si="5"/>
        <v>288</v>
      </c>
      <c r="I40" s="1" t="s">
        <v>10</v>
      </c>
      <c r="J40" s="22">
        <v>14.54</v>
      </c>
      <c r="K40" s="21">
        <v>2.87</v>
      </c>
      <c r="L40" s="25">
        <v>4</v>
      </c>
      <c r="M40" s="42" t="s">
        <v>100</v>
      </c>
      <c r="N40" s="42">
        <v>27</v>
      </c>
      <c r="O40" s="57">
        <f t="shared" si="1"/>
        <v>108</v>
      </c>
      <c r="P40" s="43">
        <v>500</v>
      </c>
      <c r="Q40" s="74"/>
    </row>
    <row r="41" spans="2:20" x14ac:dyDescent="0.25">
      <c r="B41" s="31">
        <v>338</v>
      </c>
      <c r="C41" s="17" t="s">
        <v>23</v>
      </c>
      <c r="D41" s="76">
        <v>4</v>
      </c>
      <c r="E41" s="15" t="s">
        <v>54</v>
      </c>
      <c r="F41" s="1">
        <v>16</v>
      </c>
      <c r="G41" s="1">
        <v>18</v>
      </c>
      <c r="H41" s="1">
        <f t="shared" si="5"/>
        <v>288</v>
      </c>
      <c r="I41" s="1" t="s">
        <v>10</v>
      </c>
      <c r="J41" s="22">
        <v>16.649999999999999</v>
      </c>
      <c r="K41" s="16">
        <v>2.92</v>
      </c>
      <c r="L41" s="25">
        <v>4</v>
      </c>
      <c r="M41" s="42" t="s">
        <v>100</v>
      </c>
      <c r="N41" s="42">
        <v>27</v>
      </c>
      <c r="O41" s="57">
        <f t="shared" si="1"/>
        <v>108</v>
      </c>
      <c r="P41" s="43">
        <v>500</v>
      </c>
      <c r="Q41" s="74"/>
    </row>
    <row r="42" spans="2:20" x14ac:dyDescent="0.25">
      <c r="B42" s="31">
        <v>339</v>
      </c>
      <c r="C42" s="17" t="s">
        <v>22</v>
      </c>
      <c r="D42" s="76">
        <v>1</v>
      </c>
      <c r="E42" s="14" t="s">
        <v>55</v>
      </c>
      <c r="F42" s="1">
        <v>2</v>
      </c>
      <c r="G42" s="1">
        <v>36</v>
      </c>
      <c r="H42" s="1">
        <f t="shared" si="5"/>
        <v>72</v>
      </c>
      <c r="I42" s="1" t="s">
        <v>10</v>
      </c>
      <c r="J42" s="22">
        <v>6.86</v>
      </c>
      <c r="K42" s="21">
        <v>2.76</v>
      </c>
      <c r="L42" s="25">
        <v>1</v>
      </c>
      <c r="M42" s="42" t="s">
        <v>107</v>
      </c>
      <c r="N42" s="43">
        <v>25</v>
      </c>
      <c r="O42" s="57">
        <f t="shared" si="1"/>
        <v>25</v>
      </c>
      <c r="P42" s="54">
        <v>200</v>
      </c>
      <c r="Q42" s="74" t="s">
        <v>111</v>
      </c>
    </row>
    <row r="43" spans="2:20" x14ac:dyDescent="0.25">
      <c r="B43" s="78">
        <v>340</v>
      </c>
      <c r="C43" s="80" t="s">
        <v>27</v>
      </c>
      <c r="D43" s="76">
        <v>2</v>
      </c>
      <c r="E43" s="14" t="s">
        <v>55</v>
      </c>
      <c r="F43" s="1">
        <v>2</v>
      </c>
      <c r="G43" s="1">
        <v>36</v>
      </c>
      <c r="H43" s="1">
        <f t="shared" si="5"/>
        <v>72</v>
      </c>
      <c r="I43" s="1" t="s">
        <v>10</v>
      </c>
      <c r="J43" s="92">
        <v>4.5199999999999996</v>
      </c>
      <c r="K43" s="92">
        <v>2.79</v>
      </c>
      <c r="L43" s="25">
        <v>2</v>
      </c>
      <c r="M43" s="42" t="s">
        <v>107</v>
      </c>
      <c r="N43" s="43">
        <v>25</v>
      </c>
      <c r="O43" s="57">
        <f t="shared" si="1"/>
        <v>50</v>
      </c>
      <c r="P43" s="96">
        <v>200</v>
      </c>
      <c r="Q43" s="74" t="s">
        <v>111</v>
      </c>
    </row>
    <row r="44" spans="2:20" x14ac:dyDescent="0.25">
      <c r="B44" s="79"/>
      <c r="C44" s="81"/>
      <c r="D44" s="14">
        <v>1</v>
      </c>
      <c r="E44" s="14" t="s">
        <v>58</v>
      </c>
      <c r="F44" s="1">
        <v>2</v>
      </c>
      <c r="G44" s="1">
        <v>9</v>
      </c>
      <c r="H44" s="1">
        <f t="shared" si="5"/>
        <v>18</v>
      </c>
      <c r="I44" s="1" t="s">
        <v>12</v>
      </c>
      <c r="J44" s="93"/>
      <c r="K44" s="93"/>
      <c r="L44" s="25">
        <v>1</v>
      </c>
      <c r="M44" s="43" t="s">
        <v>114</v>
      </c>
      <c r="N44" s="43">
        <v>16</v>
      </c>
      <c r="O44" s="57">
        <f t="shared" si="1"/>
        <v>16</v>
      </c>
      <c r="P44" s="97"/>
      <c r="Q44" s="74" t="s">
        <v>112</v>
      </c>
    </row>
    <row r="45" spans="2:20" x14ac:dyDescent="0.25">
      <c r="B45" s="31">
        <v>341</v>
      </c>
      <c r="C45" s="17" t="s">
        <v>28</v>
      </c>
      <c r="D45" s="14">
        <v>1</v>
      </c>
      <c r="E45" s="14" t="s">
        <v>58</v>
      </c>
      <c r="F45" s="1">
        <v>2</v>
      </c>
      <c r="G45" s="1">
        <v>9</v>
      </c>
      <c r="H45" s="1">
        <f t="shared" si="5"/>
        <v>18</v>
      </c>
      <c r="I45" s="1" t="s">
        <v>10</v>
      </c>
      <c r="J45" s="22">
        <v>1.44</v>
      </c>
      <c r="K45" s="21">
        <v>2.79</v>
      </c>
      <c r="L45" s="25">
        <v>1</v>
      </c>
      <c r="M45" s="43" t="s">
        <v>114</v>
      </c>
      <c r="N45" s="43"/>
      <c r="O45" s="57">
        <f t="shared" si="1"/>
        <v>0</v>
      </c>
      <c r="P45" s="54">
        <v>200</v>
      </c>
      <c r="Q45" s="74" t="s">
        <v>113</v>
      </c>
    </row>
    <row r="46" spans="2:20" x14ac:dyDescent="0.25">
      <c r="B46" s="78">
        <v>342</v>
      </c>
      <c r="C46" s="80" t="s">
        <v>27</v>
      </c>
      <c r="D46" s="14">
        <v>1</v>
      </c>
      <c r="E46" s="14" t="s">
        <v>54</v>
      </c>
      <c r="F46" s="1">
        <v>4</v>
      </c>
      <c r="G46" s="1">
        <v>18</v>
      </c>
      <c r="H46" s="1">
        <f t="shared" si="5"/>
        <v>72</v>
      </c>
      <c r="I46" s="1" t="s">
        <v>10</v>
      </c>
      <c r="J46" s="92">
        <v>1.75</v>
      </c>
      <c r="K46" s="92">
        <v>2.8</v>
      </c>
      <c r="L46" s="25">
        <v>1</v>
      </c>
      <c r="M46" s="42" t="s">
        <v>106</v>
      </c>
      <c r="N46" s="42">
        <v>11</v>
      </c>
      <c r="O46" s="57">
        <f t="shared" si="1"/>
        <v>11</v>
      </c>
      <c r="P46" s="96">
        <v>200</v>
      </c>
      <c r="Q46" s="74" t="s">
        <v>111</v>
      </c>
    </row>
    <row r="47" spans="2:20" x14ac:dyDescent="0.25">
      <c r="B47" s="79"/>
      <c r="C47" s="81"/>
      <c r="D47" s="14">
        <v>1</v>
      </c>
      <c r="E47" s="14" t="s">
        <v>58</v>
      </c>
      <c r="F47" s="1">
        <v>2</v>
      </c>
      <c r="G47" s="1">
        <v>9</v>
      </c>
      <c r="H47" s="1">
        <f t="shared" si="5"/>
        <v>18</v>
      </c>
      <c r="I47" s="1" t="s">
        <v>12</v>
      </c>
      <c r="J47" s="93"/>
      <c r="K47" s="93"/>
      <c r="L47" s="25">
        <v>1</v>
      </c>
      <c r="M47" s="43" t="s">
        <v>114</v>
      </c>
      <c r="N47" s="43">
        <v>16</v>
      </c>
      <c r="O47" s="57">
        <f t="shared" si="1"/>
        <v>16</v>
      </c>
      <c r="P47" s="97"/>
      <c r="Q47" s="74" t="s">
        <v>112</v>
      </c>
    </row>
    <row r="48" spans="2:20" x14ac:dyDescent="0.25">
      <c r="B48" s="31">
        <v>343</v>
      </c>
      <c r="C48" s="17" t="s">
        <v>29</v>
      </c>
      <c r="D48" s="14">
        <v>1</v>
      </c>
      <c r="E48" s="14" t="s">
        <v>54</v>
      </c>
      <c r="F48" s="1">
        <v>4</v>
      </c>
      <c r="G48" s="1">
        <v>18</v>
      </c>
      <c r="H48" s="1">
        <f t="shared" si="5"/>
        <v>72</v>
      </c>
      <c r="I48" s="1" t="s">
        <v>10</v>
      </c>
      <c r="J48" s="22">
        <v>2.83</v>
      </c>
      <c r="K48" s="22">
        <v>2.78</v>
      </c>
      <c r="L48" s="25">
        <v>1</v>
      </c>
      <c r="M48" s="42" t="s">
        <v>103</v>
      </c>
      <c r="N48" s="43">
        <v>25</v>
      </c>
      <c r="O48" s="57">
        <f t="shared" si="1"/>
        <v>25</v>
      </c>
      <c r="P48" s="54">
        <v>200</v>
      </c>
      <c r="Q48" s="74" t="s">
        <v>111</v>
      </c>
    </row>
    <row r="49" spans="2:17" x14ac:dyDescent="0.25">
      <c r="B49" s="31">
        <v>344</v>
      </c>
      <c r="C49" s="17" t="s">
        <v>28</v>
      </c>
      <c r="D49" s="14">
        <v>1</v>
      </c>
      <c r="E49" s="14" t="s">
        <v>58</v>
      </c>
      <c r="F49" s="1">
        <v>2</v>
      </c>
      <c r="G49" s="1">
        <v>9</v>
      </c>
      <c r="H49" s="1">
        <f t="shared" si="5"/>
        <v>18</v>
      </c>
      <c r="I49" s="1" t="s">
        <v>10</v>
      </c>
      <c r="J49" s="22">
        <v>1.31</v>
      </c>
      <c r="K49" s="22">
        <v>2.8</v>
      </c>
      <c r="L49" s="25">
        <v>1</v>
      </c>
      <c r="M49" s="43" t="s">
        <v>114</v>
      </c>
      <c r="N49" s="43"/>
      <c r="O49" s="57">
        <f t="shared" si="1"/>
        <v>0</v>
      </c>
      <c r="P49" s="54">
        <v>200</v>
      </c>
      <c r="Q49" s="74" t="s">
        <v>113</v>
      </c>
    </row>
    <row r="50" spans="2:17" x14ac:dyDescent="0.25">
      <c r="B50" s="78">
        <v>345</v>
      </c>
      <c r="C50" s="80" t="s">
        <v>14</v>
      </c>
      <c r="D50" s="14">
        <v>2</v>
      </c>
      <c r="E50" s="14" t="s">
        <v>55</v>
      </c>
      <c r="F50" s="1">
        <v>4</v>
      </c>
      <c r="G50" s="1">
        <v>36</v>
      </c>
      <c r="H50" s="1">
        <f t="shared" si="5"/>
        <v>144</v>
      </c>
      <c r="I50" s="1" t="s">
        <v>10</v>
      </c>
      <c r="J50" s="92">
        <v>7.93</v>
      </c>
      <c r="K50" s="92">
        <v>2.72</v>
      </c>
      <c r="L50" s="25">
        <v>2</v>
      </c>
      <c r="M50" s="42" t="s">
        <v>107</v>
      </c>
      <c r="N50" s="43">
        <v>25</v>
      </c>
      <c r="O50" s="57">
        <f t="shared" si="1"/>
        <v>50</v>
      </c>
      <c r="P50" s="96">
        <v>200</v>
      </c>
      <c r="Q50" s="74" t="s">
        <v>111</v>
      </c>
    </row>
    <row r="51" spans="2:17" x14ac:dyDescent="0.25">
      <c r="B51" s="79"/>
      <c r="C51" s="81"/>
      <c r="D51" s="14">
        <v>1</v>
      </c>
      <c r="E51" s="14" t="s">
        <v>66</v>
      </c>
      <c r="F51" s="1">
        <v>2</v>
      </c>
      <c r="G51" s="1">
        <v>4</v>
      </c>
      <c r="H51" s="1">
        <f t="shared" si="5"/>
        <v>8</v>
      </c>
      <c r="I51" s="1" t="s">
        <v>56</v>
      </c>
      <c r="J51" s="93"/>
      <c r="K51" s="93"/>
      <c r="L51" s="25">
        <v>1</v>
      </c>
      <c r="M51" s="42" t="s">
        <v>118</v>
      </c>
      <c r="N51" s="43">
        <v>11</v>
      </c>
      <c r="O51" s="57">
        <f t="shared" si="1"/>
        <v>11</v>
      </c>
      <c r="P51" s="97"/>
      <c r="Q51" s="74" t="s">
        <v>112</v>
      </c>
    </row>
    <row r="52" spans="2:17" x14ac:dyDescent="0.25">
      <c r="B52" s="31">
        <v>346</v>
      </c>
      <c r="C52" s="17" t="s">
        <v>13</v>
      </c>
      <c r="D52" s="14">
        <v>1</v>
      </c>
      <c r="E52" s="14" t="s">
        <v>54</v>
      </c>
      <c r="F52" s="1">
        <v>4</v>
      </c>
      <c r="G52" s="1">
        <v>18</v>
      </c>
      <c r="H52" s="1">
        <f t="shared" si="5"/>
        <v>72</v>
      </c>
      <c r="I52" s="1" t="s">
        <v>10</v>
      </c>
      <c r="J52" s="22">
        <v>7.72</v>
      </c>
      <c r="K52" s="22">
        <v>2.8</v>
      </c>
      <c r="L52" s="25">
        <v>1</v>
      </c>
      <c r="M52" s="42" t="s">
        <v>106</v>
      </c>
      <c r="N52" s="42">
        <v>11</v>
      </c>
      <c r="O52" s="57">
        <f t="shared" si="1"/>
        <v>11</v>
      </c>
      <c r="P52" s="54">
        <v>100</v>
      </c>
      <c r="Q52" s="74"/>
    </row>
    <row r="53" spans="2:17" x14ac:dyDescent="0.25">
      <c r="B53" s="31">
        <v>347</v>
      </c>
      <c r="C53" s="18" t="s">
        <v>23</v>
      </c>
      <c r="D53" s="14">
        <v>2</v>
      </c>
      <c r="E53" s="15" t="s">
        <v>55</v>
      </c>
      <c r="F53" s="1">
        <v>4</v>
      </c>
      <c r="G53" s="1">
        <v>36</v>
      </c>
      <c r="H53" s="1">
        <f t="shared" si="5"/>
        <v>144</v>
      </c>
      <c r="I53" s="1" t="s">
        <v>10</v>
      </c>
      <c r="J53" s="22">
        <v>11.66</v>
      </c>
      <c r="K53" s="22">
        <v>2.8</v>
      </c>
      <c r="L53" s="25">
        <v>2</v>
      </c>
      <c r="M53" s="42" t="s">
        <v>109</v>
      </c>
      <c r="N53" s="43">
        <v>28</v>
      </c>
      <c r="O53" s="57">
        <f t="shared" si="1"/>
        <v>56</v>
      </c>
      <c r="P53" s="54">
        <v>500</v>
      </c>
      <c r="Q53" s="74"/>
    </row>
    <row r="54" spans="2:17" x14ac:dyDescent="0.25">
      <c r="B54" s="31">
        <v>348</v>
      </c>
      <c r="C54" s="18" t="s">
        <v>23</v>
      </c>
      <c r="D54" s="76">
        <v>8</v>
      </c>
      <c r="E54" s="15" t="s">
        <v>54</v>
      </c>
      <c r="F54" s="1">
        <v>36</v>
      </c>
      <c r="G54" s="1">
        <v>18</v>
      </c>
      <c r="H54" s="1">
        <f t="shared" si="5"/>
        <v>648</v>
      </c>
      <c r="I54" s="1" t="s">
        <v>10</v>
      </c>
      <c r="J54" s="22">
        <v>31.85</v>
      </c>
      <c r="K54" s="22">
        <v>2.81</v>
      </c>
      <c r="L54" s="25">
        <v>8</v>
      </c>
      <c r="M54" s="42" t="s">
        <v>100</v>
      </c>
      <c r="N54" s="42">
        <v>27</v>
      </c>
      <c r="O54" s="57">
        <f t="shared" si="1"/>
        <v>216</v>
      </c>
      <c r="P54" s="54">
        <v>500</v>
      </c>
      <c r="Q54" s="74"/>
    </row>
    <row r="55" spans="2:17" x14ac:dyDescent="0.25">
      <c r="B55" s="78">
        <v>349</v>
      </c>
      <c r="C55" s="80" t="s">
        <v>30</v>
      </c>
      <c r="D55" s="14">
        <v>2</v>
      </c>
      <c r="E55" s="14" t="s">
        <v>67</v>
      </c>
      <c r="F55" s="1">
        <v>4</v>
      </c>
      <c r="G55" s="1">
        <v>36</v>
      </c>
      <c r="H55" s="1">
        <f t="shared" si="5"/>
        <v>144</v>
      </c>
      <c r="I55" s="1" t="s">
        <v>32</v>
      </c>
      <c r="J55" s="98">
        <v>20.74</v>
      </c>
      <c r="K55" s="98">
        <v>2.2999999999999998</v>
      </c>
      <c r="L55" s="25">
        <v>2</v>
      </c>
      <c r="M55" s="42" t="s">
        <v>116</v>
      </c>
      <c r="N55" s="43">
        <v>36</v>
      </c>
      <c r="O55" s="57">
        <f t="shared" si="1"/>
        <v>72</v>
      </c>
      <c r="P55" s="96">
        <v>200</v>
      </c>
      <c r="Q55" s="74" t="s">
        <v>68</v>
      </c>
    </row>
    <row r="56" spans="2:17" x14ac:dyDescent="0.25">
      <c r="B56" s="79"/>
      <c r="C56" s="81"/>
      <c r="D56" s="14">
        <v>1</v>
      </c>
      <c r="E56" s="14" t="s">
        <v>53</v>
      </c>
      <c r="F56" s="1">
        <v>1</v>
      </c>
      <c r="G56" s="1">
        <v>300</v>
      </c>
      <c r="H56" s="1">
        <f t="shared" si="5"/>
        <v>300</v>
      </c>
      <c r="I56" s="1" t="s">
        <v>53</v>
      </c>
      <c r="J56" s="99"/>
      <c r="K56" s="99"/>
      <c r="L56" s="25">
        <v>1</v>
      </c>
      <c r="M56" s="42"/>
      <c r="N56" s="42"/>
      <c r="O56" s="61">
        <f t="shared" si="1"/>
        <v>0</v>
      </c>
      <c r="P56" s="97"/>
      <c r="Q56" s="74" t="s">
        <v>61</v>
      </c>
    </row>
    <row r="57" spans="2:17" x14ac:dyDescent="0.25">
      <c r="B57" s="38"/>
      <c r="C57" s="39" t="s">
        <v>37</v>
      </c>
      <c r="D57" s="37">
        <f>SUM(D6:D56)</f>
        <v>215</v>
      </c>
      <c r="E57" s="14"/>
      <c r="F57" s="14"/>
      <c r="G57" s="14"/>
      <c r="H57" s="37">
        <f>SUM(H6:H56)</f>
        <v>14719</v>
      </c>
      <c r="I57" s="40"/>
      <c r="J57" s="40"/>
      <c r="K57" s="40"/>
      <c r="L57" s="41">
        <f>SUM(L6:L56)</f>
        <v>215</v>
      </c>
      <c r="M57" s="42"/>
      <c r="N57" s="42"/>
      <c r="O57" s="58">
        <f>SUM(O6:O56)</f>
        <v>3940</v>
      </c>
      <c r="P57" s="43"/>
      <c r="Q57" s="44"/>
    </row>
    <row r="58" spans="2:17" x14ac:dyDescent="0.25">
      <c r="B58" s="32"/>
      <c r="C58" s="8"/>
      <c r="D58" s="6"/>
      <c r="E58" s="6"/>
      <c r="F58" s="6"/>
      <c r="G58" s="6"/>
      <c r="H58" s="6"/>
      <c r="I58" s="1"/>
      <c r="J58" s="1"/>
      <c r="K58" s="1"/>
      <c r="L58" s="6"/>
      <c r="M58" s="4"/>
      <c r="N58" s="4"/>
      <c r="O58" s="4"/>
      <c r="P58" s="1"/>
      <c r="Q58" s="29"/>
    </row>
    <row r="59" spans="2:17" ht="15.75" thickBot="1" x14ac:dyDescent="0.3">
      <c r="B59" s="33"/>
      <c r="C59" s="34"/>
      <c r="D59" s="35"/>
      <c r="E59" s="35"/>
      <c r="F59" s="35"/>
      <c r="G59" s="35"/>
      <c r="H59" s="35"/>
      <c r="I59" s="5"/>
      <c r="J59" s="5"/>
      <c r="K59" s="5"/>
      <c r="L59" s="35"/>
      <c r="M59" s="5"/>
      <c r="N59" s="5"/>
      <c r="O59" s="5"/>
      <c r="P59" s="5"/>
      <c r="Q59" s="36"/>
    </row>
    <row r="60" spans="2:17" ht="15.75" thickBot="1" x14ac:dyDescent="0.3"/>
    <row r="61" spans="2:17" ht="15.75" thickBot="1" x14ac:dyDescent="0.3">
      <c r="L61" s="70"/>
      <c r="M61" s="71" t="s">
        <v>88</v>
      </c>
    </row>
  </sheetData>
  <mergeCells count="29">
    <mergeCell ref="P55:P56"/>
    <mergeCell ref="P50:P51"/>
    <mergeCell ref="P46:P47"/>
    <mergeCell ref="P43:P44"/>
    <mergeCell ref="B55:B56"/>
    <mergeCell ref="C55:C56"/>
    <mergeCell ref="J55:J56"/>
    <mergeCell ref="K55:K56"/>
    <mergeCell ref="J43:J44"/>
    <mergeCell ref="K43:K44"/>
    <mergeCell ref="J50:J51"/>
    <mergeCell ref="K50:K51"/>
    <mergeCell ref="J46:J47"/>
    <mergeCell ref="K46:K47"/>
    <mergeCell ref="B50:B51"/>
    <mergeCell ref="C50:C51"/>
    <mergeCell ref="B46:B47"/>
    <mergeCell ref="C46:C47"/>
    <mergeCell ref="B43:B44"/>
    <mergeCell ref="C43:C44"/>
    <mergeCell ref="B2:Q2"/>
    <mergeCell ref="B3:Q3"/>
    <mergeCell ref="B4:I4"/>
    <mergeCell ref="L4:Q4"/>
    <mergeCell ref="J14:J15"/>
    <mergeCell ref="K14:K15"/>
    <mergeCell ref="B14:B15"/>
    <mergeCell ref="C14:C15"/>
    <mergeCell ref="P14:P15"/>
  </mergeCells>
  <phoneticPr fontId="7" type="noConversion"/>
  <pageMargins left="0.7" right="0.7" top="0.78740157499999996" bottom="0.78740157499999996" header="0.3" footer="0.3"/>
  <pageSetup paperSize="8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D296D-B5E4-41E9-AF73-045DD207B795}">
  <sheetPr>
    <pageSetUpPr fitToPage="1"/>
  </sheetPr>
  <dimension ref="B1:Q55"/>
  <sheetViews>
    <sheetView zoomScaleNormal="100" workbookViewId="0">
      <selection activeCell="AA28" sqref="AA28"/>
    </sheetView>
  </sheetViews>
  <sheetFormatPr defaultRowHeight="15" x14ac:dyDescent="0.25"/>
  <cols>
    <col min="1" max="1" width="2.28515625" customWidth="1"/>
    <col min="2" max="2" width="9.7109375" customWidth="1"/>
    <col min="3" max="3" width="19.28515625" customWidth="1"/>
    <col min="4" max="4" width="16" customWidth="1"/>
    <col min="5" max="5" width="16.5703125" customWidth="1"/>
    <col min="6" max="6" width="11.42578125" customWidth="1"/>
    <col min="7" max="7" width="12.5703125" customWidth="1"/>
    <col min="8" max="8" width="14.28515625" customWidth="1"/>
    <col min="9" max="9" width="17.28515625" customWidth="1"/>
    <col min="10" max="10" width="16.28515625" customWidth="1"/>
    <col min="11" max="11" width="12.42578125" customWidth="1"/>
    <col min="12" max="12" width="13.28515625" customWidth="1"/>
    <col min="13" max="13" width="30" customWidth="1"/>
    <col min="14" max="14" width="11.28515625" customWidth="1"/>
    <col min="15" max="15" width="14.28515625" customWidth="1"/>
    <col min="16" max="16" width="16.7109375" customWidth="1"/>
    <col min="17" max="17" width="36.42578125" customWidth="1"/>
  </cols>
  <sheetData>
    <row r="1" spans="2:17" x14ac:dyDescent="0.25">
      <c r="J1" s="9"/>
      <c r="K1" s="9"/>
      <c r="P1" s="9"/>
      <c r="Q1" s="2" t="s">
        <v>87</v>
      </c>
    </row>
    <row r="2" spans="2:17" ht="38.450000000000003" customHeight="1" thickBot="1" x14ac:dyDescent="0.3">
      <c r="B2" s="82" t="s">
        <v>86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2:17" ht="19.5" thickBot="1" x14ac:dyDescent="0.3">
      <c r="B3" s="83" t="s">
        <v>39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5"/>
    </row>
    <row r="4" spans="2:17" ht="15.75" customHeight="1" thickBot="1" x14ac:dyDescent="0.3">
      <c r="B4" s="86" t="s">
        <v>11</v>
      </c>
      <c r="C4" s="87"/>
      <c r="D4" s="87"/>
      <c r="E4" s="87"/>
      <c r="F4" s="87"/>
      <c r="G4" s="87"/>
      <c r="H4" s="87"/>
      <c r="I4" s="88"/>
      <c r="J4" s="20"/>
      <c r="K4" s="20"/>
      <c r="L4" s="89" t="s">
        <v>0</v>
      </c>
      <c r="M4" s="90"/>
      <c r="N4" s="90"/>
      <c r="O4" s="90"/>
      <c r="P4" s="90"/>
      <c r="Q4" s="91"/>
    </row>
    <row r="5" spans="2:17" ht="30" x14ac:dyDescent="0.25">
      <c r="B5" s="10" t="s">
        <v>1</v>
      </c>
      <c r="C5" s="11" t="s">
        <v>2</v>
      </c>
      <c r="D5" s="12" t="s">
        <v>3</v>
      </c>
      <c r="E5" s="13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34</v>
      </c>
      <c r="K5" s="12" t="s">
        <v>33</v>
      </c>
      <c r="L5" s="52" t="s">
        <v>3</v>
      </c>
      <c r="M5" s="24" t="s">
        <v>9</v>
      </c>
      <c r="N5" s="24" t="s">
        <v>36</v>
      </c>
      <c r="O5" s="24" t="s">
        <v>7</v>
      </c>
      <c r="P5" s="24" t="s">
        <v>38</v>
      </c>
      <c r="Q5" s="27" t="s">
        <v>35</v>
      </c>
    </row>
    <row r="6" spans="2:17" x14ac:dyDescent="0.25">
      <c r="B6" s="16">
        <v>403</v>
      </c>
      <c r="C6" s="47" t="s">
        <v>13</v>
      </c>
      <c r="D6" s="14">
        <v>4</v>
      </c>
      <c r="E6" s="14" t="s">
        <v>63</v>
      </c>
      <c r="F6" s="6">
        <v>4</v>
      </c>
      <c r="G6" s="6">
        <v>58</v>
      </c>
      <c r="H6" s="6">
        <f t="shared" ref="H6:H50" si="0">SUM(F6*G6)</f>
        <v>232</v>
      </c>
      <c r="I6" s="1" t="s">
        <v>10</v>
      </c>
      <c r="J6" s="19">
        <v>11.98</v>
      </c>
      <c r="K6" s="48">
        <v>2.6</v>
      </c>
      <c r="L6" s="25">
        <v>4</v>
      </c>
      <c r="M6" s="43" t="s">
        <v>102</v>
      </c>
      <c r="N6" s="54">
        <v>10</v>
      </c>
      <c r="O6" s="57">
        <f>SUM(L6*N6)</f>
        <v>40</v>
      </c>
      <c r="P6" s="54">
        <v>100</v>
      </c>
      <c r="Q6" s="74" t="s">
        <v>110</v>
      </c>
    </row>
    <row r="7" spans="2:17" x14ac:dyDescent="0.25">
      <c r="B7" s="100">
        <v>404</v>
      </c>
      <c r="C7" s="94" t="s">
        <v>13</v>
      </c>
      <c r="D7" s="14">
        <v>20</v>
      </c>
      <c r="E7" s="14" t="s">
        <v>63</v>
      </c>
      <c r="F7" s="6">
        <v>20</v>
      </c>
      <c r="G7" s="6">
        <v>58</v>
      </c>
      <c r="H7" s="6">
        <f t="shared" si="0"/>
        <v>1160</v>
      </c>
      <c r="I7" s="1" t="s">
        <v>10</v>
      </c>
      <c r="J7" s="100">
        <v>60.51</v>
      </c>
      <c r="K7" s="98">
        <v>2.4</v>
      </c>
      <c r="L7" s="25">
        <v>20</v>
      </c>
      <c r="M7" s="43" t="s">
        <v>102</v>
      </c>
      <c r="N7" s="43">
        <v>10</v>
      </c>
      <c r="O7" s="57">
        <f t="shared" ref="O7:O50" si="1">SUM(L7*N7)</f>
        <v>200</v>
      </c>
      <c r="P7" s="96">
        <v>100</v>
      </c>
      <c r="Q7" s="74" t="s">
        <v>110</v>
      </c>
    </row>
    <row r="8" spans="2:17" x14ac:dyDescent="0.25">
      <c r="B8" s="102"/>
      <c r="C8" s="95"/>
      <c r="D8" s="14">
        <v>1</v>
      </c>
      <c r="E8" s="76" t="s">
        <v>57</v>
      </c>
      <c r="F8" s="6">
        <v>1</v>
      </c>
      <c r="G8" s="6">
        <v>18</v>
      </c>
      <c r="H8" s="6">
        <f t="shared" si="0"/>
        <v>18</v>
      </c>
      <c r="I8" s="1" t="s">
        <v>10</v>
      </c>
      <c r="J8" s="102"/>
      <c r="K8" s="99"/>
      <c r="L8" s="25">
        <v>1</v>
      </c>
      <c r="M8" s="43" t="s">
        <v>102</v>
      </c>
      <c r="N8" s="43">
        <v>10</v>
      </c>
      <c r="O8" s="57">
        <f t="shared" si="1"/>
        <v>10</v>
      </c>
      <c r="P8" s="97"/>
      <c r="Q8" s="74" t="s">
        <v>110</v>
      </c>
    </row>
    <row r="9" spans="2:17" x14ac:dyDescent="0.25">
      <c r="B9" s="16">
        <v>405</v>
      </c>
      <c r="C9" s="17" t="s">
        <v>17</v>
      </c>
      <c r="D9" s="14">
        <v>3</v>
      </c>
      <c r="E9" s="14" t="s">
        <v>57</v>
      </c>
      <c r="F9" s="6">
        <v>3</v>
      </c>
      <c r="G9" s="6">
        <v>18</v>
      </c>
      <c r="H9" s="6">
        <f t="shared" si="0"/>
        <v>54</v>
      </c>
      <c r="I9" s="1" t="s">
        <v>10</v>
      </c>
      <c r="J9" s="19">
        <v>3.45</v>
      </c>
      <c r="K9" s="48">
        <v>2.5</v>
      </c>
      <c r="L9" s="25">
        <v>3</v>
      </c>
      <c r="M9" s="56" t="s">
        <v>99</v>
      </c>
      <c r="N9" s="43">
        <v>14</v>
      </c>
      <c r="O9" s="57">
        <f t="shared" si="1"/>
        <v>42</v>
      </c>
      <c r="P9" s="43">
        <v>200</v>
      </c>
      <c r="Q9" s="74" t="s">
        <v>110</v>
      </c>
    </row>
    <row r="10" spans="2:17" x14ac:dyDescent="0.25">
      <c r="B10" s="16">
        <v>406</v>
      </c>
      <c r="C10" s="17" t="s">
        <v>18</v>
      </c>
      <c r="D10" s="14">
        <v>1</v>
      </c>
      <c r="E10" s="14" t="s">
        <v>72</v>
      </c>
      <c r="F10" s="6">
        <v>1</v>
      </c>
      <c r="G10" s="6">
        <v>18</v>
      </c>
      <c r="H10" s="6">
        <f t="shared" si="0"/>
        <v>18</v>
      </c>
      <c r="I10" s="1" t="s">
        <v>12</v>
      </c>
      <c r="J10" s="19">
        <v>0.95</v>
      </c>
      <c r="K10" s="48">
        <v>2.5</v>
      </c>
      <c r="L10" s="25">
        <v>1</v>
      </c>
      <c r="M10" s="43" t="s">
        <v>95</v>
      </c>
      <c r="N10" s="43">
        <v>16</v>
      </c>
      <c r="O10" s="57">
        <f t="shared" si="1"/>
        <v>16</v>
      </c>
      <c r="P10" s="43">
        <v>200</v>
      </c>
      <c r="Q10" s="74" t="s">
        <v>112</v>
      </c>
    </row>
    <row r="11" spans="2:17" x14ac:dyDescent="0.25">
      <c r="B11" s="16">
        <v>407</v>
      </c>
      <c r="C11" s="17" t="s">
        <v>18</v>
      </c>
      <c r="D11" s="14">
        <v>1</v>
      </c>
      <c r="E11" s="14" t="s">
        <v>72</v>
      </c>
      <c r="F11" s="6">
        <v>1</v>
      </c>
      <c r="G11" s="6">
        <v>18</v>
      </c>
      <c r="H11" s="6">
        <f t="shared" si="0"/>
        <v>18</v>
      </c>
      <c r="I11" s="1" t="s">
        <v>12</v>
      </c>
      <c r="J11" s="19">
        <v>1.25</v>
      </c>
      <c r="K11" s="48">
        <v>2.5</v>
      </c>
      <c r="L11" s="25">
        <v>1</v>
      </c>
      <c r="M11" s="43" t="s">
        <v>95</v>
      </c>
      <c r="N11" s="43">
        <v>16</v>
      </c>
      <c r="O11" s="57">
        <f t="shared" si="1"/>
        <v>16</v>
      </c>
      <c r="P11" s="43">
        <v>200</v>
      </c>
      <c r="Q11" s="74" t="s">
        <v>112</v>
      </c>
    </row>
    <row r="12" spans="2:17" x14ac:dyDescent="0.25">
      <c r="B12" s="16">
        <v>408</v>
      </c>
      <c r="C12" s="17" t="s">
        <v>19</v>
      </c>
      <c r="D12" s="14">
        <v>3</v>
      </c>
      <c r="E12" s="14" t="s">
        <v>57</v>
      </c>
      <c r="F12" s="6">
        <v>3</v>
      </c>
      <c r="G12" s="6">
        <v>18</v>
      </c>
      <c r="H12" s="6">
        <f t="shared" si="0"/>
        <v>54</v>
      </c>
      <c r="I12" s="1" t="s">
        <v>10</v>
      </c>
      <c r="J12" s="19">
        <v>2.68</v>
      </c>
      <c r="K12" s="48">
        <v>2.5</v>
      </c>
      <c r="L12" s="25">
        <v>3</v>
      </c>
      <c r="M12" s="56" t="s">
        <v>99</v>
      </c>
      <c r="N12" s="43">
        <v>14</v>
      </c>
      <c r="O12" s="57">
        <f t="shared" si="1"/>
        <v>42</v>
      </c>
      <c r="P12" s="43">
        <v>200</v>
      </c>
      <c r="Q12" s="74" t="s">
        <v>110</v>
      </c>
    </row>
    <row r="13" spans="2:17" x14ac:dyDescent="0.25">
      <c r="B13" s="16">
        <v>409</v>
      </c>
      <c r="C13" s="17" t="s">
        <v>20</v>
      </c>
      <c r="D13" s="14">
        <v>1</v>
      </c>
      <c r="E13" s="14" t="s">
        <v>72</v>
      </c>
      <c r="F13" s="6">
        <v>1</v>
      </c>
      <c r="G13" s="6">
        <v>18</v>
      </c>
      <c r="H13" s="6">
        <f t="shared" si="0"/>
        <v>18</v>
      </c>
      <c r="I13" s="1" t="s">
        <v>12</v>
      </c>
      <c r="J13" s="19">
        <v>1.55</v>
      </c>
      <c r="K13" s="48">
        <v>2.5</v>
      </c>
      <c r="L13" s="25">
        <v>1</v>
      </c>
      <c r="M13" s="43" t="s">
        <v>95</v>
      </c>
      <c r="N13" s="43">
        <v>16</v>
      </c>
      <c r="O13" s="57">
        <f t="shared" si="1"/>
        <v>16</v>
      </c>
      <c r="P13" s="43">
        <v>200</v>
      </c>
      <c r="Q13" s="74" t="s">
        <v>112</v>
      </c>
    </row>
    <row r="14" spans="2:17" x14ac:dyDescent="0.25">
      <c r="B14" s="16">
        <v>410</v>
      </c>
      <c r="C14" s="17" t="s">
        <v>21</v>
      </c>
      <c r="D14" s="15">
        <v>1</v>
      </c>
      <c r="E14" s="14" t="s">
        <v>72</v>
      </c>
      <c r="F14" s="1">
        <v>1</v>
      </c>
      <c r="G14" s="1">
        <v>18</v>
      </c>
      <c r="H14" s="1">
        <f t="shared" si="0"/>
        <v>18</v>
      </c>
      <c r="I14" s="1" t="s">
        <v>12</v>
      </c>
      <c r="J14" s="19">
        <v>1.1299999999999999</v>
      </c>
      <c r="K14" s="48">
        <v>2.5</v>
      </c>
      <c r="L14" s="25">
        <v>1</v>
      </c>
      <c r="M14" s="43" t="s">
        <v>95</v>
      </c>
      <c r="N14" s="43">
        <v>16</v>
      </c>
      <c r="O14" s="57">
        <f t="shared" si="1"/>
        <v>16</v>
      </c>
      <c r="P14" s="43">
        <v>200</v>
      </c>
      <c r="Q14" s="74" t="s">
        <v>112</v>
      </c>
    </row>
    <row r="15" spans="2:17" x14ac:dyDescent="0.25">
      <c r="B15" s="100">
        <v>411</v>
      </c>
      <c r="C15" s="94" t="s">
        <v>14</v>
      </c>
      <c r="D15" s="15">
        <v>4</v>
      </c>
      <c r="E15" s="15" t="s">
        <v>54</v>
      </c>
      <c r="F15" s="1">
        <v>16</v>
      </c>
      <c r="G15" s="1">
        <v>18</v>
      </c>
      <c r="H15" s="1">
        <f t="shared" si="0"/>
        <v>288</v>
      </c>
      <c r="I15" s="1" t="s">
        <v>10</v>
      </c>
      <c r="J15" s="100">
        <v>8.74</v>
      </c>
      <c r="K15" s="108">
        <v>2.65</v>
      </c>
      <c r="L15" s="25">
        <v>4</v>
      </c>
      <c r="M15" s="55" t="s">
        <v>96</v>
      </c>
      <c r="N15" s="55">
        <v>25</v>
      </c>
      <c r="O15" s="57">
        <f t="shared" si="1"/>
        <v>100</v>
      </c>
      <c r="P15" s="96">
        <v>200</v>
      </c>
      <c r="Q15" s="74" t="s">
        <v>111</v>
      </c>
    </row>
    <row r="16" spans="2:17" x14ac:dyDescent="0.25">
      <c r="B16" s="102"/>
      <c r="C16" s="95"/>
      <c r="D16" s="15">
        <v>1</v>
      </c>
      <c r="E16" s="14" t="s">
        <v>69</v>
      </c>
      <c r="F16" s="1"/>
      <c r="G16" s="1"/>
      <c r="H16" s="1">
        <f t="shared" si="0"/>
        <v>0</v>
      </c>
      <c r="I16" s="1" t="s">
        <v>70</v>
      </c>
      <c r="J16" s="102"/>
      <c r="K16" s="109"/>
      <c r="L16" s="25">
        <v>1</v>
      </c>
      <c r="M16" s="42" t="s">
        <v>101</v>
      </c>
      <c r="N16" s="55">
        <v>9</v>
      </c>
      <c r="O16" s="57">
        <f t="shared" si="1"/>
        <v>9</v>
      </c>
      <c r="P16" s="97"/>
      <c r="Q16" s="74" t="s">
        <v>73</v>
      </c>
    </row>
    <row r="17" spans="2:17" x14ac:dyDescent="0.25">
      <c r="B17" s="16">
        <v>412</v>
      </c>
      <c r="C17" s="17" t="s">
        <v>23</v>
      </c>
      <c r="D17" s="14">
        <v>6</v>
      </c>
      <c r="E17" s="14" t="s">
        <v>54</v>
      </c>
      <c r="F17" s="1">
        <v>24</v>
      </c>
      <c r="G17" s="1">
        <v>18</v>
      </c>
      <c r="H17" s="1">
        <f t="shared" si="0"/>
        <v>432</v>
      </c>
      <c r="I17" s="1" t="s">
        <v>10</v>
      </c>
      <c r="J17" s="19">
        <v>12.39</v>
      </c>
      <c r="K17" s="49">
        <v>2.7</v>
      </c>
      <c r="L17" s="25">
        <v>6</v>
      </c>
      <c r="M17" s="55" t="s">
        <v>98</v>
      </c>
      <c r="N17" s="43">
        <v>18</v>
      </c>
      <c r="O17" s="57">
        <f t="shared" si="1"/>
        <v>108</v>
      </c>
      <c r="P17" s="43">
        <v>500</v>
      </c>
      <c r="Q17" s="74"/>
    </row>
    <row r="18" spans="2:17" x14ac:dyDescent="0.25">
      <c r="B18" s="16">
        <v>413</v>
      </c>
      <c r="C18" s="17" t="s">
        <v>23</v>
      </c>
      <c r="D18" s="14">
        <v>5</v>
      </c>
      <c r="E18" s="14" t="s">
        <v>54</v>
      </c>
      <c r="F18" s="1">
        <v>20</v>
      </c>
      <c r="G18" s="1">
        <v>18</v>
      </c>
      <c r="H18" s="1">
        <f t="shared" si="0"/>
        <v>360</v>
      </c>
      <c r="I18" s="1" t="s">
        <v>10</v>
      </c>
      <c r="J18" s="19">
        <v>13.55</v>
      </c>
      <c r="K18" s="50">
        <v>2.7</v>
      </c>
      <c r="L18" s="25">
        <v>5</v>
      </c>
      <c r="M18" s="55" t="s">
        <v>98</v>
      </c>
      <c r="N18" s="43">
        <v>18</v>
      </c>
      <c r="O18" s="57">
        <f t="shared" si="1"/>
        <v>90</v>
      </c>
      <c r="P18" s="43">
        <v>500</v>
      </c>
      <c r="Q18" s="74"/>
    </row>
    <row r="19" spans="2:17" x14ac:dyDescent="0.25">
      <c r="B19" s="16">
        <v>414</v>
      </c>
      <c r="C19" s="17" t="s">
        <v>42</v>
      </c>
      <c r="D19" s="14">
        <v>3</v>
      </c>
      <c r="E19" s="14" t="s">
        <v>55</v>
      </c>
      <c r="F19" s="3">
        <v>6</v>
      </c>
      <c r="G19" s="3">
        <v>36</v>
      </c>
      <c r="H19" s="3">
        <f t="shared" si="0"/>
        <v>216</v>
      </c>
      <c r="I19" s="1" t="s">
        <v>10</v>
      </c>
      <c r="J19" s="19">
        <v>13.92</v>
      </c>
      <c r="K19" s="49">
        <v>2.7</v>
      </c>
      <c r="L19" s="25">
        <v>3</v>
      </c>
      <c r="M19" s="42" t="s">
        <v>107</v>
      </c>
      <c r="N19" s="55">
        <v>32</v>
      </c>
      <c r="O19" s="57">
        <f t="shared" si="1"/>
        <v>96</v>
      </c>
      <c r="P19" s="43">
        <v>500</v>
      </c>
      <c r="Q19" s="74" t="s">
        <v>111</v>
      </c>
    </row>
    <row r="20" spans="2:17" x14ac:dyDescent="0.25">
      <c r="B20" s="16">
        <v>415</v>
      </c>
      <c r="C20" s="17" t="s">
        <v>43</v>
      </c>
      <c r="D20" s="14">
        <v>3</v>
      </c>
      <c r="E20" s="14" t="s">
        <v>55</v>
      </c>
      <c r="F20" s="6">
        <v>6</v>
      </c>
      <c r="G20" s="6">
        <v>36</v>
      </c>
      <c r="H20" s="6">
        <f t="shared" si="0"/>
        <v>216</v>
      </c>
      <c r="I20" s="1" t="s">
        <v>10</v>
      </c>
      <c r="J20" s="19">
        <v>14.97</v>
      </c>
      <c r="K20" s="50">
        <v>2.68</v>
      </c>
      <c r="L20" s="25">
        <v>3</v>
      </c>
      <c r="M20" s="56" t="s">
        <v>107</v>
      </c>
      <c r="N20" s="43">
        <v>32</v>
      </c>
      <c r="O20" s="57">
        <f t="shared" si="1"/>
        <v>96</v>
      </c>
      <c r="P20" s="43">
        <v>500</v>
      </c>
      <c r="Q20" s="74" t="s">
        <v>111</v>
      </c>
    </row>
    <row r="21" spans="2:17" x14ac:dyDescent="0.25">
      <c r="B21" s="16">
        <v>416</v>
      </c>
      <c r="C21" s="17" t="s">
        <v>44</v>
      </c>
      <c r="D21" s="14">
        <v>1</v>
      </c>
      <c r="E21" s="14" t="s">
        <v>74</v>
      </c>
      <c r="F21" s="6">
        <v>2</v>
      </c>
      <c r="G21" s="6">
        <v>18</v>
      </c>
      <c r="H21" s="6">
        <f t="shared" si="0"/>
        <v>36</v>
      </c>
      <c r="I21" s="1" t="s">
        <v>10</v>
      </c>
      <c r="J21" s="19">
        <v>0.97</v>
      </c>
      <c r="K21" s="49">
        <v>2.4</v>
      </c>
      <c r="L21" s="25">
        <v>1</v>
      </c>
      <c r="M21" s="56"/>
      <c r="N21" s="43">
        <v>18</v>
      </c>
      <c r="O21" s="57">
        <f t="shared" si="1"/>
        <v>18</v>
      </c>
      <c r="P21" s="43">
        <v>100</v>
      </c>
      <c r="Q21" s="74"/>
    </row>
    <row r="22" spans="2:17" x14ac:dyDescent="0.25">
      <c r="B22" s="16">
        <v>417</v>
      </c>
      <c r="C22" s="18" t="s">
        <v>22</v>
      </c>
      <c r="D22" s="14">
        <v>2</v>
      </c>
      <c r="E22" s="14" t="s">
        <v>57</v>
      </c>
      <c r="F22" s="6">
        <v>2</v>
      </c>
      <c r="G22" s="6">
        <v>18</v>
      </c>
      <c r="H22" s="6">
        <f t="shared" si="0"/>
        <v>36</v>
      </c>
      <c r="I22" s="1" t="s">
        <v>10</v>
      </c>
      <c r="J22" s="19">
        <v>3.46</v>
      </c>
      <c r="K22" s="48">
        <v>2.5</v>
      </c>
      <c r="L22" s="25">
        <v>2</v>
      </c>
      <c r="M22" s="56" t="s">
        <v>115</v>
      </c>
      <c r="N22" s="43">
        <v>14</v>
      </c>
      <c r="O22" s="57">
        <f t="shared" si="1"/>
        <v>28</v>
      </c>
      <c r="P22" s="43">
        <v>200</v>
      </c>
      <c r="Q22" s="74" t="s">
        <v>110</v>
      </c>
    </row>
    <row r="23" spans="2:17" x14ac:dyDescent="0.25">
      <c r="B23" s="100">
        <v>418</v>
      </c>
      <c r="C23" s="80" t="s">
        <v>31</v>
      </c>
      <c r="D23" s="14">
        <v>12</v>
      </c>
      <c r="E23" s="14" t="s">
        <v>75</v>
      </c>
      <c r="F23" s="6">
        <v>24</v>
      </c>
      <c r="G23" s="6">
        <v>58</v>
      </c>
      <c r="H23" s="6">
        <f t="shared" si="0"/>
        <v>1392</v>
      </c>
      <c r="I23" s="1" t="s">
        <v>52</v>
      </c>
      <c r="J23" s="100">
        <v>62.4</v>
      </c>
      <c r="K23" s="100">
        <v>2.6</v>
      </c>
      <c r="L23" s="25">
        <v>24</v>
      </c>
      <c r="M23" s="56" t="s">
        <v>78</v>
      </c>
      <c r="N23" s="43">
        <v>20</v>
      </c>
      <c r="O23" s="57">
        <f t="shared" si="1"/>
        <v>480</v>
      </c>
      <c r="P23" s="96">
        <v>500</v>
      </c>
      <c r="Q23" s="74" t="s">
        <v>62</v>
      </c>
    </row>
    <row r="24" spans="2:17" x14ac:dyDescent="0.25">
      <c r="B24" s="101"/>
      <c r="C24" s="103"/>
      <c r="D24" s="14">
        <v>16</v>
      </c>
      <c r="E24" s="14" t="s">
        <v>76</v>
      </c>
      <c r="F24" s="6">
        <v>16</v>
      </c>
      <c r="G24" s="6">
        <v>20</v>
      </c>
      <c r="H24" s="6">
        <f>SUM(F24*G24)</f>
        <v>320</v>
      </c>
      <c r="I24" s="1" t="s">
        <v>52</v>
      </c>
      <c r="J24" s="101"/>
      <c r="K24" s="101"/>
      <c r="L24" s="25">
        <v>16</v>
      </c>
      <c r="M24" s="56" t="s">
        <v>79</v>
      </c>
      <c r="N24" s="43">
        <v>3.7</v>
      </c>
      <c r="O24" s="57">
        <f t="shared" si="1"/>
        <v>59.2</v>
      </c>
      <c r="P24" s="112"/>
      <c r="Q24" s="74" t="s">
        <v>89</v>
      </c>
    </row>
    <row r="25" spans="2:17" x14ac:dyDescent="0.25">
      <c r="B25" s="102"/>
      <c r="C25" s="81"/>
      <c r="D25" s="14">
        <v>6</v>
      </c>
      <c r="E25" s="14" t="s">
        <v>77</v>
      </c>
      <c r="F25" s="6">
        <v>6</v>
      </c>
      <c r="G25" s="6">
        <v>150</v>
      </c>
      <c r="H25" s="6">
        <f t="shared" si="0"/>
        <v>900</v>
      </c>
      <c r="I25" s="1" t="s">
        <v>77</v>
      </c>
      <c r="J25" s="102"/>
      <c r="K25" s="102"/>
      <c r="L25" s="25">
        <v>6</v>
      </c>
      <c r="M25" s="56" t="s">
        <v>117</v>
      </c>
      <c r="N25" s="43">
        <v>12</v>
      </c>
      <c r="O25" s="57">
        <f t="shared" si="1"/>
        <v>72</v>
      </c>
      <c r="P25" s="97"/>
      <c r="Q25" s="74" t="s">
        <v>90</v>
      </c>
    </row>
    <row r="26" spans="2:17" x14ac:dyDescent="0.25">
      <c r="B26" s="68">
        <v>419</v>
      </c>
      <c r="C26" s="69" t="s">
        <v>45</v>
      </c>
      <c r="D26" s="14">
        <v>8</v>
      </c>
      <c r="E26" s="14" t="s">
        <v>92</v>
      </c>
      <c r="F26" s="6">
        <v>16</v>
      </c>
      <c r="G26" s="6">
        <v>36</v>
      </c>
      <c r="H26" s="6">
        <f t="shared" si="0"/>
        <v>576</v>
      </c>
      <c r="I26" s="1" t="s">
        <v>10</v>
      </c>
      <c r="J26" s="68">
        <v>49.76</v>
      </c>
      <c r="K26" s="68">
        <v>2.6</v>
      </c>
      <c r="L26" s="25">
        <v>16</v>
      </c>
      <c r="M26" s="56" t="s">
        <v>91</v>
      </c>
      <c r="N26" s="43">
        <v>17</v>
      </c>
      <c r="O26" s="57">
        <f t="shared" si="1"/>
        <v>272</v>
      </c>
      <c r="P26" s="55">
        <v>500</v>
      </c>
      <c r="Q26" s="74" t="s">
        <v>62</v>
      </c>
    </row>
    <row r="27" spans="2:17" x14ac:dyDescent="0.25">
      <c r="B27" s="68">
        <v>420</v>
      </c>
      <c r="C27" s="69" t="s">
        <v>46</v>
      </c>
      <c r="D27" s="14">
        <v>7</v>
      </c>
      <c r="E27" s="14" t="s">
        <v>92</v>
      </c>
      <c r="F27" s="6">
        <v>14</v>
      </c>
      <c r="G27" s="6">
        <v>36</v>
      </c>
      <c r="H27" s="6">
        <f t="shared" si="0"/>
        <v>504</v>
      </c>
      <c r="I27" s="1" t="s">
        <v>10</v>
      </c>
      <c r="J27" s="68">
        <v>27.27</v>
      </c>
      <c r="K27" s="68">
        <v>2.6</v>
      </c>
      <c r="L27" s="25">
        <v>14</v>
      </c>
      <c r="M27" s="56" t="s">
        <v>91</v>
      </c>
      <c r="N27" s="43">
        <v>17</v>
      </c>
      <c r="O27" s="57">
        <f t="shared" si="1"/>
        <v>238</v>
      </c>
      <c r="P27" s="55">
        <v>500</v>
      </c>
      <c r="Q27" s="74" t="s">
        <v>62</v>
      </c>
    </row>
    <row r="28" spans="2:17" x14ac:dyDescent="0.25">
      <c r="B28" s="68">
        <v>421</v>
      </c>
      <c r="C28" s="69" t="s">
        <v>47</v>
      </c>
      <c r="D28" s="14">
        <v>8</v>
      </c>
      <c r="E28" s="14" t="s">
        <v>92</v>
      </c>
      <c r="F28" s="6">
        <v>16</v>
      </c>
      <c r="G28" s="6">
        <v>36</v>
      </c>
      <c r="H28" s="6">
        <f t="shared" si="0"/>
        <v>576</v>
      </c>
      <c r="I28" s="1" t="s">
        <v>10</v>
      </c>
      <c r="J28" s="68">
        <v>34.07</v>
      </c>
      <c r="K28" s="68">
        <v>2.6</v>
      </c>
      <c r="L28" s="25">
        <v>16</v>
      </c>
      <c r="M28" s="56" t="s">
        <v>91</v>
      </c>
      <c r="N28" s="43">
        <v>17</v>
      </c>
      <c r="O28" s="57">
        <f t="shared" si="1"/>
        <v>272</v>
      </c>
      <c r="P28" s="55">
        <v>500</v>
      </c>
      <c r="Q28" s="74" t="s">
        <v>62</v>
      </c>
    </row>
    <row r="29" spans="2:17" x14ac:dyDescent="0.25">
      <c r="B29" s="16">
        <v>422</v>
      </c>
      <c r="C29" s="18" t="s">
        <v>23</v>
      </c>
      <c r="D29" s="14">
        <v>8</v>
      </c>
      <c r="E29" s="14" t="s">
        <v>54</v>
      </c>
      <c r="F29" s="6">
        <v>32</v>
      </c>
      <c r="G29" s="6">
        <v>18</v>
      </c>
      <c r="H29" s="6">
        <f t="shared" si="0"/>
        <v>576</v>
      </c>
      <c r="I29" s="1" t="s">
        <v>10</v>
      </c>
      <c r="J29" s="19">
        <v>22.94</v>
      </c>
      <c r="K29" s="51">
        <v>2.6</v>
      </c>
      <c r="L29" s="25">
        <v>8</v>
      </c>
      <c r="M29" s="56" t="s">
        <v>100</v>
      </c>
      <c r="N29" s="43">
        <v>18</v>
      </c>
      <c r="O29" s="57">
        <f t="shared" si="1"/>
        <v>144</v>
      </c>
      <c r="P29" s="43">
        <v>500</v>
      </c>
      <c r="Q29" s="74"/>
    </row>
    <row r="30" spans="2:17" x14ac:dyDescent="0.25">
      <c r="B30" s="16">
        <v>423</v>
      </c>
      <c r="C30" s="18" t="s">
        <v>48</v>
      </c>
      <c r="D30" s="14">
        <v>1</v>
      </c>
      <c r="E30" s="14" t="s">
        <v>54</v>
      </c>
      <c r="F30" s="6">
        <v>4</v>
      </c>
      <c r="G30" s="6">
        <v>18</v>
      </c>
      <c r="H30" s="6">
        <f t="shared" si="0"/>
        <v>72</v>
      </c>
      <c r="I30" s="1" t="s">
        <v>10</v>
      </c>
      <c r="J30" s="19">
        <v>2.98</v>
      </c>
      <c r="K30" s="51">
        <v>2.6</v>
      </c>
      <c r="L30" s="25">
        <v>1</v>
      </c>
      <c r="M30" s="42" t="s">
        <v>106</v>
      </c>
      <c r="N30" s="42">
        <v>11</v>
      </c>
      <c r="O30" s="57">
        <f t="shared" si="1"/>
        <v>11</v>
      </c>
      <c r="P30" s="54">
        <v>100</v>
      </c>
      <c r="Q30" s="74"/>
    </row>
    <row r="31" spans="2:17" x14ac:dyDescent="0.25">
      <c r="B31" s="16">
        <v>424</v>
      </c>
      <c r="C31" s="18" t="s">
        <v>23</v>
      </c>
      <c r="D31" s="14">
        <v>6</v>
      </c>
      <c r="E31" s="14" t="s">
        <v>54</v>
      </c>
      <c r="F31" s="6">
        <v>24</v>
      </c>
      <c r="G31" s="6">
        <v>18</v>
      </c>
      <c r="H31" s="6">
        <f t="shared" si="0"/>
        <v>432</v>
      </c>
      <c r="I31" s="1" t="s">
        <v>10</v>
      </c>
      <c r="J31" s="19">
        <v>20.100000000000001</v>
      </c>
      <c r="K31" s="51">
        <v>2.6</v>
      </c>
      <c r="L31" s="25">
        <v>6</v>
      </c>
      <c r="M31" s="56" t="s">
        <v>100</v>
      </c>
      <c r="N31" s="43">
        <v>18</v>
      </c>
      <c r="O31" s="57">
        <f t="shared" si="1"/>
        <v>108</v>
      </c>
      <c r="P31" s="43">
        <v>500</v>
      </c>
      <c r="Q31" s="74"/>
    </row>
    <row r="32" spans="2:17" x14ac:dyDescent="0.25">
      <c r="B32" s="110" t="s">
        <v>40</v>
      </c>
      <c r="C32" s="80" t="s">
        <v>24</v>
      </c>
      <c r="D32" s="14">
        <v>1</v>
      </c>
      <c r="E32" s="14" t="s">
        <v>54</v>
      </c>
      <c r="F32" s="6">
        <v>4</v>
      </c>
      <c r="G32" s="6">
        <v>18</v>
      </c>
      <c r="H32" s="6">
        <f t="shared" si="0"/>
        <v>72</v>
      </c>
      <c r="I32" s="1" t="s">
        <v>10</v>
      </c>
      <c r="J32" s="98">
        <v>3.23</v>
      </c>
      <c r="K32" s="104">
        <v>2.6</v>
      </c>
      <c r="L32" s="25">
        <v>1</v>
      </c>
      <c r="M32" s="56" t="s">
        <v>103</v>
      </c>
      <c r="N32" s="43">
        <v>25</v>
      </c>
      <c r="O32" s="57">
        <f t="shared" si="1"/>
        <v>25</v>
      </c>
      <c r="P32" s="96">
        <v>200</v>
      </c>
      <c r="Q32" s="74" t="s">
        <v>111</v>
      </c>
    </row>
    <row r="33" spans="2:17" x14ac:dyDescent="0.25">
      <c r="B33" s="111"/>
      <c r="C33" s="81"/>
      <c r="D33" s="14">
        <v>1</v>
      </c>
      <c r="E33" s="14" t="s">
        <v>80</v>
      </c>
      <c r="F33" s="1">
        <v>1</v>
      </c>
      <c r="G33" s="1">
        <v>35</v>
      </c>
      <c r="H33" s="1">
        <f t="shared" si="0"/>
        <v>35</v>
      </c>
      <c r="I33" s="1" t="s">
        <v>12</v>
      </c>
      <c r="J33" s="99"/>
      <c r="K33" s="105"/>
      <c r="L33" s="25">
        <v>1</v>
      </c>
      <c r="M33" s="56" t="s">
        <v>118</v>
      </c>
      <c r="N33" s="43">
        <v>16</v>
      </c>
      <c r="O33" s="57">
        <f t="shared" si="1"/>
        <v>16</v>
      </c>
      <c r="P33" s="97"/>
      <c r="Q33" s="74" t="s">
        <v>112</v>
      </c>
    </row>
    <row r="34" spans="2:17" x14ac:dyDescent="0.25">
      <c r="B34" s="46" t="s">
        <v>41</v>
      </c>
      <c r="C34" s="17" t="s">
        <v>49</v>
      </c>
      <c r="D34" s="15">
        <v>1</v>
      </c>
      <c r="E34" s="14" t="s">
        <v>54</v>
      </c>
      <c r="F34" s="3">
        <v>4</v>
      </c>
      <c r="G34" s="3">
        <v>18</v>
      </c>
      <c r="H34" s="3">
        <f t="shared" si="0"/>
        <v>72</v>
      </c>
      <c r="I34" s="1" t="s">
        <v>10</v>
      </c>
      <c r="J34" s="22">
        <v>1.94</v>
      </c>
      <c r="K34" s="48">
        <v>2.6</v>
      </c>
      <c r="L34" s="25">
        <v>1</v>
      </c>
      <c r="M34" s="42" t="s">
        <v>100</v>
      </c>
      <c r="N34" s="42">
        <v>27</v>
      </c>
      <c r="O34" s="57">
        <f t="shared" si="1"/>
        <v>27</v>
      </c>
      <c r="P34" s="43">
        <v>500</v>
      </c>
      <c r="Q34" s="74"/>
    </row>
    <row r="35" spans="2:17" x14ac:dyDescent="0.25">
      <c r="B35" s="100">
        <v>427</v>
      </c>
      <c r="C35" s="80" t="s">
        <v>13</v>
      </c>
      <c r="D35" s="15">
        <v>2</v>
      </c>
      <c r="E35" s="14" t="s">
        <v>54</v>
      </c>
      <c r="F35" s="3">
        <v>8</v>
      </c>
      <c r="G35" s="3">
        <v>18</v>
      </c>
      <c r="H35" s="3">
        <f t="shared" si="0"/>
        <v>144</v>
      </c>
      <c r="I35" s="1" t="s">
        <v>10</v>
      </c>
      <c r="J35" s="98">
        <v>18.350000000000001</v>
      </c>
      <c r="K35" s="98">
        <v>2.9</v>
      </c>
      <c r="L35" s="25">
        <v>2</v>
      </c>
      <c r="M35" s="42" t="s">
        <v>106</v>
      </c>
      <c r="N35" s="42">
        <v>11</v>
      </c>
      <c r="O35" s="57">
        <f t="shared" si="1"/>
        <v>22</v>
      </c>
      <c r="P35" s="96">
        <v>100</v>
      </c>
      <c r="Q35" s="74"/>
    </row>
    <row r="36" spans="2:17" x14ac:dyDescent="0.25">
      <c r="B36" s="102"/>
      <c r="C36" s="81"/>
      <c r="D36" s="15">
        <v>1</v>
      </c>
      <c r="E36" s="15" t="s">
        <v>55</v>
      </c>
      <c r="F36" s="3">
        <v>2</v>
      </c>
      <c r="G36" s="3">
        <v>36</v>
      </c>
      <c r="H36" s="3">
        <f t="shared" si="0"/>
        <v>72</v>
      </c>
      <c r="I36" s="1" t="s">
        <v>10</v>
      </c>
      <c r="J36" s="99"/>
      <c r="K36" s="99"/>
      <c r="L36" s="25">
        <v>1</v>
      </c>
      <c r="M36" s="42" t="s">
        <v>109</v>
      </c>
      <c r="N36" s="55">
        <v>23</v>
      </c>
      <c r="O36" s="57">
        <f t="shared" si="1"/>
        <v>23</v>
      </c>
      <c r="P36" s="97"/>
      <c r="Q36" s="74"/>
    </row>
    <row r="37" spans="2:17" x14ac:dyDescent="0.25">
      <c r="B37" s="16">
        <v>428</v>
      </c>
      <c r="C37" s="17" t="s">
        <v>26</v>
      </c>
      <c r="D37" s="14">
        <v>5</v>
      </c>
      <c r="E37" s="14" t="s">
        <v>53</v>
      </c>
      <c r="F37" s="6">
        <v>5</v>
      </c>
      <c r="G37" s="6">
        <v>150</v>
      </c>
      <c r="H37" s="6">
        <f t="shared" si="0"/>
        <v>750</v>
      </c>
      <c r="I37" s="1" t="s">
        <v>59</v>
      </c>
      <c r="J37" s="22">
        <v>35.200000000000003</v>
      </c>
      <c r="K37" s="49">
        <v>2.89</v>
      </c>
      <c r="L37" s="25">
        <v>5</v>
      </c>
      <c r="M37" s="42" t="s">
        <v>104</v>
      </c>
      <c r="N37" s="42">
        <v>24</v>
      </c>
      <c r="O37" s="57">
        <f t="shared" si="1"/>
        <v>120</v>
      </c>
      <c r="P37" s="43">
        <v>100</v>
      </c>
      <c r="Q37" s="74" t="s">
        <v>60</v>
      </c>
    </row>
    <row r="38" spans="2:17" x14ac:dyDescent="0.25">
      <c r="B38" s="100">
        <v>429</v>
      </c>
      <c r="C38" s="80" t="s">
        <v>14</v>
      </c>
      <c r="D38" s="14">
        <v>2</v>
      </c>
      <c r="E38" s="14" t="s">
        <v>55</v>
      </c>
      <c r="F38" s="6">
        <v>4</v>
      </c>
      <c r="G38" s="6">
        <v>36</v>
      </c>
      <c r="H38" s="6">
        <f t="shared" si="0"/>
        <v>144</v>
      </c>
      <c r="I38" s="1" t="s">
        <v>10</v>
      </c>
      <c r="J38" s="100">
        <v>7.82</v>
      </c>
      <c r="K38" s="106" t="s">
        <v>51</v>
      </c>
      <c r="L38" s="25">
        <v>2</v>
      </c>
      <c r="M38" s="42" t="s">
        <v>107</v>
      </c>
      <c r="N38" s="43">
        <v>35</v>
      </c>
      <c r="O38" s="57">
        <f t="shared" si="1"/>
        <v>70</v>
      </c>
      <c r="P38" s="96">
        <v>200</v>
      </c>
      <c r="Q38" s="74" t="s">
        <v>111</v>
      </c>
    </row>
    <row r="39" spans="2:17" x14ac:dyDescent="0.25">
      <c r="B39" s="102"/>
      <c r="C39" s="81"/>
      <c r="D39" s="14">
        <v>1</v>
      </c>
      <c r="E39" s="14" t="s">
        <v>66</v>
      </c>
      <c r="F39" s="6">
        <v>2</v>
      </c>
      <c r="G39" s="6">
        <v>4</v>
      </c>
      <c r="H39" s="6">
        <f t="shared" si="0"/>
        <v>8</v>
      </c>
      <c r="I39" s="1" t="s">
        <v>56</v>
      </c>
      <c r="J39" s="102"/>
      <c r="K39" s="107"/>
      <c r="L39" s="25">
        <v>1</v>
      </c>
      <c r="M39" s="43" t="s">
        <v>114</v>
      </c>
      <c r="N39" s="43">
        <v>11</v>
      </c>
      <c r="O39" s="57">
        <f t="shared" si="1"/>
        <v>11</v>
      </c>
      <c r="P39" s="97"/>
      <c r="Q39" s="74" t="s">
        <v>112</v>
      </c>
    </row>
    <row r="40" spans="2:17" x14ac:dyDescent="0.25">
      <c r="B40" s="100">
        <v>430</v>
      </c>
      <c r="C40" s="80" t="s">
        <v>27</v>
      </c>
      <c r="D40" s="14">
        <v>1</v>
      </c>
      <c r="E40" s="14" t="s">
        <v>54</v>
      </c>
      <c r="F40" s="6">
        <v>4</v>
      </c>
      <c r="G40" s="6">
        <v>18</v>
      </c>
      <c r="H40" s="6">
        <f t="shared" si="0"/>
        <v>72</v>
      </c>
      <c r="I40" s="1" t="s">
        <v>10</v>
      </c>
      <c r="J40" s="100">
        <v>1.85</v>
      </c>
      <c r="K40" s="108">
        <v>2.87</v>
      </c>
      <c r="L40" s="25">
        <v>1</v>
      </c>
      <c r="M40" s="42" t="s">
        <v>106</v>
      </c>
      <c r="N40" s="42">
        <v>11</v>
      </c>
      <c r="O40" s="57">
        <f t="shared" si="1"/>
        <v>11</v>
      </c>
      <c r="P40" s="96">
        <v>200</v>
      </c>
      <c r="Q40" s="74" t="s">
        <v>111</v>
      </c>
    </row>
    <row r="41" spans="2:17" x14ac:dyDescent="0.25">
      <c r="B41" s="102"/>
      <c r="C41" s="81"/>
      <c r="D41" s="14">
        <v>1</v>
      </c>
      <c r="E41" s="14" t="s">
        <v>58</v>
      </c>
      <c r="F41" s="6">
        <v>2</v>
      </c>
      <c r="G41" s="6">
        <v>9</v>
      </c>
      <c r="H41" s="6">
        <f t="shared" si="0"/>
        <v>18</v>
      </c>
      <c r="I41" s="1" t="s">
        <v>12</v>
      </c>
      <c r="J41" s="102"/>
      <c r="K41" s="109"/>
      <c r="L41" s="25">
        <v>1</v>
      </c>
      <c r="M41" s="43" t="s">
        <v>114</v>
      </c>
      <c r="N41" s="43">
        <v>16</v>
      </c>
      <c r="O41" s="57">
        <f t="shared" si="1"/>
        <v>16</v>
      </c>
      <c r="P41" s="97"/>
      <c r="Q41" s="74" t="s">
        <v>112</v>
      </c>
    </row>
    <row r="42" spans="2:17" x14ac:dyDescent="0.25">
      <c r="B42" s="16">
        <v>431</v>
      </c>
      <c r="C42" s="17" t="s">
        <v>29</v>
      </c>
      <c r="D42" s="14">
        <v>1</v>
      </c>
      <c r="E42" s="14" t="s">
        <v>54</v>
      </c>
      <c r="F42" s="6">
        <v>4</v>
      </c>
      <c r="G42" s="6">
        <v>18</v>
      </c>
      <c r="H42" s="6">
        <f t="shared" si="0"/>
        <v>72</v>
      </c>
      <c r="I42" s="1" t="s">
        <v>10</v>
      </c>
      <c r="J42" s="19">
        <v>2.63</v>
      </c>
      <c r="K42" s="50">
        <v>2.9</v>
      </c>
      <c r="L42" s="25">
        <v>1</v>
      </c>
      <c r="M42" s="42" t="s">
        <v>103</v>
      </c>
      <c r="N42" s="43">
        <v>25</v>
      </c>
      <c r="O42" s="57">
        <f t="shared" si="1"/>
        <v>25</v>
      </c>
      <c r="P42" s="54">
        <v>200</v>
      </c>
      <c r="Q42" s="74" t="s">
        <v>111</v>
      </c>
    </row>
    <row r="43" spans="2:17" x14ac:dyDescent="0.25">
      <c r="B43" s="16">
        <v>432</v>
      </c>
      <c r="C43" s="17" t="s">
        <v>28</v>
      </c>
      <c r="D43" s="15">
        <v>1</v>
      </c>
      <c r="E43" s="15" t="s">
        <v>58</v>
      </c>
      <c r="F43" s="1">
        <v>2</v>
      </c>
      <c r="G43" s="1">
        <v>9</v>
      </c>
      <c r="H43" s="1">
        <f t="shared" si="0"/>
        <v>18</v>
      </c>
      <c r="I43" s="1" t="s">
        <v>12</v>
      </c>
      <c r="J43" s="19">
        <v>1.31</v>
      </c>
      <c r="K43" s="50">
        <v>2.88</v>
      </c>
      <c r="L43" s="25">
        <v>1</v>
      </c>
      <c r="M43" s="43" t="s">
        <v>114</v>
      </c>
      <c r="N43" s="43">
        <v>18</v>
      </c>
      <c r="O43" s="57">
        <f t="shared" si="1"/>
        <v>18</v>
      </c>
      <c r="P43" s="54">
        <v>200</v>
      </c>
      <c r="Q43" s="74" t="s">
        <v>113</v>
      </c>
    </row>
    <row r="44" spans="2:17" x14ac:dyDescent="0.25">
      <c r="B44" s="100">
        <v>433</v>
      </c>
      <c r="C44" s="80" t="s">
        <v>27</v>
      </c>
      <c r="D44" s="15">
        <v>1</v>
      </c>
      <c r="E44" s="15" t="s">
        <v>55</v>
      </c>
      <c r="F44" s="1">
        <v>2</v>
      </c>
      <c r="G44" s="1">
        <v>36</v>
      </c>
      <c r="H44" s="1">
        <f t="shared" si="0"/>
        <v>72</v>
      </c>
      <c r="I44" s="1" t="s">
        <v>10</v>
      </c>
      <c r="J44" s="100">
        <v>4.43</v>
      </c>
      <c r="K44" s="108">
        <v>2.88</v>
      </c>
      <c r="L44" s="25">
        <v>1</v>
      </c>
      <c r="M44" s="42" t="s">
        <v>107</v>
      </c>
      <c r="N44" s="42">
        <v>25</v>
      </c>
      <c r="O44" s="57">
        <f t="shared" si="1"/>
        <v>25</v>
      </c>
      <c r="P44" s="96">
        <v>200</v>
      </c>
      <c r="Q44" s="74" t="s">
        <v>111</v>
      </c>
    </row>
    <row r="45" spans="2:17" x14ac:dyDescent="0.25">
      <c r="B45" s="102"/>
      <c r="C45" s="81"/>
      <c r="D45" s="15">
        <v>1</v>
      </c>
      <c r="E45" s="15" t="s">
        <v>58</v>
      </c>
      <c r="F45" s="1">
        <v>2</v>
      </c>
      <c r="G45" s="1">
        <v>9</v>
      </c>
      <c r="H45" s="1">
        <f t="shared" si="0"/>
        <v>18</v>
      </c>
      <c r="I45" s="1" t="s">
        <v>12</v>
      </c>
      <c r="J45" s="102"/>
      <c r="K45" s="109"/>
      <c r="L45" s="25">
        <v>1</v>
      </c>
      <c r="M45" s="42" t="s">
        <v>118</v>
      </c>
      <c r="N45" s="42">
        <v>16</v>
      </c>
      <c r="O45" s="57">
        <f t="shared" si="1"/>
        <v>16</v>
      </c>
      <c r="P45" s="97"/>
      <c r="Q45" s="74" t="s">
        <v>112</v>
      </c>
    </row>
    <row r="46" spans="2:17" x14ac:dyDescent="0.25">
      <c r="B46" s="16">
        <v>434</v>
      </c>
      <c r="C46" s="17" t="s">
        <v>28</v>
      </c>
      <c r="D46" s="14">
        <v>1</v>
      </c>
      <c r="E46" s="14" t="s">
        <v>58</v>
      </c>
      <c r="F46" s="1">
        <v>2</v>
      </c>
      <c r="G46" s="1">
        <v>9</v>
      </c>
      <c r="H46" s="1">
        <f t="shared" si="0"/>
        <v>18</v>
      </c>
      <c r="I46" s="1" t="s">
        <v>12</v>
      </c>
      <c r="J46" s="19">
        <v>1.44</v>
      </c>
      <c r="K46" s="50">
        <v>2.88</v>
      </c>
      <c r="L46" s="25">
        <v>1</v>
      </c>
      <c r="M46" s="42" t="s">
        <v>118</v>
      </c>
      <c r="N46" s="42">
        <v>18</v>
      </c>
      <c r="O46" s="57">
        <f t="shared" si="1"/>
        <v>18</v>
      </c>
      <c r="P46" s="43">
        <v>200</v>
      </c>
      <c r="Q46" s="74" t="s">
        <v>113</v>
      </c>
    </row>
    <row r="47" spans="2:17" x14ac:dyDescent="0.25">
      <c r="B47" s="16">
        <v>435</v>
      </c>
      <c r="C47" s="17" t="s">
        <v>22</v>
      </c>
      <c r="D47" s="14">
        <v>1</v>
      </c>
      <c r="E47" s="14" t="s">
        <v>55</v>
      </c>
      <c r="F47" s="1">
        <v>2</v>
      </c>
      <c r="G47" s="1">
        <v>36</v>
      </c>
      <c r="H47" s="1">
        <f t="shared" si="0"/>
        <v>72</v>
      </c>
      <c r="I47" s="1" t="s">
        <v>10</v>
      </c>
      <c r="J47" s="22">
        <v>6.61</v>
      </c>
      <c r="K47" s="49">
        <v>2.89</v>
      </c>
      <c r="L47" s="25">
        <v>1</v>
      </c>
      <c r="M47" s="42" t="s">
        <v>107</v>
      </c>
      <c r="N47" s="42">
        <v>25</v>
      </c>
      <c r="O47" s="57">
        <f t="shared" si="1"/>
        <v>25</v>
      </c>
      <c r="P47" s="43">
        <v>200</v>
      </c>
      <c r="Q47" s="74" t="s">
        <v>111</v>
      </c>
    </row>
    <row r="48" spans="2:17" x14ac:dyDescent="0.25">
      <c r="B48" s="16">
        <v>436</v>
      </c>
      <c r="C48" s="17" t="s">
        <v>50</v>
      </c>
      <c r="D48" s="14">
        <v>6</v>
      </c>
      <c r="E48" s="14" t="s">
        <v>54</v>
      </c>
      <c r="F48" s="1">
        <v>24</v>
      </c>
      <c r="G48" s="1">
        <v>18</v>
      </c>
      <c r="H48" s="1">
        <f t="shared" si="0"/>
        <v>432</v>
      </c>
      <c r="I48" s="1" t="s">
        <v>10</v>
      </c>
      <c r="J48" s="22">
        <v>49.81</v>
      </c>
      <c r="K48" s="49">
        <v>3.01</v>
      </c>
      <c r="L48" s="25">
        <v>6</v>
      </c>
      <c r="M48" s="42" t="s">
        <v>103</v>
      </c>
      <c r="N48" s="43">
        <v>25</v>
      </c>
      <c r="O48" s="57">
        <f t="shared" si="1"/>
        <v>150</v>
      </c>
      <c r="P48" s="54">
        <v>200</v>
      </c>
      <c r="Q48" s="74" t="s">
        <v>111</v>
      </c>
    </row>
    <row r="49" spans="2:17" x14ac:dyDescent="0.25">
      <c r="B49" s="16">
        <v>437</v>
      </c>
      <c r="C49" s="17" t="s">
        <v>50</v>
      </c>
      <c r="D49" s="14">
        <v>8</v>
      </c>
      <c r="E49" s="14" t="s">
        <v>54</v>
      </c>
      <c r="F49" s="1">
        <v>32</v>
      </c>
      <c r="G49" s="1">
        <v>18</v>
      </c>
      <c r="H49" s="1">
        <f t="shared" si="0"/>
        <v>576</v>
      </c>
      <c r="I49" s="1" t="s">
        <v>10</v>
      </c>
      <c r="J49" s="22">
        <v>45.31</v>
      </c>
      <c r="K49" s="49">
        <v>3.01</v>
      </c>
      <c r="L49" s="25">
        <v>8</v>
      </c>
      <c r="M49" s="42" t="s">
        <v>103</v>
      </c>
      <c r="N49" s="43">
        <v>25</v>
      </c>
      <c r="O49" s="57">
        <f t="shared" si="1"/>
        <v>200</v>
      </c>
      <c r="P49" s="54">
        <v>200</v>
      </c>
      <c r="Q49" s="74" t="s">
        <v>111</v>
      </c>
    </row>
    <row r="50" spans="2:17" x14ac:dyDescent="0.25">
      <c r="B50" s="16">
        <v>438</v>
      </c>
      <c r="C50" s="17" t="s">
        <v>43</v>
      </c>
      <c r="D50" s="14">
        <v>6</v>
      </c>
      <c r="E50" s="14" t="s">
        <v>54</v>
      </c>
      <c r="F50" s="1">
        <v>24</v>
      </c>
      <c r="G50" s="1">
        <v>18</v>
      </c>
      <c r="H50" s="1">
        <f t="shared" si="0"/>
        <v>432</v>
      </c>
      <c r="I50" s="1" t="s">
        <v>10</v>
      </c>
      <c r="J50" s="22">
        <v>28.13</v>
      </c>
      <c r="K50" s="49">
        <v>2.9</v>
      </c>
      <c r="L50" s="25">
        <v>6</v>
      </c>
      <c r="M50" s="42" t="s">
        <v>103</v>
      </c>
      <c r="N50" s="43">
        <v>25</v>
      </c>
      <c r="O50" s="57">
        <f t="shared" si="1"/>
        <v>150</v>
      </c>
      <c r="P50" s="54">
        <v>200</v>
      </c>
      <c r="Q50" s="74" t="s">
        <v>111</v>
      </c>
    </row>
    <row r="51" spans="2:17" x14ac:dyDescent="0.25">
      <c r="B51" s="45"/>
      <c r="C51" s="39" t="s">
        <v>37</v>
      </c>
      <c r="D51" s="37">
        <f>SUM(D6:D50)</f>
        <v>174</v>
      </c>
      <c r="E51" s="14"/>
      <c r="F51" s="14"/>
      <c r="G51" s="14"/>
      <c r="H51" s="37">
        <f>SUM(H6:H50)</f>
        <v>11619</v>
      </c>
      <c r="I51" s="40"/>
      <c r="J51" s="40"/>
      <c r="K51" s="40"/>
      <c r="L51" s="53">
        <f>SUM(L6:L50)</f>
        <v>209</v>
      </c>
      <c r="M51" s="42"/>
      <c r="N51" s="42"/>
      <c r="O51" s="58">
        <f>SUM(O6:O50)</f>
        <v>3567.2</v>
      </c>
      <c r="P51" s="43"/>
      <c r="Q51" s="44"/>
    </row>
    <row r="52" spans="2:17" x14ac:dyDescent="0.25">
      <c r="B52" s="45"/>
      <c r="C52" s="8"/>
      <c r="D52" s="6"/>
      <c r="E52" s="6"/>
      <c r="F52" s="6"/>
      <c r="G52" s="6"/>
      <c r="H52" s="6"/>
      <c r="I52" s="1"/>
      <c r="J52" s="1"/>
      <c r="K52" s="1"/>
      <c r="L52" s="6"/>
      <c r="M52" s="4"/>
      <c r="N52" s="4"/>
      <c r="O52" s="4"/>
      <c r="P52" s="1"/>
      <c r="Q52" s="29"/>
    </row>
    <row r="53" spans="2:17" ht="15.75" thickBot="1" x14ac:dyDescent="0.3">
      <c r="B53" s="62" t="s">
        <v>81</v>
      </c>
      <c r="C53" s="63" t="s">
        <v>82</v>
      </c>
      <c r="D53" s="72">
        <v>32</v>
      </c>
      <c r="E53" s="64" t="s">
        <v>83</v>
      </c>
      <c r="F53" s="64">
        <v>64</v>
      </c>
      <c r="G53" s="64">
        <v>11</v>
      </c>
      <c r="H53" s="64">
        <f>SUM(F53*G53)</f>
        <v>704</v>
      </c>
      <c r="I53" s="65" t="s">
        <v>84</v>
      </c>
      <c r="J53" s="65"/>
      <c r="K53" s="65"/>
      <c r="L53" s="73">
        <v>32</v>
      </c>
      <c r="M53" s="66" t="s">
        <v>119</v>
      </c>
      <c r="N53" s="66">
        <v>17</v>
      </c>
      <c r="O53" s="66">
        <f>SUM(L53*N53)</f>
        <v>544</v>
      </c>
      <c r="P53" s="66">
        <v>100</v>
      </c>
      <c r="Q53" s="67" t="s">
        <v>85</v>
      </c>
    </row>
    <row r="54" spans="2:17" ht="15.75" thickBot="1" x14ac:dyDescent="0.3">
      <c r="J54" s="9"/>
      <c r="K54" s="9"/>
      <c r="P54" s="9"/>
    </row>
    <row r="55" spans="2:17" ht="15.75" thickBot="1" x14ac:dyDescent="0.3">
      <c r="L55" s="70"/>
      <c r="M55" s="71" t="s">
        <v>88</v>
      </c>
    </row>
  </sheetData>
  <mergeCells count="44">
    <mergeCell ref="P23:P25"/>
    <mergeCell ref="P35:P36"/>
    <mergeCell ref="J44:J45"/>
    <mergeCell ref="K44:K45"/>
    <mergeCell ref="B2:Q2"/>
    <mergeCell ref="B3:Q3"/>
    <mergeCell ref="B4:I4"/>
    <mergeCell ref="L4:Q4"/>
    <mergeCell ref="B15:B16"/>
    <mergeCell ref="C15:C16"/>
    <mergeCell ref="J15:J16"/>
    <mergeCell ref="K15:K16"/>
    <mergeCell ref="P15:P16"/>
    <mergeCell ref="P7:P8"/>
    <mergeCell ref="C7:C8"/>
    <mergeCell ref="B7:B8"/>
    <mergeCell ref="J7:J8"/>
    <mergeCell ref="K7:K8"/>
    <mergeCell ref="K40:K41"/>
    <mergeCell ref="B38:B39"/>
    <mergeCell ref="C38:C39"/>
    <mergeCell ref="B32:B33"/>
    <mergeCell ref="C32:C33"/>
    <mergeCell ref="B40:B41"/>
    <mergeCell ref="B35:B36"/>
    <mergeCell ref="C35:C36"/>
    <mergeCell ref="J35:J36"/>
    <mergeCell ref="K35:K36"/>
    <mergeCell ref="P38:P39"/>
    <mergeCell ref="P40:P41"/>
    <mergeCell ref="P44:P45"/>
    <mergeCell ref="P32:P33"/>
    <mergeCell ref="B23:B25"/>
    <mergeCell ref="C23:C25"/>
    <mergeCell ref="J23:J25"/>
    <mergeCell ref="K23:K25"/>
    <mergeCell ref="C40:C41"/>
    <mergeCell ref="B44:B45"/>
    <mergeCell ref="C44:C45"/>
    <mergeCell ref="J32:J33"/>
    <mergeCell ref="K32:K33"/>
    <mergeCell ref="J38:J39"/>
    <mergeCell ref="K38:K39"/>
    <mergeCell ref="J40:J41"/>
  </mergeCells>
  <phoneticPr fontId="7" type="noConversion"/>
  <pageMargins left="0.7" right="0.7" top="0.78740157499999996" bottom="0.78740157499999996" header="0.3" footer="0.3"/>
  <pageSetup paperSize="8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3.NP</vt:lpstr>
      <vt:lpstr>4.NP</vt:lpstr>
      <vt:lpstr>'3.NP'!Oblast_tisku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Toušek Radek</dc:creator>
  <cp:lastModifiedBy>Pavelka Ondřej</cp:lastModifiedBy>
  <cp:lastPrinted>2026-03-21T09:13:47Z</cp:lastPrinted>
  <dcterms:created xsi:type="dcterms:W3CDTF">2023-03-13T08:59:02Z</dcterms:created>
  <dcterms:modified xsi:type="dcterms:W3CDTF">2026-04-07T07:25:57Z</dcterms:modified>
</cp:coreProperties>
</file>