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83 - OŘ - Upgrade HSM modulů Entrust\ZD a přílohy\"/>
    </mc:Choice>
  </mc:AlternateContent>
  <bookViews>
    <workbookView xWindow="-120" yWindow="-120" windowWidth="29040" windowHeight="17520" activeTab="1"/>
  </bookViews>
  <sheets>
    <sheet name="Cenová tabulka" sheetId="2" r:id="rId1"/>
    <sheet name="Specifikace prostředků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H36" i="2" l="1"/>
  <c r="H34" i="2" l="1"/>
  <c r="H6" i="2" l="1"/>
  <c r="H23" i="2" l="1"/>
  <c r="H32" i="2" l="1"/>
  <c r="H29" i="2"/>
  <c r="F6" i="1" l="1"/>
  <c r="F8" i="1"/>
  <c r="F10" i="1"/>
  <c r="H27" i="2"/>
  <c r="F13" i="1" l="1"/>
  <c r="H13" i="2" l="1"/>
  <c r="H11" i="2" s="1"/>
  <c r="H21" i="2" l="1"/>
  <c r="H19" i="2"/>
  <c r="H39" i="2" s="1"/>
</calcChain>
</file>

<file path=xl/sharedStrings.xml><?xml version="1.0" encoding="utf-8"?>
<sst xmlns="http://schemas.openxmlformats.org/spreadsheetml/2006/main" count="69" uniqueCount="55">
  <si>
    <t>Cena za jednotku v Kč bez DPH</t>
  </si>
  <si>
    <t>Cena v Kč bez DPH</t>
  </si>
  <si>
    <t>Předpokládaný počet hodin za 48 měsíců</t>
  </si>
  <si>
    <t>Cena za 1 hodinu v Kč bez DPH </t>
  </si>
  <si>
    <t>Celková cena za předpokládaný počet hodin v Kč bez DPH za 48 měsíců</t>
  </si>
  <si>
    <t>Počet měsíců</t>
  </si>
  <si>
    <t>Cena za 1 měsíc v Kč bez DPH</t>
  </si>
  <si>
    <t>Celková nabídková cena v Kč bez DPH</t>
  </si>
  <si>
    <t>Celková cena za nabízené technické a programové prostředky (dodávku HW a SW)</t>
  </si>
  <si>
    <t>Celková cena za uvedený počet měsíců</t>
  </si>
  <si>
    <t>2. etapa</t>
  </si>
  <si>
    <t>z toho</t>
  </si>
  <si>
    <t>rozlišení HW/SW (Appliance zařaďte do HW)</t>
  </si>
  <si>
    <t>Příloha č. 2 ZD</t>
  </si>
  <si>
    <t>Specifikace technických prostředků</t>
  </si>
  <si>
    <r>
      <t>Specifikace programových pros</t>
    </r>
    <r>
      <rPr>
        <sz val="10"/>
        <rFont val="Arial"/>
        <family val="2"/>
        <charset val="238"/>
      </rPr>
      <t>tředků</t>
    </r>
    <r>
      <rPr>
        <sz val="10"/>
        <rFont val="Arial"/>
        <family val="2"/>
        <charset val="238"/>
      </rPr>
      <t xml:space="preserve"> </t>
    </r>
  </si>
  <si>
    <r>
      <t xml:space="preserve">Množství (u HW počet ks, u SW </t>
    </r>
    <r>
      <rPr>
        <sz val="10"/>
        <rFont val="Arial"/>
        <family val="2"/>
        <charset val="238"/>
      </rPr>
      <t>počet licenčních jednotek</t>
    </r>
    <r>
      <rPr>
        <sz val="10"/>
        <color indexed="8"/>
        <rFont val="Arial"/>
        <family val="2"/>
        <charset val="238"/>
      </rPr>
      <t>)</t>
    </r>
  </si>
  <si>
    <t>Cena za jeden výjezd v Kč bez DPH</t>
  </si>
  <si>
    <t>Počet licencí</t>
  </si>
  <si>
    <t>Cena za 1 licenci v Kč bez DPH</t>
  </si>
  <si>
    <t>Celková cena za uvedený počet licencí</t>
  </si>
  <si>
    <t>Cena za 1 licenci a rok v Kč bez DPH</t>
  </si>
  <si>
    <t>Celková cena za uvedený počet licencí za 4 roky</t>
  </si>
  <si>
    <t>Paušální cena za podporu stávajících technických a programových prostředků</t>
  </si>
  <si>
    <t>Paušální cena za podporu nových technických a programových prostředků</t>
  </si>
  <si>
    <t xml:space="preserve">1. etapa </t>
  </si>
  <si>
    <t>implementace</t>
  </si>
  <si>
    <t>3. etapa</t>
  </si>
  <si>
    <t>4. etapa</t>
  </si>
  <si>
    <t>Cena za výjezd při plnění na výzvu</t>
  </si>
  <si>
    <t xml:space="preserve">zaškolení zaměstnanců </t>
  </si>
  <si>
    <t>Upgrade nShield Connect 5c Mid - High</t>
  </si>
  <si>
    <t>Post Quantum Software Development Kit</t>
  </si>
  <si>
    <t>Počet hodin</t>
  </si>
  <si>
    <t>Cena v Kč bez DPH za 1 hod.</t>
  </si>
  <si>
    <t>CodeSafe 5 Activation</t>
  </si>
  <si>
    <t>Zpětný odběr stávajících HSM modulů*</t>
  </si>
  <si>
    <t>Celková cena v Kč bez DPH za zpětný odběr stávajících HSM modulů</t>
  </si>
  <si>
    <t>Specifikace nových technických a programových prostředků</t>
  </si>
  <si>
    <r>
      <t>Název (popis)*</t>
    </r>
    <r>
      <rPr>
        <vertAlign val="superscript"/>
        <sz val="10"/>
        <color indexed="8"/>
        <rFont val="Arial"/>
        <family val="2"/>
        <charset val="238"/>
      </rPr>
      <t>)</t>
    </r>
  </si>
  <si>
    <t>Součty cen za nabízené technické a programové prostředky (dodávku HW a SW) dodavatel přenese do buněk H7 a H8 v listu "Cenová tabulka".</t>
  </si>
  <si>
    <r>
      <t>dodávka HW (dodavatel</t>
    </r>
    <r>
      <rPr>
        <i/>
        <sz val="10"/>
        <color indexed="8"/>
        <rFont val="Arial"/>
        <family val="2"/>
        <charset val="238"/>
      </rPr>
      <t xml:space="preserve"> doplní cenu dle listu "Specifikace prostředků")</t>
    </r>
  </si>
  <si>
    <r>
      <t xml:space="preserve">dodávka SW (dodavatel </t>
    </r>
    <r>
      <rPr>
        <i/>
        <sz val="10"/>
        <color indexed="8"/>
        <rFont val="Arial"/>
        <family val="2"/>
        <charset val="238"/>
      </rPr>
      <t>doplní cenu dle listu "Specifikace prostředků"</t>
    </r>
    <r>
      <rPr>
        <sz val="10"/>
        <color indexed="8"/>
        <rFont val="Arial"/>
        <family val="2"/>
        <charset val="238"/>
      </rPr>
      <t>)</t>
    </r>
  </si>
  <si>
    <r>
      <t xml:space="preserve">Dodatečné technické a programové prostředky                                    </t>
    </r>
    <r>
      <rPr>
        <i/>
        <sz val="10"/>
        <color indexed="8"/>
        <rFont val="Arial"/>
        <family val="2"/>
        <charset val="238"/>
      </rPr>
      <t>(pořizovány případně na objednávku)</t>
    </r>
  </si>
  <si>
    <t>Remote admin kit</t>
  </si>
  <si>
    <t>Přístupové licence</t>
  </si>
  <si>
    <t>Plnění na výzvu podle čl. V odst. 6 návrhu smlouvy</t>
  </si>
  <si>
    <t>Cenová tabulka
„Upgrade HSM modulů Entrust“</t>
  </si>
  <si>
    <t>Ceny ve všech listech tabulky jsou uvedeny v Kč bez DPH s přesností na 2 desetinná místa.</t>
  </si>
  <si>
    <t>Předpokládaný počet výjezdů za 48 měsíců</t>
  </si>
  <si>
    <t>Celková cena za předpokládaný počet výjezdů v Kč bez DPH za 48 měsíců</t>
  </si>
  <si>
    <t xml:space="preserve">*Bude-li mít dodavatel zájem na odkoupení stávajících HSM modulů od zadavatele (zpětný odběr), vyplní dodavatel celkovou cenu v Kč bez DPH za zpětný odběr HSM modulů do buňky H38, přičemž tato částka bude odečtena (automaticky, dle přednastaveného vzorce v tabulce) od celkové nabídkové ceny v Kč bez DPH (tj. od celkové ceny v Kč bez DPH za plnění předmětu zakázky, bez ceny zpětného odběru HSM modulů) dodatele s tím, že pro účely hodnocení nabídek bude v tomto případě rozhodná tatko ponížená celková nabídková cena v Kč bez DPH. V opačném případě, kdy nebude chtít dodavatel odebrat stávajícíc HSM moduly, doplní dodavatel do buňky H38 hodnotu "0,00", zpětný odběr nebude realizován a pro účely hodnocení nabídek celková nabídková cena v Kč bez DPH nebude nikterak ponižována.                                                                                                                                                                                  </t>
  </si>
  <si>
    <t>Cena v Kč celkem bez DPH</t>
  </si>
  <si>
    <r>
      <t xml:space="preserve">*) Dodavatel nově dodávané technické a programové prostředky rozepíše do tabulky výše na jednotlivé HW a SW komponenty, včetně uvedení jejich typového označení (např. "HSM model xy"). </t>
    </r>
    <r>
      <rPr>
        <b/>
        <sz val="10"/>
        <color indexed="8"/>
        <rFont val="Arial"/>
        <family val="2"/>
        <charset val="238"/>
      </rPr>
      <t>V případě potřeby dodavatel rozšíří tabulku o příslušný počet řádků nutný k uvedení veškerých technických a programových prostředků, jež budou předmětem jeho nabídky.</t>
    </r>
    <r>
      <rPr>
        <sz val="10"/>
        <color indexed="8"/>
        <rFont val="Arial"/>
        <family val="2"/>
        <charset val="238"/>
      </rPr>
      <t xml:space="preserve"> </t>
    </r>
  </si>
  <si>
    <t>V případě, že dodavatel do tabulky doplní další řádky, je povinen ověřit funkčnost vzorců ve sloupci F a součiny a celkový součet ceny za nabízené technické a programové prostředky případně ručně doplnit. Za správnost výpočtů v takovém případě ručí dodavatel!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</si>
</sst>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6" x14ac:knownFonts="1">
    <font>
      <sz val="11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u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b/>
      <sz val="11"/>
      <color indexed="10"/>
      <name val="Calibri"/>
      <family val="2"/>
      <charset val="238"/>
    </font>
    <font>
      <i/>
      <sz val="10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7" xfId="0" applyBorder="1"/>
    <xf numFmtId="0" fontId="0" fillId="0" borderId="6" xfId="0" applyBorder="1"/>
    <xf numFmtId="0" fontId="0" fillId="0" borderId="3" xfId="0" applyBorder="1"/>
    <xf numFmtId="0" fontId="0" fillId="3" borderId="7" xfId="0" applyFill="1" applyBorder="1"/>
    <xf numFmtId="0" fontId="0" fillId="3" borderId="6" xfId="0" applyFill="1" applyBorder="1"/>
    <xf numFmtId="0" fontId="0" fillId="0" borderId="0" xfId="0" applyAlignment="1">
      <alignment horizontal="center" vertical="center" wrapText="1"/>
    </xf>
    <xf numFmtId="4" fontId="3" fillId="0" borderId="3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 applyProtection="1">
      <alignment horizontal="center" vertical="center"/>
      <protection locked="0"/>
    </xf>
    <xf numFmtId="4" fontId="3" fillId="3" borderId="5" xfId="0" applyNumberFormat="1" applyFont="1" applyFill="1" applyBorder="1" applyAlignment="1" applyProtection="1">
      <alignment horizontal="center" vertical="center"/>
      <protection locked="0"/>
    </xf>
    <xf numFmtId="4" fontId="3" fillId="0" borderId="3" xfId="0" applyNumberFormat="1" applyFont="1" applyBorder="1" applyAlignment="1">
      <alignment horizontal="center" vertical="center"/>
    </xf>
    <xf numFmtId="3" fontId="3" fillId="3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6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2" xfId="0" applyFont="1" applyFill="1" applyBorder="1"/>
    <xf numFmtId="0" fontId="6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2" fontId="3" fillId="0" borderId="6" xfId="0" applyNumberFormat="1" applyFont="1" applyBorder="1" applyAlignment="1">
      <alignment horizontal="center" vertical="center"/>
    </xf>
    <xf numFmtId="4" fontId="3" fillId="2" borderId="2" xfId="0" applyNumberFormat="1" applyFont="1" applyFill="1" applyBorder="1"/>
    <xf numFmtId="0" fontId="3" fillId="0" borderId="5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0" borderId="23" xfId="0" applyBorder="1"/>
    <xf numFmtId="0" fontId="0" fillId="0" borderId="24" xfId="0" applyBorder="1"/>
    <xf numFmtId="164" fontId="0" fillId="0" borderId="0" xfId="0" applyNumberFormat="1"/>
    <xf numFmtId="3" fontId="0" fillId="0" borderId="0" xfId="0" applyNumberFormat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9" xfId="0" applyFont="1" applyFill="1" applyBorder="1"/>
    <xf numFmtId="4" fontId="12" fillId="3" borderId="5" xfId="0" applyNumberFormat="1" applyFont="1" applyFill="1" applyBorder="1" applyAlignment="1" applyProtection="1">
      <alignment horizontal="center" vertical="center"/>
      <protection locked="0"/>
    </xf>
    <xf numFmtId="4" fontId="2" fillId="0" borderId="0" xfId="0" applyNumberFormat="1" applyFont="1"/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 applyProtection="1">
      <alignment horizontal="center" vertical="center"/>
      <protection locked="0"/>
    </xf>
    <xf numFmtId="4" fontId="3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right" vertical="top"/>
    </xf>
    <xf numFmtId="0" fontId="3" fillId="6" borderId="7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6" fillId="4" borderId="7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4" fillId="0" borderId="0" xfId="0" applyFont="1" applyAlignment="1">
      <alignment vertical="top" wrapText="1"/>
    </xf>
    <xf numFmtId="0" fontId="14" fillId="0" borderId="0" xfId="0" applyFont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3"/>
  <sheetViews>
    <sheetView topLeftCell="A37" zoomScaleNormal="100" workbookViewId="0">
      <selection activeCell="G10" sqref="G10"/>
    </sheetView>
  </sheetViews>
  <sheetFormatPr defaultColWidth="9.109375" defaultRowHeight="14.4" x14ac:dyDescent="0.3"/>
  <cols>
    <col min="1" max="1" width="3" customWidth="1"/>
    <col min="4" max="4" width="10" customWidth="1"/>
    <col min="5" max="5" width="10.5546875" customWidth="1"/>
    <col min="6" max="6" width="24.33203125" customWidth="1"/>
    <col min="7" max="7" width="27.88671875" customWidth="1"/>
    <col min="8" max="8" width="34.33203125" customWidth="1"/>
    <col min="9" max="9" width="12.5546875" bestFit="1" customWidth="1"/>
  </cols>
  <sheetData>
    <row r="1" spans="2:9" ht="35.25" customHeight="1" x14ac:dyDescent="0.3">
      <c r="B1" s="67" t="s">
        <v>47</v>
      </c>
      <c r="C1" s="68"/>
      <c r="D1" s="68"/>
      <c r="E1" s="68"/>
      <c r="F1" s="68"/>
      <c r="G1" s="68"/>
      <c r="H1" s="59" t="s">
        <v>13</v>
      </c>
      <c r="I1" s="19"/>
    </row>
    <row r="2" spans="2:9" x14ac:dyDescent="0.3">
      <c r="B2" s="69" t="s">
        <v>48</v>
      </c>
      <c r="C2" s="70"/>
      <c r="D2" s="70"/>
      <c r="E2" s="70"/>
      <c r="F2" s="70"/>
      <c r="G2" s="70"/>
      <c r="H2" s="71"/>
      <c r="I2" s="19"/>
    </row>
    <row r="3" spans="2:9" x14ac:dyDescent="0.3">
      <c r="B3" s="20"/>
      <c r="C3" s="21"/>
      <c r="D3" s="21"/>
      <c r="E3" s="21"/>
      <c r="G3" s="21"/>
      <c r="H3" s="22" t="s">
        <v>1</v>
      </c>
      <c r="I3" s="19"/>
    </row>
    <row r="4" spans="2:9" x14ac:dyDescent="0.3">
      <c r="B4" s="63" t="s">
        <v>25</v>
      </c>
      <c r="C4" s="64"/>
      <c r="D4" s="64"/>
      <c r="E4" s="64"/>
      <c r="F4" s="64"/>
      <c r="G4" s="64"/>
      <c r="H4" s="15"/>
      <c r="I4" s="19"/>
    </row>
    <row r="5" spans="2:9" ht="6.75" customHeight="1" x14ac:dyDescent="0.3">
      <c r="B5" s="23"/>
      <c r="C5" s="24"/>
      <c r="D5" s="24"/>
      <c r="E5" s="24"/>
      <c r="F5" s="24"/>
      <c r="G5" s="24"/>
      <c r="H5" s="25"/>
      <c r="I5" s="19"/>
    </row>
    <row r="6" spans="2:9" x14ac:dyDescent="0.3">
      <c r="B6" s="63" t="s">
        <v>10</v>
      </c>
      <c r="C6" s="64"/>
      <c r="D6" s="64"/>
      <c r="E6" s="64"/>
      <c r="F6" s="64"/>
      <c r="G6" s="64"/>
      <c r="H6" s="17">
        <f>SUM(H7,H8,H9)</f>
        <v>0</v>
      </c>
      <c r="I6" s="19"/>
    </row>
    <row r="7" spans="2:9" x14ac:dyDescent="0.3">
      <c r="B7" s="26" t="s">
        <v>11</v>
      </c>
      <c r="C7" s="74" t="s">
        <v>41</v>
      </c>
      <c r="D7" s="79"/>
      <c r="E7" s="79"/>
      <c r="F7" s="79"/>
      <c r="G7" s="80"/>
      <c r="H7" s="15"/>
      <c r="I7" s="19"/>
    </row>
    <row r="8" spans="2:9" x14ac:dyDescent="0.3">
      <c r="B8" s="20"/>
      <c r="C8" s="66" t="s">
        <v>42</v>
      </c>
      <c r="D8" s="66"/>
      <c r="E8" s="66"/>
      <c r="F8" s="66"/>
      <c r="G8" s="66"/>
      <c r="H8" s="15"/>
      <c r="I8" s="19"/>
    </row>
    <row r="9" spans="2:9" x14ac:dyDescent="0.3">
      <c r="B9" s="20"/>
      <c r="C9" s="66" t="s">
        <v>26</v>
      </c>
      <c r="D9" s="66"/>
      <c r="E9" s="66"/>
      <c r="F9" s="66"/>
      <c r="G9" s="66"/>
      <c r="H9" s="15"/>
      <c r="I9" s="19"/>
    </row>
    <row r="10" spans="2:9" ht="14.25" customHeight="1" x14ac:dyDescent="0.3">
      <c r="B10" s="20"/>
      <c r="C10" s="21"/>
      <c r="D10" s="21"/>
      <c r="E10" s="21"/>
      <c r="F10" s="21"/>
      <c r="G10" s="21">
        <v>1</v>
      </c>
      <c r="H10" s="25"/>
      <c r="I10" s="19"/>
    </row>
    <row r="11" spans="2:9" x14ac:dyDescent="0.3">
      <c r="B11" s="72" t="s">
        <v>27</v>
      </c>
      <c r="C11" s="73"/>
      <c r="D11" s="73"/>
      <c r="E11" s="73"/>
      <c r="F11" s="73"/>
      <c r="G11" s="73"/>
      <c r="H11" s="17">
        <f>H13+H14</f>
        <v>0</v>
      </c>
      <c r="I11" s="19"/>
    </row>
    <row r="12" spans="2:9" x14ac:dyDescent="0.3">
      <c r="B12" s="20"/>
      <c r="C12" s="76"/>
      <c r="D12" s="77"/>
      <c r="E12" s="78"/>
      <c r="F12" s="2" t="s">
        <v>33</v>
      </c>
      <c r="G12" s="27" t="s">
        <v>34</v>
      </c>
      <c r="H12" s="17"/>
      <c r="I12" s="19"/>
    </row>
    <row r="13" spans="2:9" x14ac:dyDescent="0.3">
      <c r="B13" s="20"/>
      <c r="C13" s="74" t="s">
        <v>30</v>
      </c>
      <c r="D13" s="75"/>
      <c r="E13" s="75"/>
      <c r="F13" s="18"/>
      <c r="G13" s="16"/>
      <c r="H13" s="17">
        <f>(F13*G13)</f>
        <v>0</v>
      </c>
      <c r="I13" s="19"/>
    </row>
    <row r="14" spans="2:9" x14ac:dyDescent="0.3">
      <c r="B14" s="20"/>
      <c r="C14" s="66" t="s">
        <v>26</v>
      </c>
      <c r="D14" s="66"/>
      <c r="E14" s="66"/>
      <c r="F14" s="66"/>
      <c r="G14" s="66"/>
      <c r="H14" s="15"/>
      <c r="I14" s="19"/>
    </row>
    <row r="15" spans="2:9" ht="8.25" customHeight="1" x14ac:dyDescent="0.3">
      <c r="B15" s="23"/>
      <c r="C15" s="24"/>
      <c r="D15" s="24"/>
      <c r="E15" s="24"/>
      <c r="F15" s="24"/>
      <c r="G15" s="24"/>
      <c r="H15" s="25"/>
      <c r="I15" s="19"/>
    </row>
    <row r="16" spans="2:9" x14ac:dyDescent="0.3">
      <c r="B16" s="63" t="s">
        <v>28</v>
      </c>
      <c r="C16" s="64"/>
      <c r="D16" s="64"/>
      <c r="E16" s="64"/>
      <c r="F16" s="64"/>
      <c r="G16" s="65"/>
      <c r="H16" s="15"/>
      <c r="I16" s="49"/>
    </row>
    <row r="17" spans="2:11" ht="8.25" customHeight="1" x14ac:dyDescent="0.3">
      <c r="B17" s="23"/>
      <c r="C17" s="24"/>
      <c r="D17" s="24"/>
      <c r="E17" s="24"/>
      <c r="F17" s="24"/>
      <c r="G17" s="24"/>
      <c r="H17" s="36"/>
      <c r="I17" s="19"/>
    </row>
    <row r="18" spans="2:11" ht="42" customHeight="1" x14ac:dyDescent="0.3">
      <c r="B18" s="28"/>
      <c r="C18" s="29"/>
      <c r="D18" s="29"/>
      <c r="E18" s="29"/>
      <c r="F18" s="27" t="s">
        <v>2</v>
      </c>
      <c r="G18" s="27" t="s">
        <v>3</v>
      </c>
      <c r="H18" s="3" t="s">
        <v>4</v>
      </c>
      <c r="I18" s="19"/>
    </row>
    <row r="19" spans="2:11" ht="29.25" customHeight="1" x14ac:dyDescent="0.3">
      <c r="B19" s="89" t="s">
        <v>46</v>
      </c>
      <c r="C19" s="90"/>
      <c r="D19" s="90"/>
      <c r="E19" s="91"/>
      <c r="F19" s="30">
        <v>128</v>
      </c>
      <c r="G19" s="16"/>
      <c r="H19" s="17">
        <f>F19*G19</f>
        <v>0</v>
      </c>
      <c r="I19" s="19"/>
    </row>
    <row r="20" spans="2:11" ht="42.75" customHeight="1" x14ac:dyDescent="0.3">
      <c r="B20" s="28"/>
      <c r="C20" s="29"/>
      <c r="D20" s="29"/>
      <c r="E20" s="29"/>
      <c r="F20" s="27" t="s">
        <v>5</v>
      </c>
      <c r="G20" s="27" t="s">
        <v>6</v>
      </c>
      <c r="H20" s="3" t="s">
        <v>9</v>
      </c>
      <c r="I20" s="19"/>
    </row>
    <row r="21" spans="2:11" ht="31.65" customHeight="1" x14ac:dyDescent="0.3">
      <c r="B21" s="86" t="s">
        <v>23</v>
      </c>
      <c r="C21" s="87"/>
      <c r="D21" s="87"/>
      <c r="E21" s="88"/>
      <c r="F21" s="30">
        <v>6</v>
      </c>
      <c r="G21" s="48"/>
      <c r="H21" s="17">
        <f>G21*F21</f>
        <v>0</v>
      </c>
      <c r="I21" s="19"/>
    </row>
    <row r="22" spans="2:11" ht="31.65" customHeight="1" x14ac:dyDescent="0.3">
      <c r="B22" s="28"/>
      <c r="C22" s="29"/>
      <c r="D22" s="29"/>
      <c r="E22" s="29"/>
      <c r="F22" s="27" t="s">
        <v>5</v>
      </c>
      <c r="G22" s="27" t="s">
        <v>6</v>
      </c>
      <c r="H22" s="3" t="s">
        <v>9</v>
      </c>
      <c r="I22" s="19"/>
    </row>
    <row r="23" spans="2:11" ht="31.65" customHeight="1" x14ac:dyDescent="0.3">
      <c r="B23" s="86" t="s">
        <v>24</v>
      </c>
      <c r="C23" s="87"/>
      <c r="D23" s="87"/>
      <c r="E23" s="88"/>
      <c r="F23" s="30">
        <v>42</v>
      </c>
      <c r="G23" s="48"/>
      <c r="H23" s="17">
        <f>G23*F23</f>
        <v>0</v>
      </c>
      <c r="I23" s="19"/>
    </row>
    <row r="24" spans="2:11" ht="40.65" customHeight="1" x14ac:dyDescent="0.3">
      <c r="B24" s="47"/>
      <c r="C24" s="45"/>
      <c r="D24" s="45"/>
      <c r="E24" s="46"/>
      <c r="F24" s="31" t="s">
        <v>49</v>
      </c>
      <c r="G24" s="31" t="s">
        <v>17</v>
      </c>
      <c r="H24" s="57" t="s">
        <v>50</v>
      </c>
      <c r="I24" s="19"/>
    </row>
    <row r="25" spans="2:11" ht="30" customHeight="1" x14ac:dyDescent="0.3">
      <c r="B25" s="86" t="s">
        <v>29</v>
      </c>
      <c r="C25" s="87"/>
      <c r="D25" s="87"/>
      <c r="E25" s="88"/>
      <c r="F25" s="32">
        <v>24</v>
      </c>
      <c r="G25" s="16"/>
      <c r="H25" s="17">
        <f>F25*G25</f>
        <v>0</v>
      </c>
    </row>
    <row r="26" spans="2:11" ht="51.75" customHeight="1" x14ac:dyDescent="0.3">
      <c r="B26" s="92" t="s">
        <v>43</v>
      </c>
      <c r="C26" s="93"/>
      <c r="D26" s="93"/>
      <c r="E26" s="94"/>
      <c r="F26" s="50" t="s">
        <v>18</v>
      </c>
      <c r="G26" s="50" t="s">
        <v>19</v>
      </c>
      <c r="H26" s="51" t="s">
        <v>20</v>
      </c>
      <c r="K26" s="58"/>
    </row>
    <row r="27" spans="2:11" ht="30" customHeight="1" x14ac:dyDescent="0.3">
      <c r="B27" s="86" t="s">
        <v>45</v>
      </c>
      <c r="C27" s="87"/>
      <c r="D27" s="87"/>
      <c r="E27" s="88"/>
      <c r="F27" s="37">
        <v>10</v>
      </c>
      <c r="G27" s="16"/>
      <c r="H27" s="17">
        <f>G27*F27</f>
        <v>0</v>
      </c>
    </row>
    <row r="28" spans="2:11" ht="36" customHeight="1" x14ac:dyDescent="0.3">
      <c r="B28" s="38"/>
      <c r="C28" s="39"/>
      <c r="D28" s="39"/>
      <c r="E28" s="39"/>
      <c r="F28" s="27" t="s">
        <v>18</v>
      </c>
      <c r="G28" s="27" t="s">
        <v>21</v>
      </c>
      <c r="H28" s="3" t="s">
        <v>22</v>
      </c>
    </row>
    <row r="29" spans="2:11" ht="21" customHeight="1" x14ac:dyDescent="0.3">
      <c r="B29" s="86" t="s">
        <v>31</v>
      </c>
      <c r="C29" s="87"/>
      <c r="D29" s="87"/>
      <c r="E29" s="88"/>
      <c r="F29" s="37">
        <v>2</v>
      </c>
      <c r="G29" s="16"/>
      <c r="H29" s="17">
        <f>G29*F29</f>
        <v>0</v>
      </c>
    </row>
    <row r="30" spans="2:11" hidden="1" x14ac:dyDescent="0.3">
      <c r="B30" s="40"/>
    </row>
    <row r="31" spans="2:11" ht="29.25" customHeight="1" x14ac:dyDescent="0.3">
      <c r="B31" s="40"/>
      <c r="F31" s="27" t="s">
        <v>18</v>
      </c>
      <c r="G31" s="27" t="s">
        <v>21</v>
      </c>
      <c r="H31" s="3" t="s">
        <v>22</v>
      </c>
    </row>
    <row r="32" spans="2:11" ht="33" customHeight="1" x14ac:dyDescent="0.3">
      <c r="B32" s="86" t="s">
        <v>44</v>
      </c>
      <c r="C32" s="87"/>
      <c r="D32" s="87"/>
      <c r="E32" s="88"/>
      <c r="F32" s="37">
        <v>1</v>
      </c>
      <c r="G32" s="16"/>
      <c r="H32" s="17">
        <f>G32*F32</f>
        <v>0</v>
      </c>
    </row>
    <row r="33" spans="2:9" ht="37.5" customHeight="1" x14ac:dyDescent="0.3">
      <c r="B33" s="41"/>
      <c r="C33" s="42"/>
      <c r="D33" s="42"/>
      <c r="E33" s="42"/>
      <c r="F33" s="27" t="s">
        <v>18</v>
      </c>
      <c r="G33" s="27" t="s">
        <v>21</v>
      </c>
      <c r="H33" s="3" t="s">
        <v>22</v>
      </c>
    </row>
    <row r="34" spans="2:9" ht="37.5" customHeight="1" x14ac:dyDescent="0.3">
      <c r="B34" s="86" t="s">
        <v>32</v>
      </c>
      <c r="C34" s="87"/>
      <c r="D34" s="87"/>
      <c r="E34" s="88"/>
      <c r="F34" s="37">
        <v>1</v>
      </c>
      <c r="G34" s="16"/>
      <c r="H34" s="17">
        <f>G34*F34*4</f>
        <v>0</v>
      </c>
    </row>
    <row r="35" spans="2:9" ht="37.5" customHeight="1" x14ac:dyDescent="0.3">
      <c r="B35" s="41"/>
      <c r="C35" s="42"/>
      <c r="D35" s="42"/>
      <c r="E35" s="42"/>
      <c r="F35" s="27" t="s">
        <v>18</v>
      </c>
      <c r="G35" s="27" t="s">
        <v>21</v>
      </c>
      <c r="H35" s="3" t="s">
        <v>22</v>
      </c>
    </row>
    <row r="36" spans="2:9" ht="37.5" customHeight="1" x14ac:dyDescent="0.3">
      <c r="B36" s="86" t="s">
        <v>35</v>
      </c>
      <c r="C36" s="87"/>
      <c r="D36" s="87"/>
      <c r="E36" s="88"/>
      <c r="F36" s="27">
        <v>2</v>
      </c>
      <c r="G36" s="16"/>
      <c r="H36" s="17">
        <f>G36*F36*4</f>
        <v>0</v>
      </c>
    </row>
    <row r="37" spans="2:9" ht="37.950000000000003" customHeight="1" x14ac:dyDescent="0.3">
      <c r="B37" s="53"/>
      <c r="C37" s="54"/>
      <c r="D37" s="54"/>
      <c r="E37" s="54"/>
      <c r="F37" s="52"/>
      <c r="G37" s="55"/>
      <c r="H37" s="56" t="s">
        <v>37</v>
      </c>
      <c r="I37" s="34"/>
    </row>
    <row r="38" spans="2:9" ht="27.75" customHeight="1" x14ac:dyDescent="0.3">
      <c r="B38" s="86" t="s">
        <v>36</v>
      </c>
      <c r="C38" s="87"/>
      <c r="D38" s="87"/>
      <c r="E38" s="87"/>
      <c r="F38" s="87"/>
      <c r="G38" s="88"/>
      <c r="H38" s="15"/>
      <c r="I38" s="34"/>
    </row>
    <row r="39" spans="2:9" ht="30" customHeight="1" thickBot="1" x14ac:dyDescent="0.35">
      <c r="B39" s="83" t="s">
        <v>7</v>
      </c>
      <c r="C39" s="84"/>
      <c r="D39" s="84"/>
      <c r="E39" s="84"/>
      <c r="F39" s="84"/>
      <c r="G39" s="85"/>
      <c r="H39" s="33">
        <f>SUM(H4,H6,H11,H16,H19,H21,H23,H25,H27,H29,H32,H34,H36,)-H38</f>
        <v>0</v>
      </c>
    </row>
    <row r="41" spans="2:9" ht="24" customHeight="1" x14ac:dyDescent="0.3">
      <c r="B41" s="81" t="s">
        <v>51</v>
      </c>
      <c r="C41" s="82"/>
      <c r="D41" s="82"/>
      <c r="E41" s="82"/>
      <c r="F41" s="82"/>
      <c r="G41" s="82"/>
      <c r="H41" s="82"/>
      <c r="I41" s="44"/>
    </row>
    <row r="42" spans="2:9" ht="57" customHeight="1" x14ac:dyDescent="0.3">
      <c r="B42" s="82"/>
      <c r="C42" s="82"/>
      <c r="D42" s="82"/>
      <c r="E42" s="82"/>
      <c r="F42" s="82"/>
      <c r="G42" s="82"/>
      <c r="H42" s="82"/>
    </row>
    <row r="43" spans="2:9" x14ac:dyDescent="0.3">
      <c r="H43" s="43"/>
    </row>
  </sheetData>
  <sheetProtection selectLockedCells="1"/>
  <mergeCells count="25">
    <mergeCell ref="B41:H42"/>
    <mergeCell ref="B39:G39"/>
    <mergeCell ref="B27:E27"/>
    <mergeCell ref="B19:E19"/>
    <mergeCell ref="B25:E25"/>
    <mergeCell ref="B21:E21"/>
    <mergeCell ref="B32:E32"/>
    <mergeCell ref="B29:E29"/>
    <mergeCell ref="B23:E23"/>
    <mergeCell ref="B34:E34"/>
    <mergeCell ref="B26:E26"/>
    <mergeCell ref="B36:E36"/>
    <mergeCell ref="B38:G38"/>
    <mergeCell ref="B16:G16"/>
    <mergeCell ref="C14:G14"/>
    <mergeCell ref="B1:G1"/>
    <mergeCell ref="B2:H2"/>
    <mergeCell ref="C9:G9"/>
    <mergeCell ref="C8:G8"/>
    <mergeCell ref="B11:G11"/>
    <mergeCell ref="B6:G6"/>
    <mergeCell ref="B4:G4"/>
    <mergeCell ref="C13:E13"/>
    <mergeCell ref="C12:E12"/>
    <mergeCell ref="C7:G7"/>
  </mergeCells>
  <phoneticPr fontId="11" type="noConversion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tabSelected="1" workbookViewId="0">
      <selection activeCell="C21" sqref="C21"/>
    </sheetView>
  </sheetViews>
  <sheetFormatPr defaultRowHeight="14.4" x14ac:dyDescent="0.3"/>
  <cols>
    <col min="1" max="1" width="2.109375" customWidth="1"/>
    <col min="2" max="2" width="50" customWidth="1"/>
    <col min="3" max="3" width="13.33203125" customWidth="1"/>
    <col min="4" max="4" width="22.5546875" customWidth="1"/>
    <col min="5" max="5" width="21" customWidth="1"/>
    <col min="6" max="6" width="25.33203125" customWidth="1"/>
  </cols>
  <sheetData>
    <row r="1" spans="2:7" ht="15" thickBot="1" x14ac:dyDescent="0.35"/>
    <row r="2" spans="2:7" ht="15.6" x14ac:dyDescent="0.3">
      <c r="B2" s="97" t="s">
        <v>38</v>
      </c>
      <c r="C2" s="98"/>
      <c r="D2" s="98"/>
      <c r="E2" s="98"/>
      <c r="F2" s="99"/>
    </row>
    <row r="3" spans="2:7" x14ac:dyDescent="0.3">
      <c r="B3" s="4"/>
      <c r="C3" s="5"/>
      <c r="D3" s="5"/>
      <c r="E3" s="5"/>
      <c r="F3" s="6"/>
    </row>
    <row r="4" spans="2:7" ht="66" x14ac:dyDescent="0.3">
      <c r="B4" s="60" t="s">
        <v>39</v>
      </c>
      <c r="C4" s="61" t="s">
        <v>12</v>
      </c>
      <c r="D4" s="61" t="s">
        <v>16</v>
      </c>
      <c r="E4" s="61" t="s">
        <v>0</v>
      </c>
      <c r="F4" s="62" t="s">
        <v>52</v>
      </c>
      <c r="G4" s="1"/>
    </row>
    <row r="5" spans="2:7" ht="21" customHeight="1" x14ac:dyDescent="0.3">
      <c r="B5" s="14" t="s">
        <v>14</v>
      </c>
      <c r="C5" s="2"/>
      <c r="D5" s="2"/>
      <c r="E5" s="2"/>
      <c r="F5" s="3"/>
      <c r="G5" s="1"/>
    </row>
    <row r="6" spans="2:7" x14ac:dyDescent="0.3">
      <c r="B6" s="7"/>
      <c r="C6" s="8"/>
      <c r="D6" s="12"/>
      <c r="E6" s="12"/>
      <c r="F6" s="10">
        <f>D6*E6</f>
        <v>0</v>
      </c>
    </row>
    <row r="7" spans="2:7" x14ac:dyDescent="0.3">
      <c r="B7" s="7"/>
      <c r="C7" s="8"/>
      <c r="D7" s="13"/>
      <c r="E7" s="13"/>
      <c r="F7" s="10">
        <v>0</v>
      </c>
    </row>
    <row r="8" spans="2:7" x14ac:dyDescent="0.3">
      <c r="B8" s="7"/>
      <c r="C8" s="8"/>
      <c r="D8" s="12"/>
      <c r="E8" s="12"/>
      <c r="F8" s="10">
        <f>E8*D8</f>
        <v>0</v>
      </c>
    </row>
    <row r="9" spans="2:7" ht="21" customHeight="1" x14ac:dyDescent="0.3">
      <c r="B9" s="14" t="s">
        <v>15</v>
      </c>
      <c r="C9" s="5"/>
      <c r="D9" s="35"/>
      <c r="E9" s="35"/>
      <c r="F9" s="10"/>
    </row>
    <row r="10" spans="2:7" x14ac:dyDescent="0.3">
      <c r="B10" s="7"/>
      <c r="C10" s="8"/>
      <c r="D10" s="12"/>
      <c r="E10" s="12"/>
      <c r="F10" s="10">
        <f>D10*E10</f>
        <v>0</v>
      </c>
    </row>
    <row r="11" spans="2:7" x14ac:dyDescent="0.3">
      <c r="B11" s="7"/>
      <c r="C11" s="8"/>
      <c r="D11" s="13"/>
      <c r="E11" s="13"/>
      <c r="F11" s="10">
        <v>0</v>
      </c>
    </row>
    <row r="12" spans="2:7" x14ac:dyDescent="0.3">
      <c r="B12" s="7"/>
      <c r="C12" s="8"/>
      <c r="D12" s="13"/>
      <c r="E12" s="13"/>
      <c r="F12" s="10">
        <v>0</v>
      </c>
    </row>
    <row r="13" spans="2:7" ht="15" thickBot="1" x14ac:dyDescent="0.35">
      <c r="B13" s="100" t="s">
        <v>8</v>
      </c>
      <c r="C13" s="101"/>
      <c r="D13" s="101"/>
      <c r="E13" s="102"/>
      <c r="F13" s="11">
        <f>SUM(F6:F12)</f>
        <v>0</v>
      </c>
    </row>
    <row r="15" spans="2:7" ht="43.5" customHeight="1" x14ac:dyDescent="0.3">
      <c r="B15" s="96" t="s">
        <v>53</v>
      </c>
      <c r="C15" s="96"/>
      <c r="D15" s="96"/>
      <c r="E15" s="96"/>
    </row>
    <row r="16" spans="2:7" ht="29.25" customHeight="1" x14ac:dyDescent="0.3">
      <c r="B16" s="103" t="s">
        <v>40</v>
      </c>
      <c r="C16" s="103"/>
      <c r="D16" s="103"/>
      <c r="E16" s="103"/>
    </row>
    <row r="17" spans="2:6" ht="45.75" customHeight="1" x14ac:dyDescent="0.3">
      <c r="B17" s="104" t="s">
        <v>54</v>
      </c>
      <c r="C17" s="104"/>
      <c r="D17" s="104"/>
      <c r="E17" s="104"/>
    </row>
    <row r="18" spans="2:6" ht="36" customHeight="1" x14ac:dyDescent="0.3">
      <c r="B18" s="96"/>
      <c r="C18" s="96"/>
      <c r="D18" s="96"/>
      <c r="E18" s="96"/>
      <c r="F18" s="34"/>
    </row>
    <row r="19" spans="2:6" x14ac:dyDescent="0.3">
      <c r="B19" s="95"/>
      <c r="C19" s="95"/>
      <c r="D19" s="95"/>
      <c r="E19" s="95"/>
    </row>
    <row r="20" spans="2:6" x14ac:dyDescent="0.3">
      <c r="B20" s="9"/>
    </row>
    <row r="21" spans="2:6" x14ac:dyDescent="0.3">
      <c r="B21" s="9"/>
    </row>
  </sheetData>
  <mergeCells count="7">
    <mergeCell ref="B19:E19"/>
    <mergeCell ref="B18:E18"/>
    <mergeCell ref="B2:F2"/>
    <mergeCell ref="B13:E13"/>
    <mergeCell ref="B16:E16"/>
    <mergeCell ref="B15:E15"/>
    <mergeCell ref="B17:E17"/>
  </mergeCells>
  <phoneticPr fontId="11" type="noConversion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tabulka</vt:lpstr>
      <vt:lpstr>Specifikace prostředků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Hanuš Martin</dc:creator>
  <cp:lastModifiedBy>Bolfová Petra</cp:lastModifiedBy>
  <cp:lastPrinted>2018-12-04T18:53:59Z</cp:lastPrinted>
  <dcterms:created xsi:type="dcterms:W3CDTF">2014-03-20T07:45:31Z</dcterms:created>
  <dcterms:modified xsi:type="dcterms:W3CDTF">2025-12-28T08:58:17Z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