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M - k řešení\25073 - PO - Dodávky obalového materiálu pro Gastrokomplex\03A. na podpis\"/>
    </mc:Choice>
  </mc:AlternateContent>
  <bookViews>
    <workbookView xWindow="-120" yWindow="-120" windowWidth="29040" windowHeight="17520"/>
  </bookViews>
  <sheets>
    <sheet name="List1" sheetId="1" r:id="rId1"/>
  </sheets>
  <definedNames>
    <definedName name="_xlnm.Print_Area" localSheetId="0">List1!$B$3:$H$48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H45" i="1" s="1"/>
  <c r="E28" i="1"/>
  <c r="H28" i="1" s="1"/>
  <c r="E13" i="1"/>
  <c r="H13" i="1" s="1"/>
  <c r="E41" i="1"/>
  <c r="H41" i="1" s="1"/>
  <c r="E36" i="1" l="1"/>
  <c r="H36" i="1" s="1"/>
  <c r="E46" i="1" l="1"/>
  <c r="H46" i="1" s="1"/>
  <c r="E40" i="1" l="1"/>
  <c r="H40" i="1" s="1"/>
  <c r="E14" i="1"/>
  <c r="H14" i="1" s="1"/>
  <c r="E44" i="1" l="1"/>
  <c r="H44" i="1" s="1"/>
  <c r="E37" i="1"/>
  <c r="H37" i="1" s="1"/>
  <c r="E38" i="1"/>
  <c r="H38" i="1" s="1"/>
  <c r="E39" i="1"/>
  <c r="H39" i="1" s="1"/>
  <c r="E42" i="1"/>
  <c r="H42" i="1" s="1"/>
  <c r="E43" i="1"/>
  <c r="H43" i="1" s="1"/>
  <c r="E27" i="1"/>
  <c r="H27" i="1" s="1"/>
  <c r="E8" i="1"/>
  <c r="H8" i="1" s="1"/>
  <c r="E9" i="1"/>
  <c r="H9" i="1" s="1"/>
  <c r="E10" i="1"/>
  <c r="H10" i="1" s="1"/>
  <c r="E11" i="1"/>
  <c r="H11" i="1" s="1"/>
  <c r="E12" i="1"/>
  <c r="H12" i="1" s="1"/>
  <c r="E16" i="1"/>
  <c r="H16" i="1" s="1"/>
  <c r="E5" i="1" l="1"/>
  <c r="H5" i="1" s="1"/>
  <c r="E6" i="1"/>
  <c r="H6" i="1" s="1"/>
  <c r="E7" i="1"/>
  <c r="H7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47" i="1"/>
  <c r="H47" i="1" s="1"/>
  <c r="H48" i="1" l="1"/>
</calcChain>
</file>

<file path=xl/sharedStrings.xml><?xml version="1.0" encoding="utf-8"?>
<sst xmlns="http://schemas.openxmlformats.org/spreadsheetml/2006/main" count="140" uniqueCount="85">
  <si>
    <t>ks</t>
  </si>
  <si>
    <t>Jednotka</t>
  </si>
  <si>
    <t>Položka</t>
  </si>
  <si>
    <t>Specifikace</t>
  </si>
  <si>
    <t>Cena za jednotku
v Kč bez DPH</t>
  </si>
  <si>
    <t>kelímek na studené nápoje</t>
  </si>
  <si>
    <t>kelímek na zmrzlinu</t>
  </si>
  <si>
    <t>papírový tácek 17 x 11 cm</t>
  </si>
  <si>
    <t>papírový tácek 20 x 13 cm</t>
  </si>
  <si>
    <t>papírový talíř 15 cm</t>
  </si>
  <si>
    <t xml:space="preserve">papír na pečení </t>
  </si>
  <si>
    <t>38 cm/50 m, role</t>
  </si>
  <si>
    <t>alobal</t>
  </si>
  <si>
    <t xml:space="preserve">hliníková miska </t>
  </si>
  <si>
    <t>míchátko</t>
  </si>
  <si>
    <t>kg</t>
  </si>
  <si>
    <t>Předpokládané množství jednotek
za rok</t>
  </si>
  <si>
    <t>Předpokládané množství jednotek
za 4 roky</t>
  </si>
  <si>
    <t>Cena za uvedené množství 
na 4 roky
v Kč bez DPH</t>
  </si>
  <si>
    <t>kelímek na kávu</t>
  </si>
  <si>
    <t>kelímek na dezerty</t>
  </si>
  <si>
    <t>víčko na kelímek na kávu</t>
  </si>
  <si>
    <t>miska hranatá s integrovaným víčkem</t>
  </si>
  <si>
    <t>250 ml, PLA, transparentní</t>
  </si>
  <si>
    <t>lžička zmrzlinová</t>
  </si>
  <si>
    <t>dřevěné, 14 cm</t>
  </si>
  <si>
    <t>párátka</t>
  </si>
  <si>
    <t>dřevěná, hygienicky balená, bal.: 1 000 ks</t>
  </si>
  <si>
    <t>sáček</t>
  </si>
  <si>
    <t>taška</t>
  </si>
  <si>
    <t>200 x 300 mm</t>
  </si>
  <si>
    <t>300 x 400 mm</t>
  </si>
  <si>
    <t>sáček vakuový</t>
  </si>
  <si>
    <t>krabice dortová</t>
  </si>
  <si>
    <t>zástěra jednorázová</t>
  </si>
  <si>
    <t>HDPE</t>
  </si>
  <si>
    <t xml:space="preserve">900 ml, 218 x 114 x 54 mm, hranatá </t>
  </si>
  <si>
    <t>rozetky</t>
  </si>
  <si>
    <t>papírové, 8,5 - 9 cm, bílá</t>
  </si>
  <si>
    <t>ubrousky</t>
  </si>
  <si>
    <t>28 x 28 x 10 cm, papírová, bílá</t>
  </si>
  <si>
    <t>miska na polévku</t>
  </si>
  <si>
    <t>16+6 x 29 cm, papírový</t>
  </si>
  <si>
    <t>20+8 x 33 cm, papírový</t>
  </si>
  <si>
    <t>špejle hrocené</t>
  </si>
  <si>
    <t>dřevěné, 20 cm, bal.: 100 ks</t>
  </si>
  <si>
    <t>12+4 x 28 cm, papírový</t>
  </si>
  <si>
    <t>sáček PE zdobící</t>
  </si>
  <si>
    <t>cca 53 x 27,5 cm, 80 mi</t>
  </si>
  <si>
    <t>balicí papír nepromastitelný</t>
  </si>
  <si>
    <t>cca 250 ml, papírová ekologická, ᴓ cca 90 mm</t>
  </si>
  <si>
    <t>120 ml, papírový ekologický</t>
  </si>
  <si>
    <t>100/120 ml, na horké nápoje, ekologický, bez plastů</t>
  </si>
  <si>
    <t>200/250 ml, na horké nápoje, ekologický, bez plastů</t>
  </si>
  <si>
    <t>300/350 ml, na horké nápoje, ekologický, bez plastů</t>
  </si>
  <si>
    <t>300/350 ml, na studené nápoje, papírový ekologický</t>
  </si>
  <si>
    <r>
      <t xml:space="preserve">300/400 ml, PLA, </t>
    </r>
    <r>
      <rPr>
        <sz val="11"/>
        <color rgb="FF000000"/>
        <rFont val="Calibri"/>
        <family val="2"/>
        <charset val="238"/>
      </rPr>
      <t>ᴓ cca 95 mm, transparentní</t>
    </r>
  </si>
  <si>
    <t>víčko s otvorem na kelímek na kávu 200/250 ml, ekologické</t>
  </si>
  <si>
    <t>víčko s otvorem na kelímek na kávu 300/350 ml, ekologické</t>
  </si>
  <si>
    <t>12+4 x 33 cm, papírový s PP oknem</t>
  </si>
  <si>
    <t>16+6 x 28 cm, papírový s PP oknem</t>
  </si>
  <si>
    <t>20+4 x 32 cm, papírový s PP oknem</t>
  </si>
  <si>
    <t>30 x 30 cm, jednovrstvé, papírové, bílé, bal.: 100 ks</t>
  </si>
  <si>
    <t>cca 22+10 x 28 cm, papírová</t>
  </si>
  <si>
    <t>rukavice jednorázové</t>
  </si>
  <si>
    <t>napichovátko</t>
  </si>
  <si>
    <t>miska hranatá pro opakované použití</t>
  </si>
  <si>
    <t>200 ml, transparentní</t>
  </si>
  <si>
    <t>bambusové, 12 cm, bal.: 100 ks</t>
  </si>
  <si>
    <t>200/280 ml, PET, ᴓ cca 95 mm, transparentní</t>
  </si>
  <si>
    <t>170 x 110 mm, papírový, ekologický, nepromastitelný</t>
  </si>
  <si>
    <t>200 x 130 mm, papírový, ekologický, nepromastitelný</t>
  </si>
  <si>
    <t>Ø 15 cm, papírový, nepromastitelný</t>
  </si>
  <si>
    <t>cca 25 x 35 cm, pro balení potravin, nepromastitelný</t>
  </si>
  <si>
    <t>cca 50 x 35 cm, pro balení potravin, nepromastitelný</t>
  </si>
  <si>
    <t>40 cm/100 m, min. 18 mi, role</t>
  </si>
  <si>
    <t>dřevěná, cca 9 cm</t>
  </si>
  <si>
    <t xml:space="preserve">taška </t>
  </si>
  <si>
    <t>27+14 x 50cm, BIO</t>
  </si>
  <si>
    <t>22+12 x 50cm, BIO, taška na roli</t>
  </si>
  <si>
    <t>22+14 x 44 cm, taška na roli, HDPE, nosnost 5 kg, transparentní</t>
  </si>
  <si>
    <r>
      <rPr>
        <b/>
        <sz val="10"/>
        <rFont val="Arial"/>
        <family val="2"/>
        <charset val="238"/>
      </rPr>
      <t>Poznámka:</t>
    </r>
    <r>
      <rPr>
        <sz val="10"/>
        <rFont val="Arial"/>
        <family val="2"/>
        <charset val="238"/>
      </rPr>
      <t xml:space="preserve"> Předpokládané množství jednotlivých položek v cenové tabulce je uvedeno pouze za účelem porovnání nabídek a vychází z předpokládaného množství čerpání dodávek (v souladu se ZZVZ po dobu 48 měsíců trvání smlouvy). Zadavatel si vyhrazuje právo uvedené množství čerpat dle svých skutečných potřeb, tj. toto množství nedočerpat, i přečerpat či vůbec nečerpat, skutečný počet se tak může od předpokládaného počtu lišit.</t>
    </r>
  </si>
  <si>
    <t>Cenová tabulka (seznam zboží)
„Dodávky nádobí k jednorázovému použití a obalového materiálu pro Gastrokomplex“</t>
  </si>
  <si>
    <t>Příloha č. 2 poptávky</t>
  </si>
  <si>
    <r>
      <rPr>
        <b/>
        <sz val="10"/>
        <rFont val="Arial"/>
        <family val="2"/>
        <charset val="238"/>
      </rPr>
      <t>Poznámka:</t>
    </r>
    <r>
      <rPr>
        <sz val="10"/>
        <rFont val="Arial"/>
        <family val="2"/>
        <charset val="238"/>
      </rPr>
      <t xml:space="preserve"> Dodavatel vyplní </t>
    </r>
    <r>
      <rPr>
        <u/>
        <sz val="10"/>
        <rFont val="Arial"/>
        <family val="2"/>
        <charset val="238"/>
      </rPr>
      <t>pouze žlutě podbarvená pole</t>
    </r>
    <r>
      <rPr>
        <sz val="10"/>
        <rFont val="Arial"/>
        <family val="2"/>
        <charset val="238"/>
      </rPr>
      <t>. Ceny uvádí dodavatel s přesností na dvě desetinná místa.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</si>
</sst>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/>
    <xf numFmtId="3" fontId="0" fillId="0" borderId="0" xfId="0" applyNumberFormat="1"/>
    <xf numFmtId="3" fontId="2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4" fontId="0" fillId="0" borderId="18" xfId="0" applyNumberFormat="1" applyBorder="1"/>
    <xf numFmtId="4" fontId="0" fillId="0" borderId="0" xfId="0" applyNumberFormat="1"/>
    <xf numFmtId="4" fontId="6" fillId="0" borderId="18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vertic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1"/>
  <sheetViews>
    <sheetView tabSelected="1" zoomScaleNormal="100" zoomScaleSheetLayoutView="100" workbookViewId="0">
      <selection activeCell="C53" sqref="C53"/>
    </sheetView>
  </sheetViews>
  <sheetFormatPr defaultRowHeight="12.75" x14ac:dyDescent="0.2"/>
  <cols>
    <col min="1" max="1" width="2.7109375" customWidth="1"/>
    <col min="2" max="2" width="35.7109375" customWidth="1"/>
    <col min="3" max="3" width="50.7109375" customWidth="1"/>
    <col min="4" max="5" width="19.85546875" style="16" customWidth="1"/>
    <col min="6" max="6" width="10.7109375" customWidth="1"/>
    <col min="7" max="7" width="18.28515625" customWidth="1"/>
    <col min="8" max="8" width="20.7109375" customWidth="1"/>
    <col min="9" max="9" width="9.28515625" style="22" bestFit="1" customWidth="1"/>
    <col min="10" max="10" width="10.140625" style="22" bestFit="1" customWidth="1"/>
    <col min="11" max="11" width="9.28515625" style="22" bestFit="1" customWidth="1"/>
    <col min="12" max="12" width="10.140625" style="22" bestFit="1" customWidth="1"/>
    <col min="13" max="13" width="9.140625" style="22"/>
  </cols>
  <sheetData>
    <row r="1" spans="2:12" ht="15" x14ac:dyDescent="0.2">
      <c r="H1" s="35" t="s">
        <v>83</v>
      </c>
    </row>
    <row r="2" spans="2:12" ht="13.5" thickBot="1" x14ac:dyDescent="0.25"/>
    <row r="3" spans="2:12" ht="40.5" customHeight="1" thickBot="1" x14ac:dyDescent="0.25">
      <c r="B3" s="38" t="s">
        <v>82</v>
      </c>
      <c r="C3" s="39"/>
      <c r="D3" s="39"/>
      <c r="E3" s="39"/>
      <c r="F3" s="39"/>
      <c r="G3" s="39"/>
      <c r="H3" s="40"/>
      <c r="I3" s="21"/>
    </row>
    <row r="4" spans="2:12" ht="78.75" customHeight="1" thickBot="1" x14ac:dyDescent="0.25">
      <c r="B4" s="9" t="s">
        <v>2</v>
      </c>
      <c r="C4" s="1" t="s">
        <v>3</v>
      </c>
      <c r="D4" s="12" t="s">
        <v>16</v>
      </c>
      <c r="E4" s="12" t="s">
        <v>17</v>
      </c>
      <c r="F4" s="1" t="s">
        <v>1</v>
      </c>
      <c r="G4" s="2" t="s">
        <v>4</v>
      </c>
      <c r="H4" s="3" t="s">
        <v>18</v>
      </c>
      <c r="I4" s="41"/>
      <c r="J4" s="42"/>
      <c r="K4" s="43"/>
      <c r="L4" s="43"/>
    </row>
    <row r="5" spans="2:12" ht="36.75" customHeight="1" x14ac:dyDescent="0.2">
      <c r="B5" s="10" t="s">
        <v>19</v>
      </c>
      <c r="C5" s="27" t="s">
        <v>52</v>
      </c>
      <c r="D5" s="13">
        <v>5000</v>
      </c>
      <c r="E5" s="13">
        <f t="shared" ref="E5:E47" si="0">D5*4</f>
        <v>20000</v>
      </c>
      <c r="F5" s="4" t="s">
        <v>0</v>
      </c>
      <c r="G5" s="32">
        <v>0</v>
      </c>
      <c r="H5" s="5">
        <f>E5*ROUND(G5,2)</f>
        <v>0</v>
      </c>
      <c r="I5" s="16"/>
      <c r="K5" s="16"/>
    </row>
    <row r="6" spans="2:12" ht="28.5" customHeight="1" x14ac:dyDescent="0.2">
      <c r="B6" s="11" t="s">
        <v>19</v>
      </c>
      <c r="C6" s="28" t="s">
        <v>53</v>
      </c>
      <c r="D6" s="14">
        <v>20000</v>
      </c>
      <c r="E6" s="14">
        <f t="shared" si="0"/>
        <v>80000</v>
      </c>
      <c r="F6" s="6" t="s">
        <v>0</v>
      </c>
      <c r="G6" s="33">
        <v>0</v>
      </c>
      <c r="H6" s="7">
        <f>E6*ROUND(G6,2)</f>
        <v>0</v>
      </c>
      <c r="I6" s="16"/>
      <c r="K6" s="16"/>
    </row>
    <row r="7" spans="2:12" ht="28.5" customHeight="1" x14ac:dyDescent="0.2">
      <c r="B7" s="11" t="s">
        <v>19</v>
      </c>
      <c r="C7" s="28" t="s">
        <v>54</v>
      </c>
      <c r="D7" s="14">
        <v>20000</v>
      </c>
      <c r="E7" s="14">
        <f t="shared" si="0"/>
        <v>80000</v>
      </c>
      <c r="F7" s="6" t="s">
        <v>0</v>
      </c>
      <c r="G7" s="33">
        <v>0</v>
      </c>
      <c r="H7" s="7">
        <f t="shared" ref="H7:H47" si="1">E7*ROUND(G7,2)</f>
        <v>0</v>
      </c>
      <c r="I7" s="16"/>
      <c r="K7" s="16"/>
    </row>
    <row r="8" spans="2:12" ht="28.5" customHeight="1" x14ac:dyDescent="0.2">
      <c r="B8" s="11" t="s">
        <v>5</v>
      </c>
      <c r="C8" s="28" t="s">
        <v>55</v>
      </c>
      <c r="D8" s="14">
        <v>30000</v>
      </c>
      <c r="E8" s="14">
        <f t="shared" si="0"/>
        <v>120000</v>
      </c>
      <c r="F8" s="6" t="s">
        <v>0</v>
      </c>
      <c r="G8" s="33">
        <v>0</v>
      </c>
      <c r="H8" s="7">
        <f t="shared" si="1"/>
        <v>0</v>
      </c>
      <c r="I8" s="16"/>
      <c r="K8" s="16"/>
    </row>
    <row r="9" spans="2:12" ht="28.5" customHeight="1" x14ac:dyDescent="0.2">
      <c r="B9" s="24" t="s">
        <v>6</v>
      </c>
      <c r="C9" s="29" t="s">
        <v>51</v>
      </c>
      <c r="D9" s="14">
        <v>2000</v>
      </c>
      <c r="E9" s="14">
        <f t="shared" si="0"/>
        <v>8000</v>
      </c>
      <c r="F9" s="6" t="s">
        <v>0</v>
      </c>
      <c r="G9" s="33">
        <v>0</v>
      </c>
      <c r="H9" s="7">
        <f t="shared" si="1"/>
        <v>0</v>
      </c>
      <c r="I9" s="16"/>
      <c r="K9" s="16"/>
    </row>
    <row r="10" spans="2:12" ht="28.5" customHeight="1" x14ac:dyDescent="0.2">
      <c r="B10" s="11" t="s">
        <v>20</v>
      </c>
      <c r="C10" s="29" t="s">
        <v>69</v>
      </c>
      <c r="D10" s="14">
        <v>25000</v>
      </c>
      <c r="E10" s="14">
        <f t="shared" si="0"/>
        <v>100000</v>
      </c>
      <c r="F10" s="6" t="s">
        <v>0</v>
      </c>
      <c r="G10" s="33">
        <v>0</v>
      </c>
      <c r="H10" s="7">
        <f t="shared" si="1"/>
        <v>0</v>
      </c>
      <c r="I10" s="16"/>
      <c r="K10" s="16"/>
    </row>
    <row r="11" spans="2:12" ht="28.5" customHeight="1" x14ac:dyDescent="0.2">
      <c r="B11" s="11" t="s">
        <v>5</v>
      </c>
      <c r="C11" s="29" t="s">
        <v>56</v>
      </c>
      <c r="D11" s="14">
        <v>20000</v>
      </c>
      <c r="E11" s="14">
        <f t="shared" si="0"/>
        <v>80000</v>
      </c>
      <c r="F11" s="6" t="s">
        <v>0</v>
      </c>
      <c r="G11" s="33">
        <v>0</v>
      </c>
      <c r="H11" s="7">
        <f t="shared" si="1"/>
        <v>0</v>
      </c>
      <c r="I11" s="16"/>
      <c r="K11" s="16"/>
    </row>
    <row r="12" spans="2:12" ht="28.5" customHeight="1" x14ac:dyDescent="0.2">
      <c r="B12" s="11" t="s">
        <v>22</v>
      </c>
      <c r="C12" s="29" t="s">
        <v>23</v>
      </c>
      <c r="D12" s="14">
        <v>20000</v>
      </c>
      <c r="E12" s="14">
        <f t="shared" si="0"/>
        <v>80000</v>
      </c>
      <c r="F12" s="6" t="s">
        <v>0</v>
      </c>
      <c r="G12" s="33">
        <v>0</v>
      </c>
      <c r="H12" s="7">
        <f t="shared" si="1"/>
        <v>0</v>
      </c>
      <c r="I12" s="16"/>
      <c r="K12" s="16"/>
    </row>
    <row r="13" spans="2:12" ht="28.5" customHeight="1" x14ac:dyDescent="0.2">
      <c r="B13" s="11" t="s">
        <v>66</v>
      </c>
      <c r="C13" s="29" t="s">
        <v>67</v>
      </c>
      <c r="D13" s="14">
        <v>200</v>
      </c>
      <c r="E13" s="14">
        <f t="shared" si="0"/>
        <v>800</v>
      </c>
      <c r="F13" s="6" t="s">
        <v>0</v>
      </c>
      <c r="G13" s="33">
        <v>0</v>
      </c>
      <c r="H13" s="7">
        <f t="shared" si="1"/>
        <v>0</v>
      </c>
      <c r="I13" s="16"/>
      <c r="K13" s="16"/>
    </row>
    <row r="14" spans="2:12" ht="28.5" customHeight="1" x14ac:dyDescent="0.2">
      <c r="B14" s="11" t="s">
        <v>41</v>
      </c>
      <c r="C14" s="29" t="s">
        <v>50</v>
      </c>
      <c r="D14" s="14">
        <v>8000</v>
      </c>
      <c r="E14" s="14">
        <f t="shared" si="0"/>
        <v>32000</v>
      </c>
      <c r="F14" s="6" t="s">
        <v>0</v>
      </c>
      <c r="G14" s="33">
        <v>0</v>
      </c>
      <c r="H14" s="7">
        <f t="shared" si="1"/>
        <v>0</v>
      </c>
      <c r="I14" s="16"/>
      <c r="K14" s="16"/>
    </row>
    <row r="15" spans="2:12" ht="28.5" customHeight="1" x14ac:dyDescent="0.2">
      <c r="B15" s="11" t="s">
        <v>21</v>
      </c>
      <c r="C15" s="29" t="s">
        <v>57</v>
      </c>
      <c r="D15" s="14">
        <v>5000</v>
      </c>
      <c r="E15" s="14">
        <f t="shared" si="0"/>
        <v>20000</v>
      </c>
      <c r="F15" s="6" t="s">
        <v>0</v>
      </c>
      <c r="G15" s="33">
        <v>0</v>
      </c>
      <c r="H15" s="7">
        <f t="shared" si="1"/>
        <v>0</v>
      </c>
      <c r="I15" s="16"/>
      <c r="K15" s="16"/>
    </row>
    <row r="16" spans="2:12" ht="28.5" customHeight="1" x14ac:dyDescent="0.2">
      <c r="B16" s="11" t="s">
        <v>21</v>
      </c>
      <c r="C16" s="29" t="s">
        <v>58</v>
      </c>
      <c r="D16" s="14">
        <v>10000</v>
      </c>
      <c r="E16" s="14">
        <f>D16*4</f>
        <v>40000</v>
      </c>
      <c r="F16" s="6" t="s">
        <v>0</v>
      </c>
      <c r="G16" s="33">
        <v>0</v>
      </c>
      <c r="H16" s="7">
        <f t="shared" si="1"/>
        <v>0</v>
      </c>
      <c r="I16" s="16"/>
      <c r="K16" s="16"/>
    </row>
    <row r="17" spans="2:11" ht="28.5" customHeight="1" x14ac:dyDescent="0.2">
      <c r="B17" s="11" t="s">
        <v>7</v>
      </c>
      <c r="C17" s="29" t="s">
        <v>70</v>
      </c>
      <c r="D17" s="14">
        <v>18000</v>
      </c>
      <c r="E17" s="14">
        <f t="shared" si="0"/>
        <v>72000</v>
      </c>
      <c r="F17" s="6" t="s">
        <v>0</v>
      </c>
      <c r="G17" s="33">
        <v>0</v>
      </c>
      <c r="H17" s="7">
        <f t="shared" si="1"/>
        <v>0</v>
      </c>
      <c r="I17" s="16"/>
      <c r="K17" s="16"/>
    </row>
    <row r="18" spans="2:11" ht="28.5" customHeight="1" x14ac:dyDescent="0.2">
      <c r="B18" s="11" t="s">
        <v>8</v>
      </c>
      <c r="C18" s="29" t="s">
        <v>71</v>
      </c>
      <c r="D18" s="14">
        <v>8000</v>
      </c>
      <c r="E18" s="14">
        <f t="shared" si="0"/>
        <v>32000</v>
      </c>
      <c r="F18" s="6" t="s">
        <v>0</v>
      </c>
      <c r="G18" s="33">
        <v>0</v>
      </c>
      <c r="H18" s="7">
        <f t="shared" si="1"/>
        <v>0</v>
      </c>
      <c r="I18" s="16"/>
      <c r="K18" s="16"/>
    </row>
    <row r="19" spans="2:11" ht="28.5" customHeight="1" x14ac:dyDescent="0.2">
      <c r="B19" s="11" t="s">
        <v>9</v>
      </c>
      <c r="C19" s="29" t="s">
        <v>72</v>
      </c>
      <c r="D19" s="14">
        <v>45000</v>
      </c>
      <c r="E19" s="14">
        <f t="shared" si="0"/>
        <v>180000</v>
      </c>
      <c r="F19" s="6" t="s">
        <v>0</v>
      </c>
      <c r="G19" s="33">
        <v>0</v>
      </c>
      <c r="H19" s="7">
        <f t="shared" si="1"/>
        <v>0</v>
      </c>
      <c r="I19" s="16"/>
      <c r="K19" s="16"/>
    </row>
    <row r="20" spans="2:11" ht="28.5" customHeight="1" x14ac:dyDescent="0.2">
      <c r="B20" s="11" t="s">
        <v>28</v>
      </c>
      <c r="C20" s="29" t="s">
        <v>42</v>
      </c>
      <c r="D20" s="14">
        <v>25000</v>
      </c>
      <c r="E20" s="14">
        <f t="shared" si="0"/>
        <v>100000</v>
      </c>
      <c r="F20" s="6" t="s">
        <v>0</v>
      </c>
      <c r="G20" s="33">
        <v>0</v>
      </c>
      <c r="H20" s="7">
        <f t="shared" si="1"/>
        <v>0</v>
      </c>
      <c r="I20" s="16"/>
      <c r="K20" s="16"/>
    </row>
    <row r="21" spans="2:11" ht="28.5" customHeight="1" x14ac:dyDescent="0.2">
      <c r="B21" s="11" t="s">
        <v>28</v>
      </c>
      <c r="C21" s="29" t="s">
        <v>43</v>
      </c>
      <c r="D21" s="14">
        <v>25000</v>
      </c>
      <c r="E21" s="14">
        <f t="shared" si="0"/>
        <v>100000</v>
      </c>
      <c r="F21" s="6" t="s">
        <v>0</v>
      </c>
      <c r="G21" s="33">
        <v>0</v>
      </c>
      <c r="H21" s="7">
        <f t="shared" si="1"/>
        <v>0</v>
      </c>
      <c r="I21" s="16"/>
      <c r="K21" s="16"/>
    </row>
    <row r="22" spans="2:11" ht="28.5" customHeight="1" x14ac:dyDescent="0.2">
      <c r="B22" s="11" t="s">
        <v>28</v>
      </c>
      <c r="C22" s="29" t="s">
        <v>46</v>
      </c>
      <c r="D22" s="14">
        <v>4000</v>
      </c>
      <c r="E22" s="14">
        <f t="shared" si="0"/>
        <v>16000</v>
      </c>
      <c r="F22" s="6" t="s">
        <v>0</v>
      </c>
      <c r="G22" s="33">
        <v>0</v>
      </c>
      <c r="H22" s="7">
        <f t="shared" si="1"/>
        <v>0</v>
      </c>
      <c r="I22" s="16"/>
      <c r="K22" s="16"/>
    </row>
    <row r="23" spans="2:11" ht="28.5" customHeight="1" x14ac:dyDescent="0.2">
      <c r="B23" s="11" t="s">
        <v>28</v>
      </c>
      <c r="C23" s="29" t="s">
        <v>59</v>
      </c>
      <c r="D23" s="14">
        <v>30000</v>
      </c>
      <c r="E23" s="14">
        <f t="shared" si="0"/>
        <v>120000</v>
      </c>
      <c r="F23" s="6" t="s">
        <v>0</v>
      </c>
      <c r="G23" s="33">
        <v>0</v>
      </c>
      <c r="H23" s="7">
        <f t="shared" si="1"/>
        <v>0</v>
      </c>
      <c r="I23" s="16"/>
      <c r="K23" s="16"/>
    </row>
    <row r="24" spans="2:11" ht="28.5" customHeight="1" x14ac:dyDescent="0.2">
      <c r="B24" s="11" t="s">
        <v>28</v>
      </c>
      <c r="C24" s="29" t="s">
        <v>60</v>
      </c>
      <c r="D24" s="14">
        <v>15000</v>
      </c>
      <c r="E24" s="14">
        <f t="shared" si="0"/>
        <v>60000</v>
      </c>
      <c r="F24" s="6" t="s">
        <v>0</v>
      </c>
      <c r="G24" s="33">
        <v>0</v>
      </c>
      <c r="H24" s="7">
        <f t="shared" si="1"/>
        <v>0</v>
      </c>
      <c r="I24" s="16"/>
      <c r="K24" s="16"/>
    </row>
    <row r="25" spans="2:11" ht="28.5" customHeight="1" x14ac:dyDescent="0.2">
      <c r="B25" s="11" t="s">
        <v>28</v>
      </c>
      <c r="C25" s="29" t="s">
        <v>61</v>
      </c>
      <c r="D25" s="14">
        <v>10000</v>
      </c>
      <c r="E25" s="14">
        <f t="shared" si="0"/>
        <v>40000</v>
      </c>
      <c r="F25" s="6" t="s">
        <v>0</v>
      </c>
      <c r="G25" s="33">
        <v>0</v>
      </c>
      <c r="H25" s="7">
        <f t="shared" si="1"/>
        <v>0</v>
      </c>
      <c r="I25" s="16"/>
      <c r="K25" s="16"/>
    </row>
    <row r="26" spans="2:11" ht="28.5" customHeight="1" x14ac:dyDescent="0.2">
      <c r="B26" s="11" t="s">
        <v>29</v>
      </c>
      <c r="C26" s="29" t="s">
        <v>63</v>
      </c>
      <c r="D26" s="14">
        <v>1000</v>
      </c>
      <c r="E26" s="14">
        <f t="shared" si="0"/>
        <v>4000</v>
      </c>
      <c r="F26" s="6" t="s">
        <v>0</v>
      </c>
      <c r="G26" s="33">
        <v>0</v>
      </c>
      <c r="H26" s="7">
        <f t="shared" si="1"/>
        <v>0</v>
      </c>
      <c r="I26" s="16"/>
      <c r="K26" s="16"/>
    </row>
    <row r="27" spans="2:11" ht="28.5" customHeight="1" x14ac:dyDescent="0.2">
      <c r="B27" s="11" t="s">
        <v>33</v>
      </c>
      <c r="C27" s="29" t="s">
        <v>40</v>
      </c>
      <c r="D27" s="14">
        <v>50</v>
      </c>
      <c r="E27" s="14">
        <f t="shared" si="0"/>
        <v>200</v>
      </c>
      <c r="F27" s="6" t="s">
        <v>0</v>
      </c>
      <c r="G27" s="33">
        <v>0</v>
      </c>
      <c r="H27" s="7">
        <f t="shared" si="1"/>
        <v>0</v>
      </c>
      <c r="I27" s="16"/>
      <c r="K27" s="16"/>
    </row>
    <row r="28" spans="2:11" ht="28.5" customHeight="1" x14ac:dyDescent="0.2">
      <c r="B28" s="11" t="s">
        <v>49</v>
      </c>
      <c r="C28" s="29" t="s">
        <v>73</v>
      </c>
      <c r="D28" s="14">
        <v>20</v>
      </c>
      <c r="E28" s="14">
        <f t="shared" si="0"/>
        <v>80</v>
      </c>
      <c r="F28" s="6" t="s">
        <v>15</v>
      </c>
      <c r="G28" s="33">
        <v>0</v>
      </c>
      <c r="H28" s="7">
        <f t="shared" si="1"/>
        <v>0</v>
      </c>
      <c r="I28" s="16"/>
      <c r="K28" s="16"/>
    </row>
    <row r="29" spans="2:11" ht="28.5" customHeight="1" x14ac:dyDescent="0.2">
      <c r="B29" s="11" t="s">
        <v>49</v>
      </c>
      <c r="C29" s="29" t="s">
        <v>74</v>
      </c>
      <c r="D29" s="14">
        <v>70</v>
      </c>
      <c r="E29" s="14">
        <f t="shared" si="0"/>
        <v>280</v>
      </c>
      <c r="F29" s="6" t="s">
        <v>15</v>
      </c>
      <c r="G29" s="33">
        <v>0</v>
      </c>
      <c r="H29" s="7">
        <f t="shared" si="1"/>
        <v>0</v>
      </c>
      <c r="I29" s="16"/>
      <c r="K29" s="16"/>
    </row>
    <row r="30" spans="2:11" ht="28.5" customHeight="1" x14ac:dyDescent="0.2">
      <c r="B30" s="11" t="s">
        <v>32</v>
      </c>
      <c r="C30" s="29" t="s">
        <v>30</v>
      </c>
      <c r="D30" s="14">
        <v>1000</v>
      </c>
      <c r="E30" s="14">
        <f t="shared" si="0"/>
        <v>4000</v>
      </c>
      <c r="F30" s="6" t="s">
        <v>0</v>
      </c>
      <c r="G30" s="33">
        <v>0</v>
      </c>
      <c r="H30" s="7">
        <f t="shared" si="1"/>
        <v>0</v>
      </c>
      <c r="I30" s="16"/>
      <c r="K30" s="16"/>
    </row>
    <row r="31" spans="2:11" ht="28.5" customHeight="1" x14ac:dyDescent="0.2">
      <c r="B31" s="11" t="s">
        <v>32</v>
      </c>
      <c r="C31" s="29" t="s">
        <v>31</v>
      </c>
      <c r="D31" s="14">
        <v>1500</v>
      </c>
      <c r="E31" s="14">
        <f t="shared" si="0"/>
        <v>6000</v>
      </c>
      <c r="F31" s="6" t="s">
        <v>0</v>
      </c>
      <c r="G31" s="33">
        <v>0</v>
      </c>
      <c r="H31" s="7">
        <f t="shared" si="1"/>
        <v>0</v>
      </c>
      <c r="I31" s="16"/>
      <c r="K31" s="16"/>
    </row>
    <row r="32" spans="2:11" ht="28.5" customHeight="1" x14ac:dyDescent="0.2">
      <c r="B32" s="11" t="s">
        <v>12</v>
      </c>
      <c r="C32" s="29" t="s">
        <v>75</v>
      </c>
      <c r="D32" s="14">
        <v>10</v>
      </c>
      <c r="E32" s="14">
        <f t="shared" si="0"/>
        <v>40</v>
      </c>
      <c r="F32" s="6" t="s">
        <v>0</v>
      </c>
      <c r="G32" s="33">
        <v>0</v>
      </c>
      <c r="H32" s="7">
        <f t="shared" si="1"/>
        <v>0</v>
      </c>
      <c r="I32" s="16"/>
      <c r="K32" s="16"/>
    </row>
    <row r="33" spans="2:12" ht="28.5" customHeight="1" x14ac:dyDescent="0.2">
      <c r="B33" s="11" t="s">
        <v>13</v>
      </c>
      <c r="C33" s="29" t="s">
        <v>36</v>
      </c>
      <c r="D33" s="14">
        <v>1000</v>
      </c>
      <c r="E33" s="14">
        <f t="shared" si="0"/>
        <v>4000</v>
      </c>
      <c r="F33" s="6" t="s">
        <v>0</v>
      </c>
      <c r="G33" s="33">
        <v>0</v>
      </c>
      <c r="H33" s="7">
        <f t="shared" si="1"/>
        <v>0</v>
      </c>
      <c r="I33" s="16"/>
      <c r="K33" s="16"/>
    </row>
    <row r="34" spans="2:12" ht="28.5" customHeight="1" x14ac:dyDescent="0.2">
      <c r="B34" s="11" t="s">
        <v>10</v>
      </c>
      <c r="C34" s="29" t="s">
        <v>11</v>
      </c>
      <c r="D34" s="14">
        <v>10</v>
      </c>
      <c r="E34" s="14">
        <f t="shared" si="0"/>
        <v>40</v>
      </c>
      <c r="F34" s="6" t="s">
        <v>0</v>
      </c>
      <c r="G34" s="33">
        <v>0</v>
      </c>
      <c r="H34" s="7">
        <f t="shared" si="1"/>
        <v>0</v>
      </c>
      <c r="I34" s="16"/>
      <c r="K34" s="16"/>
    </row>
    <row r="35" spans="2:12" ht="28.5" customHeight="1" x14ac:dyDescent="0.2">
      <c r="B35" s="11" t="s">
        <v>34</v>
      </c>
      <c r="C35" s="29" t="s">
        <v>35</v>
      </c>
      <c r="D35" s="14">
        <v>1500</v>
      </c>
      <c r="E35" s="14">
        <f t="shared" si="0"/>
        <v>6000</v>
      </c>
      <c r="F35" s="6" t="s">
        <v>0</v>
      </c>
      <c r="G35" s="33">
        <v>0</v>
      </c>
      <c r="H35" s="7">
        <f t="shared" si="1"/>
        <v>0</v>
      </c>
      <c r="I35" s="16"/>
      <c r="K35" s="16"/>
    </row>
    <row r="36" spans="2:12" ht="28.5" customHeight="1" x14ac:dyDescent="0.2">
      <c r="B36" s="11" t="s">
        <v>64</v>
      </c>
      <c r="C36" s="29" t="s">
        <v>35</v>
      </c>
      <c r="D36" s="14">
        <v>10000</v>
      </c>
      <c r="E36" s="14">
        <f t="shared" si="0"/>
        <v>40000</v>
      </c>
      <c r="F36" s="6" t="s">
        <v>0</v>
      </c>
      <c r="G36" s="33">
        <v>0</v>
      </c>
      <c r="H36" s="7">
        <f t="shared" si="1"/>
        <v>0</v>
      </c>
      <c r="I36" s="16"/>
      <c r="K36" s="16"/>
    </row>
    <row r="37" spans="2:12" ht="28.5" customHeight="1" x14ac:dyDescent="0.2">
      <c r="B37" s="11" t="s">
        <v>24</v>
      </c>
      <c r="C37" s="29" t="s">
        <v>76</v>
      </c>
      <c r="D37" s="14">
        <v>100</v>
      </c>
      <c r="E37" s="14">
        <f t="shared" si="0"/>
        <v>400</v>
      </c>
      <c r="F37" s="6" t="s">
        <v>0</v>
      </c>
      <c r="G37" s="33">
        <v>0</v>
      </c>
      <c r="H37" s="7">
        <f t="shared" si="1"/>
        <v>0</v>
      </c>
      <c r="I37" s="16"/>
      <c r="K37" s="16"/>
    </row>
    <row r="38" spans="2:12" ht="28.5" customHeight="1" x14ac:dyDescent="0.2">
      <c r="B38" s="11" t="s">
        <v>14</v>
      </c>
      <c r="C38" s="29" t="s">
        <v>25</v>
      </c>
      <c r="D38" s="14">
        <v>2500</v>
      </c>
      <c r="E38" s="14">
        <f t="shared" si="0"/>
        <v>10000</v>
      </c>
      <c r="F38" s="6" t="s">
        <v>0</v>
      </c>
      <c r="G38" s="33">
        <v>0</v>
      </c>
      <c r="H38" s="7">
        <f t="shared" si="1"/>
        <v>0</v>
      </c>
      <c r="I38" s="16"/>
      <c r="K38" s="16"/>
    </row>
    <row r="39" spans="2:12" ht="28.5" customHeight="1" x14ac:dyDescent="0.2">
      <c r="B39" s="11" t="s">
        <v>26</v>
      </c>
      <c r="C39" s="29" t="s">
        <v>27</v>
      </c>
      <c r="D39" s="14">
        <v>30</v>
      </c>
      <c r="E39" s="14">
        <f t="shared" si="0"/>
        <v>120</v>
      </c>
      <c r="F39" s="6" t="s">
        <v>0</v>
      </c>
      <c r="G39" s="33">
        <v>0</v>
      </c>
      <c r="H39" s="7">
        <f t="shared" si="1"/>
        <v>0</v>
      </c>
      <c r="I39" s="16"/>
      <c r="K39" s="16"/>
    </row>
    <row r="40" spans="2:12" ht="28.5" customHeight="1" x14ac:dyDescent="0.2">
      <c r="B40" s="11" t="s">
        <v>44</v>
      </c>
      <c r="C40" s="29" t="s">
        <v>45</v>
      </c>
      <c r="D40" s="14">
        <v>100</v>
      </c>
      <c r="E40" s="14">
        <f t="shared" si="0"/>
        <v>400</v>
      </c>
      <c r="F40" s="6" t="s">
        <v>0</v>
      </c>
      <c r="G40" s="33">
        <v>0</v>
      </c>
      <c r="H40" s="7">
        <f t="shared" si="1"/>
        <v>0</v>
      </c>
      <c r="I40" s="16"/>
      <c r="K40" s="16"/>
    </row>
    <row r="41" spans="2:12" ht="28.5" customHeight="1" x14ac:dyDescent="0.2">
      <c r="B41" s="11" t="s">
        <v>65</v>
      </c>
      <c r="C41" s="29" t="s">
        <v>68</v>
      </c>
      <c r="D41" s="14">
        <v>100</v>
      </c>
      <c r="E41" s="14">
        <f t="shared" si="0"/>
        <v>400</v>
      </c>
      <c r="F41" s="6" t="s">
        <v>0</v>
      </c>
      <c r="G41" s="33">
        <v>0</v>
      </c>
      <c r="H41" s="7">
        <f t="shared" si="1"/>
        <v>0</v>
      </c>
      <c r="I41" s="16"/>
      <c r="K41" s="16"/>
    </row>
    <row r="42" spans="2:12" ht="28.5" customHeight="1" x14ac:dyDescent="0.2">
      <c r="B42" s="11" t="s">
        <v>37</v>
      </c>
      <c r="C42" s="29" t="s">
        <v>38</v>
      </c>
      <c r="D42" s="14">
        <v>10000</v>
      </c>
      <c r="E42" s="14">
        <f t="shared" si="0"/>
        <v>40000</v>
      </c>
      <c r="F42" s="6" t="s">
        <v>0</v>
      </c>
      <c r="G42" s="33">
        <v>0</v>
      </c>
      <c r="H42" s="7">
        <f t="shared" si="1"/>
        <v>0</v>
      </c>
      <c r="I42" s="16"/>
      <c r="K42" s="16"/>
    </row>
    <row r="43" spans="2:12" ht="28.5" customHeight="1" x14ac:dyDescent="0.2">
      <c r="B43" s="11" t="s">
        <v>39</v>
      </c>
      <c r="C43" s="29" t="s">
        <v>62</v>
      </c>
      <c r="D43" s="14">
        <v>6000</v>
      </c>
      <c r="E43" s="14">
        <f t="shared" si="0"/>
        <v>24000</v>
      </c>
      <c r="F43" s="6" t="s">
        <v>0</v>
      </c>
      <c r="G43" s="33">
        <v>0</v>
      </c>
      <c r="H43" s="7">
        <f t="shared" si="1"/>
        <v>0</v>
      </c>
      <c r="I43" s="16"/>
      <c r="K43" s="16"/>
    </row>
    <row r="44" spans="2:12" ht="28.5" customHeight="1" x14ac:dyDescent="0.2">
      <c r="B44" s="11" t="s">
        <v>77</v>
      </c>
      <c r="C44" s="29" t="s">
        <v>78</v>
      </c>
      <c r="D44" s="14">
        <v>1000</v>
      </c>
      <c r="E44" s="14">
        <f t="shared" si="0"/>
        <v>4000</v>
      </c>
      <c r="F44" s="6" t="s">
        <v>0</v>
      </c>
      <c r="G44" s="33">
        <v>0</v>
      </c>
      <c r="H44" s="7">
        <f t="shared" si="1"/>
        <v>0</v>
      </c>
      <c r="I44" s="16"/>
      <c r="K44" s="16"/>
    </row>
    <row r="45" spans="2:12" ht="28.5" customHeight="1" x14ac:dyDescent="0.2">
      <c r="B45" s="11" t="s">
        <v>77</v>
      </c>
      <c r="C45" s="29" t="s">
        <v>79</v>
      </c>
      <c r="D45" s="14">
        <v>50</v>
      </c>
      <c r="E45" s="14">
        <f t="shared" si="0"/>
        <v>200</v>
      </c>
      <c r="F45" s="6" t="s">
        <v>0</v>
      </c>
      <c r="G45" s="33">
        <v>0</v>
      </c>
      <c r="H45" s="7">
        <f t="shared" si="1"/>
        <v>0</v>
      </c>
      <c r="I45" s="16"/>
      <c r="K45" s="16"/>
    </row>
    <row r="46" spans="2:12" ht="28.5" customHeight="1" x14ac:dyDescent="0.2">
      <c r="B46" s="11" t="s">
        <v>29</v>
      </c>
      <c r="C46" s="29" t="s">
        <v>80</v>
      </c>
      <c r="D46" s="14">
        <v>50</v>
      </c>
      <c r="E46" s="14">
        <f t="shared" si="0"/>
        <v>200</v>
      </c>
      <c r="F46" s="6" t="s">
        <v>0</v>
      </c>
      <c r="G46" s="33">
        <v>0</v>
      </c>
      <c r="H46" s="7">
        <f t="shared" si="1"/>
        <v>0</v>
      </c>
      <c r="I46" s="16"/>
      <c r="K46" s="16"/>
    </row>
    <row r="47" spans="2:12" ht="28.5" customHeight="1" thickBot="1" x14ac:dyDescent="0.25">
      <c r="B47" s="20" t="s">
        <v>47</v>
      </c>
      <c r="C47" s="30" t="s">
        <v>48</v>
      </c>
      <c r="D47" s="17">
        <v>1000</v>
      </c>
      <c r="E47" s="17">
        <f t="shared" si="0"/>
        <v>4000</v>
      </c>
      <c r="F47" s="18" t="s">
        <v>0</v>
      </c>
      <c r="G47" s="34">
        <v>0</v>
      </c>
      <c r="H47" s="19">
        <f t="shared" si="1"/>
        <v>0</v>
      </c>
      <c r="I47" s="16"/>
      <c r="K47" s="16"/>
    </row>
    <row r="48" spans="2:12" ht="33" customHeight="1" thickBot="1" x14ac:dyDescent="0.3">
      <c r="B48" s="8"/>
      <c r="C48" s="8"/>
      <c r="D48" s="15"/>
      <c r="E48" s="15"/>
      <c r="F48" s="8"/>
      <c r="G48" s="8"/>
      <c r="H48" s="31">
        <f>SUM(H5:H47)</f>
        <v>0</v>
      </c>
      <c r="I48" s="23"/>
      <c r="J48" s="25"/>
      <c r="K48" s="26"/>
      <c r="L48" s="25"/>
    </row>
    <row r="50" spans="2:8" ht="54.75" customHeight="1" x14ac:dyDescent="0.2">
      <c r="B50" s="44" t="s">
        <v>81</v>
      </c>
      <c r="C50" s="37"/>
      <c r="D50" s="37"/>
      <c r="E50" s="37"/>
      <c r="F50" s="37"/>
      <c r="G50" s="37"/>
      <c r="H50" s="37"/>
    </row>
    <row r="51" spans="2:8" ht="23.25" customHeight="1" x14ac:dyDescent="0.2">
      <c r="B51" s="36" t="s">
        <v>84</v>
      </c>
      <c r="C51" s="37"/>
      <c r="D51" s="37"/>
      <c r="E51" s="37"/>
      <c r="F51" s="37"/>
      <c r="G51" s="37"/>
      <c r="H51" s="37"/>
    </row>
  </sheetData>
  <mergeCells count="5">
    <mergeCell ref="B51:H51"/>
    <mergeCell ref="B3:H3"/>
    <mergeCell ref="I4:J4"/>
    <mergeCell ref="K4:L4"/>
    <mergeCell ref="B50:H50"/>
  </mergeCells>
  <phoneticPr fontId="1" type="noConversion"/>
  <pageMargins left="0.78740157499999996" right="0.78740157499999996" top="0.984251969" bottom="0.984251969" header="0.4921259845" footer="0.4921259845"/>
  <pageSetup paperSize="9" scale="74" fitToHeight="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Mezuláník Pavel</cp:lastModifiedBy>
  <cp:lastPrinted>2025-03-13T13:47:16Z</cp:lastPrinted>
  <dcterms:created xsi:type="dcterms:W3CDTF">2011-03-16T09:13:04Z</dcterms:created>
  <dcterms:modified xsi:type="dcterms:W3CDTF">2025-10-01T08:32:47Z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