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56 - ZPŘ - Výroba, zapojení a instalace nového rozvaděče RWB-1 v garážích ústředí ČNB\K Uveřejnění\"/>
    </mc:Choice>
  </mc:AlternateContent>
  <bookViews>
    <workbookView xWindow="0" yWindow="0" windowWidth="16755" windowHeight="80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70" i="1" l="1"/>
  <c r="G63" i="1"/>
  <c r="G62" i="1"/>
  <c r="G53" i="1"/>
  <c r="G54" i="1"/>
  <c r="G55" i="1"/>
  <c r="G56" i="1"/>
  <c r="G57" i="1"/>
  <c r="G58" i="1"/>
  <c r="G52" i="1"/>
  <c r="G64" i="1" l="1"/>
  <c r="G59" i="1"/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9" i="1" l="1"/>
  <c r="G65" i="1" s="1"/>
  <c r="G72" i="1" s="1"/>
</calcChain>
</file>

<file path=xl/sharedStrings.xml><?xml version="1.0" encoding="utf-8"?>
<sst xmlns="http://schemas.openxmlformats.org/spreadsheetml/2006/main" count="202" uniqueCount="169">
  <si>
    <t>Označení</t>
  </si>
  <si>
    <t>Název</t>
  </si>
  <si>
    <t>1.</t>
  </si>
  <si>
    <t>-1QF1</t>
  </si>
  <si>
    <t>Jistič 3VA2510-5HL42-0AA0 - 1000A</t>
  </si>
  <si>
    <t>2.</t>
  </si>
  <si>
    <t>-1F2-6</t>
  </si>
  <si>
    <t>Jistič LVN-125B-4</t>
  </si>
  <si>
    <t>3.</t>
  </si>
  <si>
    <t>-2F1-4</t>
  </si>
  <si>
    <t>Jistič LTN-32C/4N</t>
  </si>
  <si>
    <t>4.</t>
  </si>
  <si>
    <t>-3F1-4</t>
  </si>
  <si>
    <t>5.</t>
  </si>
  <si>
    <t>-4F1-4</t>
  </si>
  <si>
    <t>6.</t>
  </si>
  <si>
    <t>-5F1-4</t>
  </si>
  <si>
    <t>7.</t>
  </si>
  <si>
    <t>-6F1-4</t>
  </si>
  <si>
    <t>8.</t>
  </si>
  <si>
    <t>-2F5</t>
  </si>
  <si>
    <t>Jistič LTN-6B/1N</t>
  </si>
  <si>
    <t>9.</t>
  </si>
  <si>
    <t>-3F5</t>
  </si>
  <si>
    <t>10.</t>
  </si>
  <si>
    <t>-4F5</t>
  </si>
  <si>
    <t>11.</t>
  </si>
  <si>
    <t>-5F5</t>
  </si>
  <si>
    <t>12.</t>
  </si>
  <si>
    <t>-6F6</t>
  </si>
  <si>
    <t>13.</t>
  </si>
  <si>
    <t>-2Q1-4</t>
  </si>
  <si>
    <t>14.</t>
  </si>
  <si>
    <t>-3Q1-4</t>
  </si>
  <si>
    <t>15.</t>
  </si>
  <si>
    <t>-4Q1-4</t>
  </si>
  <si>
    <t>16.</t>
  </si>
  <si>
    <t>-5Q1-4</t>
  </si>
  <si>
    <t>-6Q1-4</t>
  </si>
  <si>
    <t>17.</t>
  </si>
  <si>
    <t>-2P1-4</t>
  </si>
  <si>
    <t>Elektroměr 3F- 80A podružný na DIN 35</t>
  </si>
  <si>
    <t>18.</t>
  </si>
  <si>
    <t>-3P1-4</t>
  </si>
  <si>
    <t>19.</t>
  </si>
  <si>
    <t>-4P1-4</t>
  </si>
  <si>
    <t>20.</t>
  </si>
  <si>
    <t>-5P1-4</t>
  </si>
  <si>
    <t>21.</t>
  </si>
  <si>
    <t>-6P1-4</t>
  </si>
  <si>
    <t>22.</t>
  </si>
  <si>
    <t>-1X1-2</t>
  </si>
  <si>
    <t>Přípojnice UE31D6 Univers N-SD</t>
  </si>
  <si>
    <t>23.</t>
  </si>
  <si>
    <t>-2X1-5</t>
  </si>
  <si>
    <t>Z-EK/25 Svorka na lištu</t>
  </si>
  <si>
    <t>24.</t>
  </si>
  <si>
    <t>-3X1-3</t>
  </si>
  <si>
    <t>Svorka VIKING 37175/35/řadová žluto-zelená</t>
  </si>
  <si>
    <t>25.</t>
  </si>
  <si>
    <t>-4X1-5</t>
  </si>
  <si>
    <t>Svorka na lištu 6mm2 - šedá - 57.506.0055.0</t>
  </si>
  <si>
    <t>26.</t>
  </si>
  <si>
    <t>mont.panel</t>
  </si>
  <si>
    <t>Svorka na lištu 6mm2 - modrá - 57.506.0055.6</t>
  </si>
  <si>
    <t>27.</t>
  </si>
  <si>
    <t>Svorka zemnící WT 6PE - 58.506.9055.0</t>
  </si>
  <si>
    <t>28.</t>
  </si>
  <si>
    <t>CYA35</t>
  </si>
  <si>
    <t>Vodič H07V-K zeleno-žlutý</t>
  </si>
  <si>
    <t>29.</t>
  </si>
  <si>
    <t>CYA25</t>
  </si>
  <si>
    <t>Vodič H07V-K - L/N</t>
  </si>
  <si>
    <t>30.</t>
  </si>
  <si>
    <t>CYA6</t>
  </si>
  <si>
    <t>31.</t>
  </si>
  <si>
    <t>32.</t>
  </si>
  <si>
    <t>33.</t>
  </si>
  <si>
    <t>Lišta DIN35</t>
  </si>
  <si>
    <t>34.</t>
  </si>
  <si>
    <t>3L+N</t>
  </si>
  <si>
    <t>35.</t>
  </si>
  <si>
    <t>E-Cu</t>
  </si>
  <si>
    <t>Přípojnice PE 40x10x2000</t>
  </si>
  <si>
    <t>36.</t>
  </si>
  <si>
    <t>37.</t>
  </si>
  <si>
    <t>-1S1</t>
  </si>
  <si>
    <t>Pružná spojka přípojnice PS-Cu 40/10</t>
  </si>
  <si>
    <t>38.</t>
  </si>
  <si>
    <t>sekce1</t>
  </si>
  <si>
    <t>39.</t>
  </si>
  <si>
    <t>sekce2</t>
  </si>
  <si>
    <t>40.</t>
  </si>
  <si>
    <t>Podstavec 800x400x100</t>
  </si>
  <si>
    <t>41.</t>
  </si>
  <si>
    <t>Podstavec 1200x400x100</t>
  </si>
  <si>
    <t>42.</t>
  </si>
  <si>
    <t>sekce 1+2</t>
  </si>
  <si>
    <t>Spojovací a spotřební materiál</t>
  </si>
  <si>
    <t>43.</t>
  </si>
  <si>
    <t>Rozváděčový kanál 80x80</t>
  </si>
  <si>
    <t>Rozváděčový kanál 120x80</t>
  </si>
  <si>
    <t>-1W1,2</t>
  </si>
  <si>
    <t>HL KBSCL</t>
  </si>
  <si>
    <t>Kabelový žlab perforovaný  60.100.100.6</t>
  </si>
  <si>
    <t>HL B90</t>
  </si>
  <si>
    <t>Ohyb horizontální 90° pro kabelový žlab 60</t>
  </si>
  <si>
    <t>TOP servis</t>
  </si>
  <si>
    <t>SONAP příchytka  55-74 Typ - C</t>
  </si>
  <si>
    <t>KU</t>
  </si>
  <si>
    <t>Kabelové oko lisovací 240x12 Cu</t>
  </si>
  <si>
    <t>2xKabel NHXCH E90 4x240 RM/120</t>
  </si>
  <si>
    <t>Rozvaděč RWB-1</t>
  </si>
  <si>
    <t>PŘÍVOD PRO ROZVADĚČ RWB-1 Z ROZVODNY RH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</si>
  <si>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</si>
  <si>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</si>
  <si>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</si>
  <si>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</si>
  <si>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</si>
  <si>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</si>
  <si>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</si>
  <si>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</si>
  <si>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</si>
  <si>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</si>
  <si>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</si>
  <si>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</si>
  <si>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DSPS, revizní zprávy, prohlášení o shodě</t>
  </si>
  <si>
    <t>ostatní náklady</t>
  </si>
  <si>
    <t>56.</t>
  </si>
  <si>
    <t>57.</t>
  </si>
  <si>
    <t>výjezd na mimozáruční opravy</t>
  </si>
  <si>
    <t>58.</t>
  </si>
  <si>
    <t>MIMOZÁRUČNÍ OPRAVY</t>
  </si>
  <si>
    <t>hodinová sazba za mimozáruční opravy</t>
  </si>
  <si>
    <t>59.</t>
  </si>
  <si>
    <t>60.</t>
  </si>
  <si>
    <t>Montážní práce</t>
  </si>
  <si>
    <t>ks/kpl</t>
  </si>
  <si>
    <t xml:space="preserve">Montážní práce </t>
  </si>
  <si>
    <t>DOKUMENTACE, OSTATNÍ NÁKLADY</t>
  </si>
  <si>
    <t>Řadový rozváděč. skříň jednokřídlá + montážní panel</t>
  </si>
  <si>
    <t>Řadový rozváděč. skříň dvoukřídlá + montážní panel</t>
  </si>
  <si>
    <t>Označení v PDPS</t>
  </si>
  <si>
    <t xml:space="preserve"> m/ks/kpl</t>
  </si>
  <si>
    <t>SOUČET ZA DOKUMENTACI, OSTATNÍ NÁKLADY</t>
  </si>
  <si>
    <t>Veškeré práce budou probíhat o víkendech, pokud zadavatel neumožní jinak.</t>
  </si>
  <si>
    <t>Položka "ostatní náklady" zahrnuje veškeré náklady dodavatele na dopravu, přípravu pracoviště, stavbu lešení, úklid, veškeré drobné stavební práce včetně materiálu a náklady jinde neuvedené.</t>
  </si>
  <si>
    <t>Podrobný popis je uveden v příloze č. 1 návrhu smlouvy - PDPS.</t>
  </si>
  <si>
    <t xml:space="preserve">Předpokládaný počet jednotek za provádění mimozáručních oprav a výjezdů po dobu záruky na dílo je uveden pouze za účelem porovnání nabídek a vychází z předpokládaného čerpání zadavatelem v souladu se zákonem č. 134/2016 Sb. za období 48 měsíců (doba záruky). Zadavatel si vyhrazuje právo uvedené množství přečerpat, nedočerpat, případně vůbec nečerpat, a to dle svých reálných potřeb, skutečné počty se tak mohou od předpokládaného počtu lišit. </t>
  </si>
  <si>
    <t>SOUČET ZA ROZVADĚČ v Kč bez DPH</t>
  </si>
  <si>
    <t>SOUČET ZA PŘÍVOD v Kč bez DPH</t>
  </si>
  <si>
    <t xml:space="preserve"> </t>
  </si>
  <si>
    <t>předpokládaný počet hodin oprav/výjezdů po dobu záruky*                           (48 měsíců)</t>
  </si>
  <si>
    <t>cena za m/ks/kpl v Kč bez DPH</t>
  </si>
  <si>
    <t>cena za ks/kpl
v Kč bez DPH</t>
  </si>
  <si>
    <t>Cenová tabulka                                                                                                         
Výroba, zapojení a instalace nového rozvaděče RWB-1 v garážích ústředí ČNB</t>
  </si>
  <si>
    <t>Příloha č. 2 Výzvy</t>
  </si>
  <si>
    <t>Proudový chránič 40A-4P-300mA, typB</t>
  </si>
  <si>
    <t>Lišta fázová propojovací vidlička, 4pól-100A</t>
  </si>
  <si>
    <t>Držák přípojnice UZ01S2-nosník PE</t>
  </si>
  <si>
    <t>CENA ZA DÍLO CELKEM (POLOŽKY 45+53+56) v Kč bez DPH</t>
  </si>
  <si>
    <t>61.</t>
  </si>
  <si>
    <t>CELKOVÁ NABÍDKOVÁ CENA (POLOŽKY 57+60) v Kč bez DPH</t>
  </si>
  <si>
    <t>celkem v Kč bez DPH</t>
  </si>
  <si>
    <t>cena v Kč bez DPH za hodinu/výjezd</t>
  </si>
  <si>
    <t>SOUČET ZA MIMOZÁRUČNÍ OPRAVY v Kč bez DPH</t>
  </si>
  <si>
    <t xml:space="preserve">Dodavatel vyplní pouze žlutě podbarvená pole. Ceny se uvádí v Kč bez DPH s přesností na dvě desetinná místa.                                                         </t>
  </si>
  <si>
    <t>kpl</t>
  </si>
  <si>
    <t>cena v Kč bez DPH za 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</si>
</sst>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č&quot;;[Red]\-#,##0\ &quot;Kč&quot;"/>
    <numFmt numFmtId="164" formatCode="#,##0.00\ &quot;Kč&quot;"/>
    <numFmt numFmtId="165" formatCode="#,##0.00\ _K_č"/>
    <numFmt numFmtId="166" formatCode="#,##0.00\ _K_č;[Red]\-#,##0.00\ _K_č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Protection="1"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1" fillId="2" borderId="21" xfId="0" applyFont="1" applyFill="1" applyBorder="1" applyAlignment="1" applyProtection="1">
      <alignment horizontal="center" vertical="center" wrapText="1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right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3" borderId="9" xfId="0" applyFill="1" applyBorder="1" applyAlignment="1" applyProtection="1">
      <alignment horizontal="center" wrapText="1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2" xfId="0" quotePrefix="1" applyFill="1" applyBorder="1" applyAlignment="1" applyProtection="1">
      <alignment horizontal="center"/>
      <protection hidden="1"/>
    </xf>
    <xf numFmtId="0" fontId="0" fillId="3" borderId="2" xfId="0" applyFill="1" applyBorder="1" applyProtection="1">
      <protection hidden="1"/>
    </xf>
    <xf numFmtId="165" fontId="0" fillId="3" borderId="11" xfId="0" applyNumberFormat="1" applyFill="1" applyBorder="1" applyProtection="1"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3" xfId="0" quotePrefix="1" applyFill="1" applyBorder="1" applyAlignment="1" applyProtection="1">
      <alignment horizontal="center"/>
      <protection hidden="1"/>
    </xf>
    <xf numFmtId="0" fontId="0" fillId="3" borderId="3" xfId="0" applyFill="1" applyBorder="1" applyProtection="1">
      <protection hidden="1"/>
    </xf>
    <xf numFmtId="165" fontId="0" fillId="3" borderId="13" xfId="0" applyNumberFormat="1" applyFill="1" applyBorder="1" applyProtection="1">
      <protection hidden="1"/>
    </xf>
    <xf numFmtId="0" fontId="0" fillId="3" borderId="3" xfId="0" quotePrefix="1" applyFill="1" applyBorder="1" applyProtection="1"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18" xfId="0" applyFill="1" applyBorder="1" applyAlignment="1" applyProtection="1">
      <alignment horizontal="center"/>
      <protection hidden="1"/>
    </xf>
    <xf numFmtId="0" fontId="0" fillId="3" borderId="19" xfId="0" applyFill="1" applyBorder="1" applyAlignment="1" applyProtection="1">
      <alignment horizontal="center"/>
      <protection hidden="1"/>
    </xf>
    <xf numFmtId="0" fontId="1" fillId="3" borderId="14" xfId="0" applyFont="1" applyFill="1" applyBorder="1" applyProtection="1">
      <protection hidden="1"/>
    </xf>
    <xf numFmtId="0" fontId="0" fillId="3" borderId="19" xfId="0" applyFill="1" applyBorder="1" applyProtection="1">
      <protection hidden="1"/>
    </xf>
    <xf numFmtId="164" fontId="0" fillId="3" borderId="31" xfId="0" applyNumberFormat="1" applyFill="1" applyBorder="1" applyProtection="1">
      <protection hidden="1"/>
    </xf>
    <xf numFmtId="165" fontId="0" fillId="3" borderId="21" xfId="0" applyNumberFormat="1" applyFill="1" applyBorder="1" applyProtection="1">
      <protection hidden="1"/>
    </xf>
    <xf numFmtId="0" fontId="1" fillId="4" borderId="16" xfId="0" applyFont="1" applyFill="1" applyBorder="1" applyAlignment="1" applyProtection="1">
      <alignment horizontal="center"/>
      <protection hidden="1"/>
    </xf>
    <xf numFmtId="0" fontId="1" fillId="4" borderId="15" xfId="0" applyFont="1" applyFill="1" applyBorder="1" applyAlignment="1" applyProtection="1">
      <alignment horizontal="center"/>
      <protection hidden="1"/>
    </xf>
    <xf numFmtId="0" fontId="1" fillId="4" borderId="17" xfId="0" applyFont="1" applyFill="1" applyBorder="1" applyAlignment="1" applyProtection="1">
      <alignment horizontal="center"/>
      <protection hidden="1"/>
    </xf>
    <xf numFmtId="0" fontId="0" fillId="4" borderId="8" xfId="0" applyFill="1" applyBorder="1" applyProtection="1">
      <protection hidden="1"/>
    </xf>
    <xf numFmtId="0" fontId="0" fillId="4" borderId="1" xfId="0" applyFill="1" applyBorder="1" applyAlignment="1" applyProtection="1">
      <alignment horizontal="right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4" borderId="9" xfId="0" applyFill="1" applyBorder="1" applyAlignment="1" applyProtection="1">
      <alignment horizontal="center" vertical="center" wrapText="1"/>
      <protection hidden="1"/>
    </xf>
    <xf numFmtId="0" fontId="0" fillId="4" borderId="10" xfId="0" applyFill="1" applyBorder="1" applyProtection="1">
      <protection hidden="1"/>
    </xf>
    <xf numFmtId="0" fontId="0" fillId="4" borderId="2" xfId="0" applyFill="1" applyBorder="1" applyProtection="1">
      <protection hidden="1"/>
    </xf>
    <xf numFmtId="166" fontId="0" fillId="4" borderId="11" xfId="0" applyNumberFormat="1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18" xfId="0" applyFill="1" applyBorder="1" applyProtection="1">
      <protection hidden="1"/>
    </xf>
    <xf numFmtId="0" fontId="0" fillId="4" borderId="19" xfId="0" applyFill="1" applyBorder="1" applyProtection="1">
      <protection hidden="1"/>
    </xf>
    <xf numFmtId="0" fontId="1" fillId="4" borderId="19" xfId="0" applyFont="1" applyFill="1" applyBorder="1" applyProtection="1">
      <protection hidden="1"/>
    </xf>
    <xf numFmtId="0" fontId="0" fillId="4" borderId="20" xfId="0" applyFill="1" applyBorder="1" applyProtection="1">
      <protection hidden="1"/>
    </xf>
    <xf numFmtId="166" fontId="0" fillId="4" borderId="4" xfId="0" applyNumberFormat="1" applyFill="1" applyBorder="1" applyProtection="1">
      <protection hidden="1"/>
    </xf>
    <xf numFmtId="6" fontId="0" fillId="0" borderId="0" xfId="0" applyNumberFormat="1" applyProtection="1">
      <protection hidden="1"/>
    </xf>
    <xf numFmtId="0" fontId="1" fillId="5" borderId="16" xfId="0" applyFont="1" applyFill="1" applyBorder="1" applyAlignment="1" applyProtection="1">
      <alignment horizontal="center"/>
      <protection hidden="1"/>
    </xf>
    <xf numFmtId="0" fontId="1" fillId="5" borderId="15" xfId="0" applyFont="1" applyFill="1" applyBorder="1" applyAlignment="1" applyProtection="1">
      <alignment horizontal="center"/>
      <protection hidden="1"/>
    </xf>
    <xf numFmtId="0" fontId="1" fillId="5" borderId="17" xfId="0" applyFont="1" applyFill="1" applyBorder="1" applyAlignment="1" applyProtection="1">
      <alignment horizontal="center"/>
      <protection hidden="1"/>
    </xf>
    <xf numFmtId="0" fontId="0" fillId="5" borderId="8" xfId="0" applyFill="1" applyBorder="1" applyProtection="1">
      <protection hidden="1"/>
    </xf>
    <xf numFmtId="0" fontId="0" fillId="5" borderId="1" xfId="0" applyFill="1" applyBorder="1" applyAlignment="1" applyProtection="1">
      <alignment horizontal="right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9" borderId="1" xfId="0" applyFill="1" applyBorder="1" applyAlignment="1" applyProtection="1">
      <alignment horizontal="center" vertical="center" wrapText="1"/>
      <protection hidden="1"/>
    </xf>
    <xf numFmtId="0" fontId="0" fillId="5" borderId="9" xfId="0" applyFill="1" applyBorder="1" applyAlignment="1" applyProtection="1">
      <alignment horizontal="center" wrapText="1"/>
      <protection hidden="1"/>
    </xf>
    <xf numFmtId="0" fontId="0" fillId="5" borderId="10" xfId="0" applyFill="1" applyBorder="1" applyProtection="1">
      <protection hidden="1"/>
    </xf>
    <xf numFmtId="0" fontId="0" fillId="5" borderId="2" xfId="0" applyFill="1" applyBorder="1" applyProtection="1">
      <protection hidden="1"/>
    </xf>
    <xf numFmtId="166" fontId="0" fillId="5" borderId="11" xfId="0" applyNumberFormat="1" applyFill="1" applyBorder="1" applyProtection="1">
      <protection hidden="1"/>
    </xf>
    <xf numFmtId="0" fontId="0" fillId="5" borderId="12" xfId="0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0" fillId="5" borderId="18" xfId="0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1" fillId="5" borderId="19" xfId="0" applyFont="1" applyFill="1" applyBorder="1" applyProtection="1">
      <protection hidden="1"/>
    </xf>
    <xf numFmtId="0" fontId="0" fillId="5" borderId="20" xfId="0" applyFill="1" applyBorder="1" applyProtection="1">
      <protection hidden="1"/>
    </xf>
    <xf numFmtId="166" fontId="0" fillId="5" borderId="4" xfId="0" applyNumberFormat="1" applyFill="1" applyBorder="1" applyProtection="1">
      <protection hidden="1"/>
    </xf>
    <xf numFmtId="0" fontId="0" fillId="7" borderId="22" xfId="0" applyFill="1" applyBorder="1" applyProtection="1">
      <protection hidden="1"/>
    </xf>
    <xf numFmtId="0" fontId="0" fillId="7" borderId="23" xfId="0" applyFill="1" applyBorder="1" applyProtection="1">
      <protection hidden="1"/>
    </xf>
    <xf numFmtId="0" fontId="1" fillId="7" borderId="23" xfId="0" applyFont="1" applyFill="1" applyBorder="1" applyProtection="1">
      <protection hidden="1"/>
    </xf>
    <xf numFmtId="166" fontId="0" fillId="7" borderId="24" xfId="0" applyNumberFormat="1" applyFill="1" applyBorder="1" applyProtection="1">
      <protection hidden="1"/>
    </xf>
    <xf numFmtId="0" fontId="1" fillId="10" borderId="5" xfId="0" applyFont="1" applyFill="1" applyBorder="1" applyAlignment="1" applyProtection="1">
      <alignment horizontal="center"/>
      <protection hidden="1"/>
    </xf>
    <xf numFmtId="0" fontId="1" fillId="10" borderId="6" xfId="0" applyFont="1" applyFill="1" applyBorder="1" applyAlignment="1" applyProtection="1">
      <alignment horizontal="center"/>
      <protection hidden="1"/>
    </xf>
    <xf numFmtId="0" fontId="1" fillId="10" borderId="7" xfId="0" applyFont="1" applyFill="1" applyBorder="1" applyAlignment="1" applyProtection="1">
      <alignment horizontal="center"/>
      <protection hidden="1"/>
    </xf>
    <xf numFmtId="0" fontId="0" fillId="10" borderId="8" xfId="0" applyFill="1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horizontal="right"/>
      <protection hidden="1"/>
    </xf>
    <xf numFmtId="0" fontId="0" fillId="10" borderId="1" xfId="0" applyFill="1" applyBorder="1" applyAlignment="1" applyProtection="1">
      <alignment horizontal="center"/>
      <protection hidden="1"/>
    </xf>
    <xf numFmtId="0" fontId="0" fillId="10" borderId="1" xfId="0" applyFill="1" applyBorder="1" applyAlignment="1" applyProtection="1">
      <alignment horizontal="center" vertical="center" wrapText="1"/>
      <protection hidden="1"/>
    </xf>
    <xf numFmtId="0" fontId="0" fillId="10" borderId="9" xfId="0" applyFill="1" applyBorder="1" applyAlignment="1" applyProtection="1">
      <alignment horizontal="center" vertical="center" wrapText="1"/>
      <protection hidden="1"/>
    </xf>
    <xf numFmtId="0" fontId="0" fillId="10" borderId="27" xfId="0" applyFill="1" applyBorder="1" applyProtection="1">
      <protection hidden="1"/>
    </xf>
    <xf numFmtId="0" fontId="0" fillId="10" borderId="28" xfId="0" applyFill="1" applyBorder="1" applyProtection="1">
      <protection hidden="1"/>
    </xf>
    <xf numFmtId="166" fontId="0" fillId="10" borderId="11" xfId="0" applyNumberFormat="1" applyFill="1" applyBorder="1" applyProtection="1">
      <protection hidden="1"/>
    </xf>
    <xf numFmtId="0" fontId="0" fillId="10" borderId="18" xfId="0" applyFill="1" applyBorder="1" applyProtection="1">
      <protection hidden="1"/>
    </xf>
    <xf numFmtId="0" fontId="0" fillId="10" borderId="19" xfId="0" applyFill="1" applyBorder="1" applyProtection="1">
      <protection hidden="1"/>
    </xf>
    <xf numFmtId="0" fontId="1" fillId="10" borderId="19" xfId="0" applyFont="1" applyFill="1" applyBorder="1" applyProtection="1">
      <protection hidden="1"/>
    </xf>
    <xf numFmtId="0" fontId="0" fillId="10" borderId="20" xfId="0" applyFill="1" applyBorder="1" applyProtection="1">
      <protection hidden="1"/>
    </xf>
    <xf numFmtId="166" fontId="0" fillId="10" borderId="4" xfId="0" applyNumberFormat="1" applyFill="1" applyBorder="1" applyProtection="1">
      <protection hidden="1"/>
    </xf>
    <xf numFmtId="0" fontId="0" fillId="8" borderId="22" xfId="0" applyFill="1" applyBorder="1" applyProtection="1">
      <protection hidden="1"/>
    </xf>
    <xf numFmtId="0" fontId="0" fillId="8" borderId="23" xfId="0" applyFill="1" applyBorder="1" applyProtection="1">
      <protection hidden="1"/>
    </xf>
    <xf numFmtId="0" fontId="1" fillId="8" borderId="30" xfId="0" applyFont="1" applyFill="1" applyBorder="1" applyAlignment="1" applyProtection="1">
      <protection hidden="1"/>
    </xf>
    <xf numFmtId="0" fontId="0" fillId="0" borderId="26" xfId="0" applyBorder="1" applyAlignment="1" applyProtection="1">
      <protection hidden="1"/>
    </xf>
    <xf numFmtId="166" fontId="1" fillId="8" borderId="4" xfId="0" applyNumberFormat="1" applyFont="1" applyFill="1" applyBorder="1" applyProtection="1"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vertical="top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10" borderId="1" xfId="0" applyFill="1" applyBorder="1" applyAlignment="1" applyProtection="1">
      <alignment horizontal="center" vertical="center" wrapText="1"/>
    </xf>
    <xf numFmtId="0" fontId="0" fillId="3" borderId="3" xfId="0" applyFill="1" applyBorder="1" applyProtection="1">
      <protection locked="0" hidden="1"/>
    </xf>
    <xf numFmtId="165" fontId="0" fillId="6" borderId="2" xfId="0" applyNumberFormat="1" applyFill="1" applyBorder="1" applyProtection="1">
      <protection locked="0" hidden="1"/>
    </xf>
    <xf numFmtId="165" fontId="0" fillId="6" borderId="3" xfId="0" applyNumberFormat="1" applyFill="1" applyBorder="1" applyProtection="1">
      <protection locked="0" hidden="1"/>
    </xf>
    <xf numFmtId="166" fontId="0" fillId="6" borderId="2" xfId="0" applyNumberFormat="1" applyFill="1" applyBorder="1" applyProtection="1">
      <protection locked="0" hidden="1"/>
    </xf>
    <xf numFmtId="166" fontId="0" fillId="6" borderId="3" xfId="0" applyNumberFormat="1" applyFill="1" applyBorder="1" applyProtection="1">
      <protection locked="0" hidden="1"/>
    </xf>
    <xf numFmtId="166" fontId="0" fillId="6" borderId="29" xfId="0" applyNumberFormat="1" applyFill="1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topLeftCell="A40" zoomScaleNormal="100" workbookViewId="0">
      <selection activeCell="E47" sqref="E47"/>
    </sheetView>
  </sheetViews>
  <sheetFormatPr defaultRowHeight="15" x14ac:dyDescent="0.25"/>
  <cols>
    <col min="1" max="1" width="2.28515625" style="1" customWidth="1"/>
    <col min="2" max="2" width="5.7109375" style="1" customWidth="1"/>
    <col min="3" max="3" width="15.42578125" style="1" customWidth="1"/>
    <col min="4" max="4" width="48.5703125" style="1" customWidth="1"/>
    <col min="5" max="6" width="15.5703125" style="1" customWidth="1"/>
    <col min="7" max="7" width="17.28515625" style="1" customWidth="1"/>
    <col min="8" max="8" width="9.85546875" style="1" bestFit="1" customWidth="1"/>
    <col min="9" max="16384" width="9.140625" style="1"/>
  </cols>
  <sheetData>
    <row r="1" spans="2:7" ht="15.75" thickBot="1" x14ac:dyDescent="0.3">
      <c r="G1" s="1" t="s">
        <v>156</v>
      </c>
    </row>
    <row r="2" spans="2:7" ht="35.25" customHeight="1" thickBot="1" x14ac:dyDescent="0.3">
      <c r="B2" s="2" t="s">
        <v>155</v>
      </c>
      <c r="C2" s="3"/>
      <c r="D2" s="3"/>
      <c r="E2" s="3"/>
      <c r="F2" s="3"/>
      <c r="G2" s="4"/>
    </row>
    <row r="3" spans="2:7" ht="24.75" customHeight="1" x14ac:dyDescent="0.25">
      <c r="B3" s="5" t="s">
        <v>112</v>
      </c>
      <c r="C3" s="6"/>
      <c r="D3" s="6"/>
      <c r="E3" s="6"/>
      <c r="F3" s="6"/>
      <c r="G3" s="7"/>
    </row>
    <row r="4" spans="2:7" ht="30.75" thickBot="1" x14ac:dyDescent="0.3">
      <c r="B4" s="8"/>
      <c r="C4" s="9" t="s">
        <v>142</v>
      </c>
      <c r="D4" s="10" t="s">
        <v>1</v>
      </c>
      <c r="E4" s="9" t="s">
        <v>137</v>
      </c>
      <c r="F4" s="11" t="s">
        <v>154</v>
      </c>
      <c r="G4" s="12" t="s">
        <v>163</v>
      </c>
    </row>
    <row r="5" spans="2:7" ht="15.75" thickTop="1" x14ac:dyDescent="0.25">
      <c r="B5" s="13" t="s">
        <v>2</v>
      </c>
      <c r="C5" s="14" t="s">
        <v>3</v>
      </c>
      <c r="D5" s="15" t="s">
        <v>4</v>
      </c>
      <c r="E5" s="15">
        <v>1</v>
      </c>
      <c r="F5" s="101"/>
      <c r="G5" s="16">
        <f>E5*F5</f>
        <v>0</v>
      </c>
    </row>
    <row r="6" spans="2:7" x14ac:dyDescent="0.25">
      <c r="B6" s="17" t="s">
        <v>5</v>
      </c>
      <c r="C6" s="18" t="s">
        <v>6</v>
      </c>
      <c r="D6" s="19" t="s">
        <v>7</v>
      </c>
      <c r="E6" s="19">
        <v>5</v>
      </c>
      <c r="F6" s="102"/>
      <c r="G6" s="20">
        <f t="shared" ref="G6:G7" si="0">E6*F6</f>
        <v>0</v>
      </c>
    </row>
    <row r="7" spans="2:7" x14ac:dyDescent="0.25">
      <c r="B7" s="17" t="s">
        <v>8</v>
      </c>
      <c r="C7" s="18" t="s">
        <v>9</v>
      </c>
      <c r="D7" s="19" t="s">
        <v>10</v>
      </c>
      <c r="E7" s="19">
        <v>4</v>
      </c>
      <c r="F7" s="102"/>
      <c r="G7" s="20">
        <f t="shared" si="0"/>
        <v>0</v>
      </c>
    </row>
    <row r="8" spans="2:7" x14ac:dyDescent="0.25">
      <c r="B8" s="17" t="s">
        <v>11</v>
      </c>
      <c r="C8" s="18" t="s">
        <v>12</v>
      </c>
      <c r="D8" s="19" t="s">
        <v>10</v>
      </c>
      <c r="E8" s="19">
        <v>4</v>
      </c>
      <c r="F8" s="102"/>
      <c r="G8" s="20">
        <f>E8*F8</f>
        <v>0</v>
      </c>
    </row>
    <row r="9" spans="2:7" x14ac:dyDescent="0.25">
      <c r="B9" s="17" t="s">
        <v>13</v>
      </c>
      <c r="C9" s="18" t="s">
        <v>14</v>
      </c>
      <c r="D9" s="19" t="s">
        <v>10</v>
      </c>
      <c r="E9" s="19">
        <v>4</v>
      </c>
      <c r="F9" s="102"/>
      <c r="G9" s="20">
        <f t="shared" ref="G9:G48" si="1">E9*F9</f>
        <v>0</v>
      </c>
    </row>
    <row r="10" spans="2:7" x14ac:dyDescent="0.25">
      <c r="B10" s="17" t="s">
        <v>15</v>
      </c>
      <c r="C10" s="18" t="s">
        <v>16</v>
      </c>
      <c r="D10" s="19" t="s">
        <v>10</v>
      </c>
      <c r="E10" s="19">
        <v>4</v>
      </c>
      <c r="F10" s="102"/>
      <c r="G10" s="20">
        <f t="shared" si="1"/>
        <v>0</v>
      </c>
    </row>
    <row r="11" spans="2:7" x14ac:dyDescent="0.25">
      <c r="B11" s="17" t="s">
        <v>17</v>
      </c>
      <c r="C11" s="18" t="s">
        <v>18</v>
      </c>
      <c r="D11" s="19" t="s">
        <v>10</v>
      </c>
      <c r="E11" s="19">
        <v>4</v>
      </c>
      <c r="F11" s="102"/>
      <c r="G11" s="20">
        <f t="shared" si="1"/>
        <v>0</v>
      </c>
    </row>
    <row r="12" spans="2:7" x14ac:dyDescent="0.25">
      <c r="B12" s="17" t="s">
        <v>19</v>
      </c>
      <c r="C12" s="18" t="s">
        <v>20</v>
      </c>
      <c r="D12" s="19" t="s">
        <v>21</v>
      </c>
      <c r="E12" s="19">
        <v>1</v>
      </c>
      <c r="F12" s="102"/>
      <c r="G12" s="20">
        <f t="shared" si="1"/>
        <v>0</v>
      </c>
    </row>
    <row r="13" spans="2:7" x14ac:dyDescent="0.25">
      <c r="B13" s="17" t="s">
        <v>22</v>
      </c>
      <c r="C13" s="18" t="s">
        <v>23</v>
      </c>
      <c r="D13" s="100" t="s">
        <v>21</v>
      </c>
      <c r="E13" s="19">
        <v>1</v>
      </c>
      <c r="F13" s="102"/>
      <c r="G13" s="20">
        <f t="shared" si="1"/>
        <v>0</v>
      </c>
    </row>
    <row r="14" spans="2:7" x14ac:dyDescent="0.25">
      <c r="B14" s="17" t="s">
        <v>24</v>
      </c>
      <c r="C14" s="18" t="s">
        <v>25</v>
      </c>
      <c r="D14" s="19" t="s">
        <v>21</v>
      </c>
      <c r="E14" s="19">
        <v>1</v>
      </c>
      <c r="F14" s="102"/>
      <c r="G14" s="20">
        <f t="shared" si="1"/>
        <v>0</v>
      </c>
    </row>
    <row r="15" spans="2:7" x14ac:dyDescent="0.25">
      <c r="B15" s="17" t="s">
        <v>26</v>
      </c>
      <c r="C15" s="18" t="s">
        <v>27</v>
      </c>
      <c r="D15" s="19" t="s">
        <v>21</v>
      </c>
      <c r="E15" s="19">
        <v>1</v>
      </c>
      <c r="F15" s="102"/>
      <c r="G15" s="20">
        <f t="shared" si="1"/>
        <v>0</v>
      </c>
    </row>
    <row r="16" spans="2:7" x14ac:dyDescent="0.25">
      <c r="B16" s="17" t="s">
        <v>28</v>
      </c>
      <c r="C16" s="18" t="s">
        <v>29</v>
      </c>
      <c r="D16" s="19" t="s">
        <v>21</v>
      </c>
      <c r="E16" s="19">
        <v>1</v>
      </c>
      <c r="F16" s="102"/>
      <c r="G16" s="20">
        <f t="shared" si="1"/>
        <v>0</v>
      </c>
    </row>
    <row r="17" spans="2:7" x14ac:dyDescent="0.25">
      <c r="B17" s="17" t="s">
        <v>30</v>
      </c>
      <c r="C17" s="18" t="s">
        <v>31</v>
      </c>
      <c r="D17" s="19" t="s">
        <v>157</v>
      </c>
      <c r="E17" s="19">
        <v>4</v>
      </c>
      <c r="F17" s="102"/>
      <c r="G17" s="20">
        <f t="shared" si="1"/>
        <v>0</v>
      </c>
    </row>
    <row r="18" spans="2:7" x14ac:dyDescent="0.25">
      <c r="B18" s="17" t="s">
        <v>32</v>
      </c>
      <c r="C18" s="18" t="s">
        <v>33</v>
      </c>
      <c r="D18" s="19" t="s">
        <v>157</v>
      </c>
      <c r="E18" s="19">
        <v>4</v>
      </c>
      <c r="F18" s="102"/>
      <c r="G18" s="20">
        <f t="shared" si="1"/>
        <v>0</v>
      </c>
    </row>
    <row r="19" spans="2:7" x14ac:dyDescent="0.25">
      <c r="B19" s="17" t="s">
        <v>34</v>
      </c>
      <c r="C19" s="18" t="s">
        <v>35</v>
      </c>
      <c r="D19" s="19" t="s">
        <v>157</v>
      </c>
      <c r="E19" s="19">
        <v>4</v>
      </c>
      <c r="F19" s="102"/>
      <c r="G19" s="20">
        <f t="shared" si="1"/>
        <v>0</v>
      </c>
    </row>
    <row r="20" spans="2:7" x14ac:dyDescent="0.25">
      <c r="B20" s="17" t="s">
        <v>36</v>
      </c>
      <c r="C20" s="18" t="s">
        <v>37</v>
      </c>
      <c r="D20" s="19" t="s">
        <v>157</v>
      </c>
      <c r="E20" s="19">
        <v>4</v>
      </c>
      <c r="F20" s="102"/>
      <c r="G20" s="20">
        <f t="shared" si="1"/>
        <v>0</v>
      </c>
    </row>
    <row r="21" spans="2:7" x14ac:dyDescent="0.25">
      <c r="B21" s="17" t="s">
        <v>39</v>
      </c>
      <c r="C21" s="18" t="s">
        <v>38</v>
      </c>
      <c r="D21" s="19" t="s">
        <v>157</v>
      </c>
      <c r="E21" s="19">
        <v>4</v>
      </c>
      <c r="F21" s="102"/>
      <c r="G21" s="20">
        <f t="shared" si="1"/>
        <v>0</v>
      </c>
    </row>
    <row r="22" spans="2:7" x14ac:dyDescent="0.25">
      <c r="B22" s="17" t="s">
        <v>42</v>
      </c>
      <c r="C22" s="18" t="s">
        <v>40</v>
      </c>
      <c r="D22" s="21" t="s">
        <v>41</v>
      </c>
      <c r="E22" s="19">
        <v>4</v>
      </c>
      <c r="F22" s="102"/>
      <c r="G22" s="20">
        <f t="shared" si="1"/>
        <v>0</v>
      </c>
    </row>
    <row r="23" spans="2:7" x14ac:dyDescent="0.25">
      <c r="B23" s="17" t="s">
        <v>44</v>
      </c>
      <c r="C23" s="18" t="s">
        <v>43</v>
      </c>
      <c r="D23" s="21" t="s">
        <v>41</v>
      </c>
      <c r="E23" s="19">
        <v>4</v>
      </c>
      <c r="F23" s="102"/>
      <c r="G23" s="20">
        <f t="shared" si="1"/>
        <v>0</v>
      </c>
    </row>
    <row r="24" spans="2:7" x14ac:dyDescent="0.25">
      <c r="B24" s="17" t="s">
        <v>46</v>
      </c>
      <c r="C24" s="18" t="s">
        <v>45</v>
      </c>
      <c r="D24" s="21" t="s">
        <v>41</v>
      </c>
      <c r="E24" s="19">
        <v>4</v>
      </c>
      <c r="F24" s="102"/>
      <c r="G24" s="20">
        <f t="shared" si="1"/>
        <v>0</v>
      </c>
    </row>
    <row r="25" spans="2:7" x14ac:dyDescent="0.25">
      <c r="B25" s="17" t="s">
        <v>48</v>
      </c>
      <c r="C25" s="18" t="s">
        <v>47</v>
      </c>
      <c r="D25" s="21" t="s">
        <v>41</v>
      </c>
      <c r="E25" s="19">
        <v>4</v>
      </c>
      <c r="F25" s="102"/>
      <c r="G25" s="20">
        <f t="shared" si="1"/>
        <v>0</v>
      </c>
    </row>
    <row r="26" spans="2:7" x14ac:dyDescent="0.25">
      <c r="B26" s="17" t="s">
        <v>50</v>
      </c>
      <c r="C26" s="18" t="s">
        <v>49</v>
      </c>
      <c r="D26" s="21" t="s">
        <v>41</v>
      </c>
      <c r="E26" s="19">
        <v>4</v>
      </c>
      <c r="F26" s="102"/>
      <c r="G26" s="20">
        <f t="shared" si="1"/>
        <v>0</v>
      </c>
    </row>
    <row r="27" spans="2:7" x14ac:dyDescent="0.25">
      <c r="B27" s="17" t="s">
        <v>53</v>
      </c>
      <c r="C27" s="18" t="s">
        <v>51</v>
      </c>
      <c r="D27" s="19" t="s">
        <v>52</v>
      </c>
      <c r="E27" s="19">
        <v>2</v>
      </c>
      <c r="F27" s="102"/>
      <c r="G27" s="20">
        <f t="shared" si="1"/>
        <v>0</v>
      </c>
    </row>
    <row r="28" spans="2:7" x14ac:dyDescent="0.25">
      <c r="B28" s="17" t="s">
        <v>56</v>
      </c>
      <c r="C28" s="18" t="s">
        <v>54</v>
      </c>
      <c r="D28" s="19" t="s">
        <v>55</v>
      </c>
      <c r="E28" s="19">
        <v>20</v>
      </c>
      <c r="F28" s="102"/>
      <c r="G28" s="20">
        <f t="shared" si="1"/>
        <v>0</v>
      </c>
    </row>
    <row r="29" spans="2:7" x14ac:dyDescent="0.25">
      <c r="B29" s="17" t="s">
        <v>59</v>
      </c>
      <c r="C29" s="18" t="s">
        <v>57</v>
      </c>
      <c r="D29" s="19" t="s">
        <v>58</v>
      </c>
      <c r="E29" s="19">
        <v>3</v>
      </c>
      <c r="F29" s="102"/>
      <c r="G29" s="20">
        <f t="shared" si="1"/>
        <v>0</v>
      </c>
    </row>
    <row r="30" spans="2:7" x14ac:dyDescent="0.25">
      <c r="B30" s="17" t="s">
        <v>62</v>
      </c>
      <c r="C30" s="18" t="s">
        <v>60</v>
      </c>
      <c r="D30" s="19" t="s">
        <v>61</v>
      </c>
      <c r="E30" s="19">
        <v>60</v>
      </c>
      <c r="F30" s="102"/>
      <c r="G30" s="20">
        <f t="shared" si="1"/>
        <v>0</v>
      </c>
    </row>
    <row r="31" spans="2:7" x14ac:dyDescent="0.25">
      <c r="B31" s="17" t="s">
        <v>65</v>
      </c>
      <c r="C31" s="22" t="s">
        <v>63</v>
      </c>
      <c r="D31" s="19" t="s">
        <v>64</v>
      </c>
      <c r="E31" s="19">
        <v>20</v>
      </c>
      <c r="F31" s="102"/>
      <c r="G31" s="20">
        <f t="shared" si="1"/>
        <v>0</v>
      </c>
    </row>
    <row r="32" spans="2:7" x14ac:dyDescent="0.25">
      <c r="B32" s="17" t="s">
        <v>67</v>
      </c>
      <c r="C32" s="18" t="s">
        <v>63</v>
      </c>
      <c r="D32" s="19" t="s">
        <v>66</v>
      </c>
      <c r="E32" s="19">
        <v>20</v>
      </c>
      <c r="F32" s="102"/>
      <c r="G32" s="20">
        <f t="shared" si="1"/>
        <v>0</v>
      </c>
    </row>
    <row r="33" spans="2:7" x14ac:dyDescent="0.25">
      <c r="B33" s="17" t="s">
        <v>70</v>
      </c>
      <c r="C33" s="22" t="s">
        <v>68</v>
      </c>
      <c r="D33" s="19" t="s">
        <v>69</v>
      </c>
      <c r="E33" s="19">
        <v>11</v>
      </c>
      <c r="F33" s="102"/>
      <c r="G33" s="20">
        <f t="shared" si="1"/>
        <v>0</v>
      </c>
    </row>
    <row r="34" spans="2:7" x14ac:dyDescent="0.25">
      <c r="B34" s="17" t="s">
        <v>73</v>
      </c>
      <c r="C34" s="22" t="s">
        <v>71</v>
      </c>
      <c r="D34" s="19" t="s">
        <v>72</v>
      </c>
      <c r="E34" s="19">
        <v>110</v>
      </c>
      <c r="F34" s="102"/>
      <c r="G34" s="20">
        <f t="shared" si="1"/>
        <v>0</v>
      </c>
    </row>
    <row r="35" spans="2:7" x14ac:dyDescent="0.25">
      <c r="B35" s="17" t="s">
        <v>75</v>
      </c>
      <c r="C35" s="22" t="s">
        <v>74</v>
      </c>
      <c r="D35" s="19" t="s">
        <v>72</v>
      </c>
      <c r="E35" s="19">
        <v>320</v>
      </c>
      <c r="F35" s="102"/>
      <c r="G35" s="20">
        <f t="shared" si="1"/>
        <v>0</v>
      </c>
    </row>
    <row r="36" spans="2:7" x14ac:dyDescent="0.25">
      <c r="B36" s="17" t="s">
        <v>76</v>
      </c>
      <c r="C36" s="22" t="s">
        <v>63</v>
      </c>
      <c r="D36" s="19" t="s">
        <v>100</v>
      </c>
      <c r="E36" s="19">
        <v>20</v>
      </c>
      <c r="F36" s="102"/>
      <c r="G36" s="20">
        <f t="shared" si="1"/>
        <v>0</v>
      </c>
    </row>
    <row r="37" spans="2:7" x14ac:dyDescent="0.25">
      <c r="B37" s="17" t="s">
        <v>77</v>
      </c>
      <c r="C37" s="22" t="s">
        <v>63</v>
      </c>
      <c r="D37" s="19" t="s">
        <v>101</v>
      </c>
      <c r="E37" s="19">
        <v>7</v>
      </c>
      <c r="F37" s="102"/>
      <c r="G37" s="20">
        <f t="shared" si="1"/>
        <v>0</v>
      </c>
    </row>
    <row r="38" spans="2:7" x14ac:dyDescent="0.25">
      <c r="B38" s="17" t="s">
        <v>79</v>
      </c>
      <c r="C38" s="22" t="s">
        <v>63</v>
      </c>
      <c r="D38" s="19" t="s">
        <v>78</v>
      </c>
      <c r="E38" s="19">
        <v>18</v>
      </c>
      <c r="F38" s="102"/>
      <c r="G38" s="20">
        <f t="shared" si="1"/>
        <v>0</v>
      </c>
    </row>
    <row r="39" spans="2:7" x14ac:dyDescent="0.25">
      <c r="B39" s="17" t="s">
        <v>81</v>
      </c>
      <c r="C39" s="22" t="s">
        <v>80</v>
      </c>
      <c r="D39" s="19" t="s">
        <v>158</v>
      </c>
      <c r="E39" s="19">
        <v>5</v>
      </c>
      <c r="F39" s="102"/>
      <c r="G39" s="20">
        <f t="shared" si="1"/>
        <v>0</v>
      </c>
    </row>
    <row r="40" spans="2:7" x14ac:dyDescent="0.25">
      <c r="B40" s="17" t="s">
        <v>84</v>
      </c>
      <c r="C40" s="22" t="s">
        <v>82</v>
      </c>
      <c r="D40" s="19" t="s">
        <v>83</v>
      </c>
      <c r="E40" s="19">
        <v>1</v>
      </c>
      <c r="F40" s="102"/>
      <c r="G40" s="20">
        <f t="shared" si="1"/>
        <v>0</v>
      </c>
    </row>
    <row r="41" spans="2:7" x14ac:dyDescent="0.25">
      <c r="B41" s="17" t="s">
        <v>85</v>
      </c>
      <c r="C41" s="22"/>
      <c r="D41" s="19" t="s">
        <v>159</v>
      </c>
      <c r="E41" s="19">
        <v>4</v>
      </c>
      <c r="F41" s="102"/>
      <c r="G41" s="20">
        <f t="shared" si="1"/>
        <v>0</v>
      </c>
    </row>
    <row r="42" spans="2:7" x14ac:dyDescent="0.25">
      <c r="B42" s="17" t="s">
        <v>88</v>
      </c>
      <c r="C42" s="18" t="s">
        <v>86</v>
      </c>
      <c r="D42" s="19" t="s">
        <v>87</v>
      </c>
      <c r="E42" s="19">
        <v>1</v>
      </c>
      <c r="F42" s="102"/>
      <c r="G42" s="20">
        <f t="shared" si="1"/>
        <v>0</v>
      </c>
    </row>
    <row r="43" spans="2:7" x14ac:dyDescent="0.25">
      <c r="B43" s="17" t="s">
        <v>90</v>
      </c>
      <c r="C43" s="22" t="s">
        <v>89</v>
      </c>
      <c r="D43" s="19" t="s">
        <v>140</v>
      </c>
      <c r="E43" s="19">
        <v>1</v>
      </c>
      <c r="F43" s="102"/>
      <c r="G43" s="20">
        <f t="shared" si="1"/>
        <v>0</v>
      </c>
    </row>
    <row r="44" spans="2:7" x14ac:dyDescent="0.25">
      <c r="B44" s="17" t="s">
        <v>92</v>
      </c>
      <c r="C44" s="22" t="s">
        <v>91</v>
      </c>
      <c r="D44" s="19" t="s">
        <v>141</v>
      </c>
      <c r="E44" s="19">
        <v>1</v>
      </c>
      <c r="F44" s="102"/>
      <c r="G44" s="20">
        <f t="shared" si="1"/>
        <v>0</v>
      </c>
    </row>
    <row r="45" spans="2:7" x14ac:dyDescent="0.25">
      <c r="B45" s="17" t="s">
        <v>94</v>
      </c>
      <c r="C45" s="22" t="s">
        <v>89</v>
      </c>
      <c r="D45" s="19" t="s">
        <v>93</v>
      </c>
      <c r="E45" s="19">
        <v>1</v>
      </c>
      <c r="F45" s="102"/>
      <c r="G45" s="20">
        <f t="shared" si="1"/>
        <v>0</v>
      </c>
    </row>
    <row r="46" spans="2:7" x14ac:dyDescent="0.25">
      <c r="B46" s="17" t="s">
        <v>96</v>
      </c>
      <c r="C46" s="22" t="s">
        <v>91</v>
      </c>
      <c r="D46" s="19" t="s">
        <v>95</v>
      </c>
      <c r="E46" s="19">
        <v>1</v>
      </c>
      <c r="F46" s="102"/>
      <c r="G46" s="20">
        <f t="shared" si="1"/>
        <v>0</v>
      </c>
    </row>
    <row r="47" spans="2:7" x14ac:dyDescent="0.25">
      <c r="B47" s="17" t="s">
        <v>99</v>
      </c>
      <c r="C47" s="22" t="s">
        <v>97</v>
      </c>
      <c r="D47" s="19" t="s">
        <v>98</v>
      </c>
      <c r="E47" s="19">
        <v>1</v>
      </c>
      <c r="F47" s="102"/>
      <c r="G47" s="20">
        <f t="shared" si="1"/>
        <v>0</v>
      </c>
    </row>
    <row r="48" spans="2:7" ht="15.75" thickBot="1" x14ac:dyDescent="0.3">
      <c r="B48" s="17" t="s">
        <v>114</v>
      </c>
      <c r="C48" s="22" t="s">
        <v>97</v>
      </c>
      <c r="D48" s="19" t="s">
        <v>138</v>
      </c>
      <c r="E48" s="19">
        <v>1</v>
      </c>
      <c r="F48" s="102"/>
      <c r="G48" s="20">
        <f t="shared" si="1"/>
        <v>0</v>
      </c>
    </row>
    <row r="49" spans="2:8" ht="15.75" thickBot="1" x14ac:dyDescent="0.3">
      <c r="B49" s="23" t="s">
        <v>115</v>
      </c>
      <c r="C49" s="24"/>
      <c r="D49" s="25" t="s">
        <v>149</v>
      </c>
      <c r="E49" s="26"/>
      <c r="F49" s="27"/>
      <c r="G49" s="28">
        <f>SUM(G5:G48)</f>
        <v>0</v>
      </c>
    </row>
    <row r="50" spans="2:8" x14ac:dyDescent="0.25">
      <c r="B50" s="29" t="s">
        <v>113</v>
      </c>
      <c r="C50" s="30"/>
      <c r="D50" s="30"/>
      <c r="E50" s="30"/>
      <c r="F50" s="30"/>
      <c r="G50" s="31"/>
    </row>
    <row r="51" spans="2:8" ht="45" customHeight="1" thickBot="1" x14ac:dyDescent="0.3">
      <c r="B51" s="32"/>
      <c r="C51" s="33" t="s">
        <v>0</v>
      </c>
      <c r="D51" s="34" t="s">
        <v>1</v>
      </c>
      <c r="E51" s="33" t="s">
        <v>143</v>
      </c>
      <c r="F51" s="35" t="s">
        <v>153</v>
      </c>
      <c r="G51" s="36" t="s">
        <v>163</v>
      </c>
    </row>
    <row r="52" spans="2:8" ht="15.75" thickTop="1" x14ac:dyDescent="0.25">
      <c r="B52" s="37" t="s">
        <v>116</v>
      </c>
      <c r="C52" s="38" t="s">
        <v>102</v>
      </c>
      <c r="D52" s="38" t="s">
        <v>111</v>
      </c>
      <c r="E52" s="38">
        <v>72</v>
      </c>
      <c r="F52" s="103"/>
      <c r="G52" s="39">
        <f>E52*F52</f>
        <v>0</v>
      </c>
    </row>
    <row r="53" spans="2:8" x14ac:dyDescent="0.25">
      <c r="B53" s="40" t="s">
        <v>117</v>
      </c>
      <c r="C53" s="41" t="s">
        <v>103</v>
      </c>
      <c r="D53" s="41" t="s">
        <v>104</v>
      </c>
      <c r="E53" s="41">
        <v>18</v>
      </c>
      <c r="F53" s="104"/>
      <c r="G53" s="39">
        <f t="shared" ref="G53:G58" si="2">E53*F53</f>
        <v>0</v>
      </c>
    </row>
    <row r="54" spans="2:8" x14ac:dyDescent="0.25">
      <c r="B54" s="40" t="s">
        <v>118</v>
      </c>
      <c r="C54" s="41" t="s">
        <v>105</v>
      </c>
      <c r="D54" s="41" t="s">
        <v>106</v>
      </c>
      <c r="E54" s="41">
        <v>4</v>
      </c>
      <c r="F54" s="104"/>
      <c r="G54" s="39">
        <f t="shared" si="2"/>
        <v>0</v>
      </c>
    </row>
    <row r="55" spans="2:8" x14ac:dyDescent="0.25">
      <c r="B55" s="40" t="s">
        <v>119</v>
      </c>
      <c r="C55" s="41" t="s">
        <v>107</v>
      </c>
      <c r="D55" s="41" t="s">
        <v>108</v>
      </c>
      <c r="E55" s="41">
        <v>115</v>
      </c>
      <c r="F55" s="104"/>
      <c r="G55" s="39">
        <f t="shared" si="2"/>
        <v>0</v>
      </c>
    </row>
    <row r="56" spans="2:8" x14ac:dyDescent="0.25">
      <c r="B56" s="40" t="s">
        <v>120</v>
      </c>
      <c r="C56" s="41" t="s">
        <v>109</v>
      </c>
      <c r="D56" s="41" t="s">
        <v>110</v>
      </c>
      <c r="E56" s="41">
        <v>20</v>
      </c>
      <c r="F56" s="104"/>
      <c r="G56" s="39">
        <f t="shared" si="2"/>
        <v>0</v>
      </c>
    </row>
    <row r="57" spans="2:8" x14ac:dyDescent="0.25">
      <c r="B57" s="40" t="s">
        <v>121</v>
      </c>
      <c r="C57" s="41"/>
      <c r="D57" s="41" t="s">
        <v>98</v>
      </c>
      <c r="E57" s="41">
        <v>1</v>
      </c>
      <c r="F57" s="104"/>
      <c r="G57" s="39">
        <f t="shared" si="2"/>
        <v>0</v>
      </c>
    </row>
    <row r="58" spans="2:8" ht="15.75" thickBot="1" x14ac:dyDescent="0.3">
      <c r="B58" s="40" t="s">
        <v>122</v>
      </c>
      <c r="C58" s="41"/>
      <c r="D58" s="41" t="s">
        <v>136</v>
      </c>
      <c r="E58" s="41">
        <v>1</v>
      </c>
      <c r="F58" s="104"/>
      <c r="G58" s="39">
        <f t="shared" si="2"/>
        <v>0</v>
      </c>
    </row>
    <row r="59" spans="2:8" ht="15.75" thickBot="1" x14ac:dyDescent="0.3">
      <c r="B59" s="42" t="s">
        <v>123</v>
      </c>
      <c r="C59" s="43"/>
      <c r="D59" s="44" t="s">
        <v>150</v>
      </c>
      <c r="E59" s="43"/>
      <c r="F59" s="45"/>
      <c r="G59" s="46">
        <f>SUM(G52:G58)</f>
        <v>0</v>
      </c>
      <c r="H59" s="47"/>
    </row>
    <row r="60" spans="2:8" x14ac:dyDescent="0.25">
      <c r="B60" s="48" t="s">
        <v>139</v>
      </c>
      <c r="C60" s="49"/>
      <c r="D60" s="49"/>
      <c r="E60" s="49"/>
      <c r="F60" s="49"/>
      <c r="G60" s="50"/>
    </row>
    <row r="61" spans="2:8" ht="30.75" thickBot="1" x14ac:dyDescent="0.3">
      <c r="B61" s="51"/>
      <c r="C61" s="52" t="s">
        <v>0</v>
      </c>
      <c r="D61" s="53" t="s">
        <v>1</v>
      </c>
      <c r="E61" s="52" t="s">
        <v>167</v>
      </c>
      <c r="F61" s="54" t="s">
        <v>168</v>
      </c>
      <c r="G61" s="55" t="s">
        <v>163</v>
      </c>
    </row>
    <row r="62" spans="2:8" ht="15.75" thickTop="1" x14ac:dyDescent="0.25">
      <c r="B62" s="56" t="s">
        <v>124</v>
      </c>
      <c r="C62" s="57"/>
      <c r="D62" s="57" t="s">
        <v>126</v>
      </c>
      <c r="E62" s="57">
        <v>1</v>
      </c>
      <c r="F62" s="103"/>
      <c r="G62" s="58">
        <f>E62*F62</f>
        <v>0</v>
      </c>
    </row>
    <row r="63" spans="2:8" ht="15.75" thickBot="1" x14ac:dyDescent="0.3">
      <c r="B63" s="59" t="s">
        <v>125</v>
      </c>
      <c r="C63" s="60"/>
      <c r="D63" s="60" t="s">
        <v>127</v>
      </c>
      <c r="E63" s="60">
        <v>1</v>
      </c>
      <c r="F63" s="104"/>
      <c r="G63" s="58">
        <f t="shared" ref="G63:G69" si="3">E63*F63</f>
        <v>0</v>
      </c>
    </row>
    <row r="64" spans="2:8" ht="15.75" thickBot="1" x14ac:dyDescent="0.3">
      <c r="B64" s="61" t="s">
        <v>128</v>
      </c>
      <c r="C64" s="62"/>
      <c r="D64" s="63" t="s">
        <v>144</v>
      </c>
      <c r="E64" s="62"/>
      <c r="F64" s="64"/>
      <c r="G64" s="65">
        <f>SUM(G62:G63)</f>
        <v>0</v>
      </c>
    </row>
    <row r="65" spans="1:12" ht="15.75" thickBot="1" x14ac:dyDescent="0.3">
      <c r="B65" s="66" t="s">
        <v>129</v>
      </c>
      <c r="C65" s="67"/>
      <c r="D65" s="68" t="s">
        <v>160</v>
      </c>
      <c r="E65" s="67"/>
      <c r="F65" s="67" t="s">
        <v>151</v>
      </c>
      <c r="G65" s="69">
        <f>G49+G59+G64</f>
        <v>0</v>
      </c>
    </row>
    <row r="66" spans="1:12" x14ac:dyDescent="0.25">
      <c r="B66" s="70" t="s">
        <v>132</v>
      </c>
      <c r="C66" s="71"/>
      <c r="D66" s="71"/>
      <c r="E66" s="71"/>
      <c r="F66" s="71"/>
      <c r="G66" s="72"/>
    </row>
    <row r="67" spans="1:12" ht="78" customHeight="1" thickBot="1" x14ac:dyDescent="0.3">
      <c r="B67" s="73"/>
      <c r="C67" s="74" t="s">
        <v>0</v>
      </c>
      <c r="D67" s="75" t="s">
        <v>1</v>
      </c>
      <c r="E67" s="99" t="s">
        <v>152</v>
      </c>
      <c r="F67" s="76" t="s">
        <v>164</v>
      </c>
      <c r="G67" s="77" t="s">
        <v>163</v>
      </c>
    </row>
    <row r="68" spans="1:12" ht="15.75" thickTop="1" x14ac:dyDescent="0.25">
      <c r="B68" s="78" t="s">
        <v>131</v>
      </c>
      <c r="C68" s="79"/>
      <c r="D68" s="79" t="s">
        <v>133</v>
      </c>
      <c r="E68" s="79">
        <v>20</v>
      </c>
      <c r="F68" s="105"/>
      <c r="G68" s="80">
        <f t="shared" si="3"/>
        <v>0</v>
      </c>
    </row>
    <row r="69" spans="1:12" ht="15.75" thickBot="1" x14ac:dyDescent="0.3">
      <c r="B69" s="78" t="s">
        <v>134</v>
      </c>
      <c r="C69" s="79"/>
      <c r="D69" s="79" t="s">
        <v>130</v>
      </c>
      <c r="E69" s="79">
        <v>4</v>
      </c>
      <c r="F69" s="105"/>
      <c r="G69" s="80">
        <f t="shared" si="3"/>
        <v>0</v>
      </c>
    </row>
    <row r="70" spans="1:12" ht="15.75" thickBot="1" x14ac:dyDescent="0.3">
      <c r="B70" s="81" t="s">
        <v>135</v>
      </c>
      <c r="C70" s="82"/>
      <c r="D70" s="83" t="s">
        <v>165</v>
      </c>
      <c r="E70" s="82"/>
      <c r="F70" s="84"/>
      <c r="G70" s="85">
        <f>SUM(G68:G69)</f>
        <v>0</v>
      </c>
    </row>
    <row r="71" spans="1:12" ht="15.75" thickBot="1" x14ac:dyDescent="0.3"/>
    <row r="72" spans="1:12" ht="24" customHeight="1" thickBot="1" x14ac:dyDescent="0.3">
      <c r="B72" s="86" t="s">
        <v>161</v>
      </c>
      <c r="C72" s="87"/>
      <c r="D72" s="88" t="s">
        <v>162</v>
      </c>
      <c r="E72" s="89"/>
      <c r="F72" s="89"/>
      <c r="G72" s="90">
        <f>G65+G70</f>
        <v>0</v>
      </c>
    </row>
    <row r="74" spans="1:12" x14ac:dyDescent="0.25">
      <c r="B74" s="91" t="s">
        <v>166</v>
      </c>
      <c r="C74" s="91"/>
      <c r="D74" s="91"/>
      <c r="E74" s="92"/>
      <c r="F74" s="92"/>
      <c r="G74" s="92"/>
      <c r="H74" s="92"/>
    </row>
    <row r="75" spans="1:12" x14ac:dyDescent="0.25">
      <c r="A75" s="93"/>
      <c r="B75" s="94" t="s">
        <v>147</v>
      </c>
      <c r="C75" s="94"/>
      <c r="D75" s="94"/>
      <c r="E75" s="92"/>
      <c r="F75" s="92"/>
      <c r="G75" s="92"/>
      <c r="H75" s="92"/>
    </row>
    <row r="76" spans="1:12" x14ac:dyDescent="0.25">
      <c r="B76" s="94" t="s">
        <v>145</v>
      </c>
      <c r="C76" s="94"/>
      <c r="D76" s="94"/>
      <c r="E76" s="92"/>
      <c r="F76" s="92"/>
      <c r="G76" s="92"/>
      <c r="H76" s="92"/>
    </row>
    <row r="77" spans="1:12" x14ac:dyDescent="0.25">
      <c r="B77" s="95" t="s">
        <v>146</v>
      </c>
      <c r="C77" s="96"/>
      <c r="D77" s="96"/>
      <c r="E77" s="96"/>
      <c r="F77" s="96"/>
      <c r="G77" s="96"/>
      <c r="H77" s="96"/>
      <c r="I77" s="96"/>
      <c r="J77" s="97"/>
      <c r="K77" s="97"/>
      <c r="L77" s="97"/>
    </row>
    <row r="78" spans="1:12" x14ac:dyDescent="0.25">
      <c r="B78" s="96"/>
      <c r="C78" s="96"/>
      <c r="D78" s="96"/>
      <c r="E78" s="96"/>
      <c r="F78" s="96"/>
      <c r="G78" s="96"/>
      <c r="H78" s="96"/>
      <c r="I78" s="96"/>
    </row>
    <row r="79" spans="1:12" x14ac:dyDescent="0.25">
      <c r="B79" s="98" t="s">
        <v>148</v>
      </c>
      <c r="C79" s="98"/>
      <c r="D79" s="98"/>
      <c r="E79" s="98"/>
      <c r="F79" s="98"/>
      <c r="G79" s="98"/>
    </row>
    <row r="80" spans="1:12" ht="45.75" customHeight="1" x14ac:dyDescent="0.25">
      <c r="B80" s="98"/>
      <c r="C80" s="98"/>
      <c r="D80" s="98"/>
      <c r="E80" s="98"/>
      <c r="F80" s="98"/>
      <c r="G80" s="98"/>
    </row>
  </sheetData>
  <sheetProtection algorithmName="SHA-512" hashValue="YFhO09qOGdJz6dngdCt8A71dlnoOHsXptqY+WGiOr3mtBcAjuHSm/LFWnRoXcGJzTl/HDX6/ZDYPIUkkjwUKZw==" saltValue="t5M8aA683cdBsMd8X/9jLg==" spinCount="100000" sheet="1" objects="1" scenarios="1"/>
  <mergeCells count="8">
    <mergeCell ref="B79:G80"/>
    <mergeCell ref="D72:F72"/>
    <mergeCell ref="B77:I78"/>
    <mergeCell ref="B2:G2"/>
    <mergeCell ref="B3:G3"/>
    <mergeCell ref="B50:G50"/>
    <mergeCell ref="B60:G60"/>
    <mergeCell ref="B66:G6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v-trade@outlook.cz</dc:creator>
  <cp:lastModifiedBy>Opltová Silvie</cp:lastModifiedBy>
  <cp:lastPrinted>2024-07-31T13:43:41Z</cp:lastPrinted>
  <dcterms:created xsi:type="dcterms:W3CDTF">2024-05-30T07:29:31Z</dcterms:created>
  <dcterms:modified xsi:type="dcterms:W3CDTF">2024-08-01T13:05:37Z</dcterms:modified>
</cp:coreProperties>
</file>