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24 - PO - Oprava nášlapných ploch v prostorách peněžního provozu budovy ústředí ČNB\ZD včetně příloh\"/>
    </mc:Choice>
  </mc:AlternateContent>
  <bookViews>
    <workbookView xWindow="-120" yWindow="-120" windowWidth="29040" windowHeight="15840"/>
  </bookViews>
  <sheets>
    <sheet name="List1" sheetId="1" r:id="rId1"/>
  </sheets>
  <calcPr calcId="162913"/>
  <customWorkbookViews>
    <customWorkbookView name="Dyluš Vojtěch – osobní zobrazení" guid="{C3CEA4C1-D831-4026-A162-5AD65B6EBC9C}" mergeInterval="0" personalView="1" maximized="1" xWindow="-8" yWindow="-8" windowWidth="1936" windowHeight="1176" activeSheetId="1"/>
    <customWorkbookView name="Rokos Tomáš – osobní zobrazení" guid="{CCD30C46-CDCE-4E31-9D5F-771F697D74C0}" mergeInterval="0" personalView="1" xWindow="59" yWindow="9" windowWidth="1460" windowHeight="1156" activeSheetId="1"/>
    <customWorkbookView name="Pařez Ladislav – osobní zobrazení" guid="{7DF53E04-29A8-43A5-B24B-A94C3FF34B73}" mergeInterval="0" personalView="1" maximized="1" xWindow="-11" yWindow="-11" windowWidth="1942" windowHeight="1042" activeSheetId="1"/>
    <customWorkbookView name="Josef Majrych – osobní zobrazení" guid="{B0D052DA-1AE7-4A71-B44E-AC2238E3AA9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4" i="1"/>
  <c r="G23" i="1"/>
  <c r="G22" i="1"/>
  <c r="G21" i="1"/>
  <c r="G5" i="1"/>
  <c r="E24" i="1" l="1"/>
  <c r="E23" i="1"/>
  <c r="E22" i="1"/>
  <c r="E21" i="1"/>
  <c r="G32" i="1" l="1"/>
</calcChain>
</file>

<file path=xl/sharedStrings.xml><?xml version="1.0" encoding="utf-8"?>
<sst xmlns="http://schemas.openxmlformats.org/spreadsheetml/2006/main" count="63" uniqueCount="40">
  <si>
    <t>položka</t>
  </si>
  <si>
    <t>jednotky</t>
  </si>
  <si>
    <t>kpl</t>
  </si>
  <si>
    <t>Oprava nášlapných ploch v prostorách peněžního provozu budovy ústředí ČNB</t>
  </si>
  <si>
    <t>Demontáž stávající krytiny</t>
  </si>
  <si>
    <t>m2</t>
  </si>
  <si>
    <t>množství</t>
  </si>
  <si>
    <t>cena/jedn.</t>
  </si>
  <si>
    <t>Příloha č. 2</t>
  </si>
  <si>
    <t>odstranění nesoudržných vrstev na pevný podklad</t>
  </si>
  <si>
    <t>oprava odkrytých trhlin sponkováním a zalitím epoxidovou pryskyřicí</t>
  </si>
  <si>
    <t>bm</t>
  </si>
  <si>
    <t>celoplošné přebroušení s odsáváním a finální očištění důkladným vysátím</t>
  </si>
  <si>
    <t>výškové dorovnání k navazujícím povrchům pomocí stabilní opravné hmoty pro vysokou zátěž</t>
  </si>
  <si>
    <t>kg</t>
  </si>
  <si>
    <t>celoplošné přebroušení stěrky s odsáváním a finální očištění důkladným vysátím</t>
  </si>
  <si>
    <t>D+M penetrace pro použití nivelační stěrky</t>
  </si>
  <si>
    <t>D+M penetrace jako kontaktní můstek na stará lepidla</t>
  </si>
  <si>
    <t>dodávka kaučukových čtverců Norament 926 grano cubic structure, odstín Farbe 5321, 1005mm x 1005mm</t>
  </si>
  <si>
    <t xml:space="preserve">montáž kaučukových čtverců celoplošným lepením </t>
  </si>
  <si>
    <t>demontáž nerezových nárazníků</t>
  </si>
  <si>
    <t>D+M soklování systémovým prvkem výšky minimálně 60mm</t>
  </si>
  <si>
    <t>tmelení - podlaha x sokl</t>
  </si>
  <si>
    <t>zpětná montáž nerezových nárazníků</t>
  </si>
  <si>
    <t xml:space="preserve">D+M nivelační stěrka s vláknem/výztuhou, do 5mm pro vysokou zátěž průmyslového provozu </t>
  </si>
  <si>
    <t>penetrace jako kontaktní můstek na vybourané části</t>
  </si>
  <si>
    <t>oprava opadaných omítek dle fotodokumentace ve výtahových šachtách ve vazbě na opravy prahů výtahů, včetně syntetického plně omyvatelného nátěru</t>
  </si>
  <si>
    <t>odbrokování stávající lité probarvené stěrky CHS-EPOXY tl. 3mm</t>
  </si>
  <si>
    <t>Používat pouze technologické postupy a systémové prvky v souladu s pokyny výrobců finálních produtů, tzn. krytiny a epoxidové stěrky</t>
  </si>
  <si>
    <t>D+M vysokozátěžové epoxidové stěrky tl. 3mm, probarvená tmavě modrá, včetně soklování a řešení potřebných detailů ve vazbě na okolní konstrukce a prvky</t>
  </si>
  <si>
    <t>epoxydová stěrka tl. min. 3mm probarvená do příslušné barvy (žlutá, středně šedá, tmavě modrá), včetně soklování a řešení potřebných detailů ve vazbě na okolní konstrukce a prvky</t>
  </si>
  <si>
    <t>Důkladné strojní vyčištění a ošetření stávajících kaučukových čtverců Norament 926 grano cubic structure v PP320 a PP322 na plochách mimo pevně zabudované překážky, čistící prostředky a ochrana musí být v souladu s pokyny výrobce krytiny.</t>
  </si>
  <si>
    <t>odstranění nesoudržných vrstev epoxidové stěrky na pevný podklad nad schody 3P811</t>
  </si>
  <si>
    <t>doplnění potřebných dilatačních spar systémovým řešením</t>
  </si>
  <si>
    <t>oprava trhlin sponkováním v betonové podlaze 3S809 - betonové mazaniny B25 vyztužené sítí 4x100/100, na hydroizolaci Xypex - sesponkováním nerezovými kotvami a slepením epoxidovou zálivkou</t>
  </si>
  <si>
    <t xml:space="preserve">betonáž vybourané části rychletuhnoucím vysprávkovým betonem v koordinaci s dodavatelem osazujícím prahy </t>
  </si>
  <si>
    <t>VRN -přesuny hmot, manipulace, měření vlhkosti karbidovou metodou, ochrana a zakrývání stavebních konstrukcí, úklid pracoviště, příplatek za práci mimo pracovní dobu ČNB, koordinace s ostatními akcemi během odstávky provozu, spolupráce a příprava pro osazení 3ks prahů výtahů, odvoz a likvidace odpadů</t>
  </si>
  <si>
    <t>odříznutí a vybourání epoxidové stěrky a betonové mazaniny do hloubky až 6cm se zachováním výztužné sítě v místě výtahových a dveřních prahů dle přílohy č. 3 smlouvy (1,4*0,3+1,4*0,2+1,4*0,2+1,6*0,2+2,0*0,1+1,5*0,15)</t>
  </si>
  <si>
    <t xml:space="preserve">celková cena </t>
  </si>
  <si>
    <t>Celková cena (zahrnuje dodávku veškerých prací včetně VRN) - jedná se o cenu konečnou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</si>
</sst>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0" fontId="0" fillId="3" borderId="0" xfId="0" applyFill="1" applyAlignment="1">
      <alignment horizontal="center" vertical="center"/>
    </xf>
    <xf numFmtId="4" fontId="0" fillId="0" borderId="6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5" xfId="0" applyNumberForma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6.xml"/><Relationship Id="rId25" Type="http://schemas.openxmlformats.org/officeDocument/2006/relationships/revisionLog" Target="revisionLog5.xml"/><Relationship Id="rId29" Type="http://schemas.openxmlformats.org/officeDocument/2006/relationships/revisionLog" Target="revisionLog9.xml"/><Relationship Id="rId24" Type="http://schemas.openxmlformats.org/officeDocument/2006/relationships/revisionLog" Target="revisionLog4.xml"/><Relationship Id="rId32" Type="http://schemas.openxmlformats.org/officeDocument/2006/relationships/revisionLog" Target="revisionLog10.xml"/><Relationship Id="rId23" Type="http://schemas.openxmlformats.org/officeDocument/2006/relationships/revisionLog" Target="revisionLog3.xml"/><Relationship Id="rId28" Type="http://schemas.openxmlformats.org/officeDocument/2006/relationships/revisionLog" Target="revisionLog8.xml"/><Relationship Id="rId31" Type="http://schemas.openxmlformats.org/officeDocument/2006/relationships/revisionLog" Target="revisionLog2.xml"/><Relationship Id="rId27" Type="http://schemas.openxmlformats.org/officeDocument/2006/relationships/revisionLog" Target="revisionLog7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00C35C-CB99-48F8-B36A-1C43F53163CD}" diskRevisions="1" revisionId="296" version="5">
  <header guid="{2F7B09AD-058D-4E70-9C0C-266416F90215}" dateTime="2024-03-15T10:38:10" maxSheetId="2" userName="Rokos Tomáš" r:id="rId23" minRId="244" maxRId="247">
    <sheetIdMap count="1">
      <sheetId val="1"/>
    </sheetIdMap>
  </header>
  <header guid="{73716249-F9CE-4893-ABF0-9CAC7E3AC326}" dateTime="2024-03-15T10:56:48" maxSheetId="2" userName="Rokos Tomáš" r:id="rId24" minRId="248" maxRId="250">
    <sheetIdMap count="1">
      <sheetId val="1"/>
    </sheetIdMap>
  </header>
  <header guid="{E97330E9-8809-4D37-AD4A-D292D176ACE0}" dateTime="2024-03-15T11:01:12" maxSheetId="2" userName="Rokos Tomáš" r:id="rId25" minRId="251" maxRId="262">
    <sheetIdMap count="1">
      <sheetId val="1"/>
    </sheetIdMap>
  </header>
  <header guid="{FCA07788-A5CB-4EEA-8E6E-5963677AF3DD}" dateTime="2024-03-15T11:06:30" maxSheetId="2" userName="Rokos Tomáš" r:id="rId26" minRId="263">
    <sheetIdMap count="1">
      <sheetId val="1"/>
    </sheetIdMap>
  </header>
  <header guid="{958E2C63-7EDA-4C43-9428-E9BAA25CC14C}" dateTime="2024-03-20T16:11:44" maxSheetId="2" userName="Dyluš Vojtěch" r:id="rId27">
    <sheetIdMap count="1">
      <sheetId val="1"/>
    </sheetIdMap>
  </header>
  <header guid="{DE2A2E50-0C3B-4532-A00F-DAFD492E0C09}" dateTime="2024-03-22T14:11:03" maxSheetId="2" userName="Dyluš Vojtěch" r:id="rId28" minRId="264">
    <sheetIdMap count="1">
      <sheetId val="1"/>
    </sheetIdMap>
  </header>
  <header guid="{6AB712CB-4330-4298-80B2-6C54FE2D18D7}" dateTime="2024-04-05T09:29:58" maxSheetId="2" userName="Dyluš Vojtěch" r:id="rId29" minRId="265" maxRId="268">
    <sheetIdMap count="1">
      <sheetId val="1"/>
    </sheetIdMap>
  </header>
  <header guid="{070F9887-5F1D-43B0-913C-E1CA5AF519DE}" dateTime="2024-04-05T09:56:25" maxSheetId="2" userName="Dyluš Vojtěch" r:id="rId30" minRId="269" maxRId="276">
    <sheetIdMap count="1">
      <sheetId val="1"/>
    </sheetIdMap>
  </header>
  <header guid="{C8A58704-20BA-4A9E-849A-DAA192CFB977}" dateTime="2024-04-05T10:01:13" maxSheetId="2" userName="Dyluš Vojtěch" r:id="rId31" minRId="277" maxRId="295">
    <sheetIdMap count="1">
      <sheetId val="1"/>
    </sheetIdMap>
  </header>
  <header guid="{4300C35C-CB99-48F8-B36A-1C43F53163CD}" dateTime="2024-04-05T10:02:04" maxSheetId="2" userName="Dyluš Vojtěch" r:id="rId32" minRId="2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G5">
      <f>E5*F5</f>
    </oc>
    <nc r="G5">
      <f>ROUND(F5,2)*E5</f>
    </nc>
  </rcc>
  <rcc rId="270" sId="1">
    <oc r="G21">
      <f>E21*F21</f>
    </oc>
    <nc r="G21">
      <f>ROUND(E21,2)*ROUND(F21,2)</f>
    </nc>
  </rcc>
  <rfmt sheetId="1" sqref="F5:F31">
    <dxf>
      <numFmt numFmtId="2" formatCode="0.00"/>
    </dxf>
  </rfmt>
  <rcc rId="271" sId="1">
    <oc r="G22">
      <f>E22*F22</f>
    </oc>
    <nc r="G22">
      <f>ROUND(E22,2)*ROUND(F22,2)</f>
    </nc>
  </rcc>
  <rcc rId="272" sId="1">
    <oc r="G23">
      <f>E23*F23</f>
    </oc>
    <nc r="G23">
      <f>ROUND(E23,2)*ROUND(F23,2)</f>
    </nc>
  </rcc>
  <rcc rId="273" sId="1">
    <oc r="G24">
      <f>E24*F24</f>
    </oc>
    <nc r="G24">
      <f>ROUND(E24,2)*ROUND(F24,2)</f>
    </nc>
  </rcc>
  <rcc rId="274" sId="1">
    <oc r="G6">
      <f>E6*F6</f>
    </oc>
    <nc r="G6">
      <f>ROUND(F6,2)*E6</f>
    </nc>
  </rcc>
  <rcc rId="275" sId="1">
    <oc r="G7">
      <f>E7*F7</f>
    </oc>
    <nc r="G7">
      <f>ROUND(F7,2)*E7</f>
    </nc>
  </rcc>
  <rcc rId="276" sId="1">
    <oc r="G8">
      <f>E8*F8</f>
    </oc>
    <nc r="G8">
      <f>ROUND(F8,2)*E8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1">
    <oc r="G9">
      <f>E9*F9</f>
    </oc>
    <nc r="G9">
      <f>ROUND(F9,2)*E9</f>
    </nc>
  </rcc>
  <rcc rId="278" sId="1">
    <oc r="G10">
      <f>E10*F10</f>
    </oc>
    <nc r="G10">
      <f>ROUND(F10,2)*E10</f>
    </nc>
  </rcc>
  <rcc rId="279" sId="1">
    <oc r="G11">
      <f>E11*F11</f>
    </oc>
    <nc r="G11">
      <f>ROUND(F11,2)*E11</f>
    </nc>
  </rcc>
  <rcc rId="280" sId="1">
    <oc r="G12">
      <f>E12*F12</f>
    </oc>
    <nc r="G12">
      <f>ROUND(F12,2)*E12</f>
    </nc>
  </rcc>
  <rcc rId="281" sId="1">
    <oc r="G13">
      <f>E13*F13</f>
    </oc>
    <nc r="G13">
      <f>ROUND(F13,2)*E13</f>
    </nc>
  </rcc>
  <rcc rId="282" sId="1">
    <oc r="G14">
      <f>E14*F14</f>
    </oc>
    <nc r="G14">
      <f>ROUND(F14,2)*E14</f>
    </nc>
  </rcc>
  <rcc rId="283" sId="1">
    <oc r="G15">
      <f>E15*F15</f>
    </oc>
    <nc r="G15">
      <f>ROUND(F15,2)*E15</f>
    </nc>
  </rcc>
  <rcc rId="284" sId="1">
    <oc r="G16">
      <f>E16*F16</f>
    </oc>
    <nc r="G16">
      <f>ROUND(F16,2)*E16</f>
    </nc>
  </rcc>
  <rcc rId="285" sId="1">
    <oc r="G17">
      <f>E17*F17</f>
    </oc>
    <nc r="G17">
      <f>ROUND(F17,2)*E17</f>
    </nc>
  </rcc>
  <rcc rId="286" sId="1">
    <oc r="G18">
      <f>E18*F18</f>
    </oc>
    <nc r="G18">
      <f>ROUND(F18,2)*E18</f>
    </nc>
  </rcc>
  <rcc rId="287" sId="1">
    <oc r="G19">
      <f>E19*F19</f>
    </oc>
    <nc r="G19">
      <f>ROUND(F19,2)*E19</f>
    </nc>
  </rcc>
  <rcc rId="288" sId="1">
    <oc r="G20">
      <f>E20*F20</f>
    </oc>
    <nc r="G20">
      <f>ROUND(F20,2)*E20</f>
    </nc>
  </rcc>
  <rcc rId="289" sId="1">
    <oc r="G25">
      <f>E25*F25</f>
    </oc>
    <nc r="G25">
      <f>ROUND(F25,2)*E25</f>
    </nc>
  </rcc>
  <rcc rId="290" sId="1">
    <oc r="G26">
      <f>E26*F26</f>
    </oc>
    <nc r="G26">
      <f>ROUND(F26,2)*E26</f>
    </nc>
  </rcc>
  <rcc rId="291" sId="1">
    <oc r="G27">
      <f>E27*F27</f>
    </oc>
    <nc r="G27">
      <f>ROUND(F27,2)*E27</f>
    </nc>
  </rcc>
  <rcc rId="292" sId="1">
    <oc r="G28">
      <f>E28*F28</f>
    </oc>
    <nc r="G28">
      <f>ROUND(F28,2)*E28</f>
    </nc>
  </rcc>
  <rcc rId="293" sId="1">
    <oc r="G29">
      <f>E29*F29</f>
    </oc>
    <nc r="G29">
      <f>ROUND(F29,2)*E29</f>
    </nc>
  </rcc>
  <rcc rId="294" sId="1">
    <oc r="G30">
      <f>E30*F30</f>
    </oc>
    <nc r="G30">
      <f>ROUND(F30,2)*E30</f>
    </nc>
  </rcc>
  <rcc rId="295" sId="1">
    <oc r="G31">
      <f>E31*F31</f>
    </oc>
    <nc r="G31">
      <f>ROUND(F31,2)*E31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4" sId="1" ref="A29:XFD29" action="insertRow"/>
  <rcc rId="245" sId="1">
    <nc r="D29" t="inlineStr">
      <is>
        <t>m2</t>
      </is>
    </nc>
  </rcc>
  <rcc rId="246" sId="1">
    <nc r="E29">
      <v>385</v>
    </nc>
  </rcc>
  <rcc rId="247" sId="1">
    <nc r="G29">
      <f>E29*F29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" sId="1">
    <nc r="C29" t="inlineStr">
      <is>
        <t>Důkladné strojní vyčištění a ošetření stávajících kaučukových čtverců Norament 926 grano cubic structure v PP320 a PP322 na plochách mimo pevně zabudované překážky, čistící prostředky a ochrana musí být v souladu s pokyny výrobce krytiny.</t>
      </is>
    </nc>
  </rcc>
  <rcc rId="249" sId="1">
    <nc r="B29">
      <v>25</v>
    </nc>
  </rcc>
  <rcc rId="250" sId="1">
    <oc r="B30">
      <v>25</v>
    </oc>
    <nc r="B30">
      <v>26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1" sId="1" ref="A28:XFD28" action="insertRow"/>
  <rcc rId="252" sId="1">
    <nc r="B28">
      <v>24</v>
    </nc>
  </rcc>
  <rcc rId="253" sId="1">
    <oc r="B29">
      <v>24</v>
    </oc>
    <nc r="B29">
      <v>25</v>
    </nc>
  </rcc>
  <rcc rId="254" sId="1">
    <oc r="B30">
      <v>25</v>
    </oc>
    <nc r="B30">
      <v>26</v>
    </nc>
  </rcc>
  <rcc rId="255" sId="1">
    <oc r="B31">
      <v>26</v>
    </oc>
    <nc r="B31">
      <v>27</v>
    </nc>
  </rcc>
  <rcc rId="256" sId="1">
    <nc r="C28" t="inlineStr">
      <is>
        <t>odstranění nesoudržných vrstev epoxidové stěrky na pevný podklad nad schody 3P811</t>
      </is>
    </nc>
  </rcc>
  <rcc rId="257" sId="1">
    <nc r="D28" t="inlineStr">
      <is>
        <t>m2</t>
      </is>
    </nc>
  </rcc>
  <rcc rId="258" sId="1">
    <nc r="E28">
      <v>2</v>
    </nc>
  </rcc>
  <rcc rId="259" sId="1">
    <nc r="G28">
      <f>E28*F28</f>
    </nc>
  </rcc>
  <rcc rId="260" sId="1">
    <oc r="E29">
      <v>26.8</v>
    </oc>
    <nc r="E29">
      <v>28.8</v>
    </nc>
  </rcc>
  <rcc rId="261" sId="1">
    <oc r="C9" t="inlineStr">
      <is>
        <t>doplnění potřebných dilatašních spar systémovým řešením</t>
      </is>
    </oc>
    <nc r="C9" t="inlineStr">
      <is>
        <t>doplnění potřebných dilatačních spar systémovým řešením</t>
      </is>
    </nc>
  </rcc>
  <rcc rId="262" sId="1">
    <oc r="C26" t="inlineStr">
      <is>
        <t>oprava trhlin sponkováním v betonové podlaze 3S809 - betonové mazaniny B25 vyztužené sítí 4x100/100, na hydroizolaci Xypex - sesponkováním nerozovými kotvami a slepením epoxidovou zálivkou</t>
      </is>
    </oc>
    <nc r="C26" t="inlineStr">
      <is>
        <t>oprava trhlin sponkováním v betonové podlaze 3S809 - betonové mazaniny B25 vyztužené sítí 4x100/100, na hydroizolaci Xypex - sesponkováním nerezovými kotvami a slepením epoxidovou zálivkou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0" start="0" length="2147483647">
    <dxf>
      <font>
        <color rgb="FFFF0000"/>
      </font>
    </dxf>
  </rfmt>
  <rfmt sheetId="1" sqref="C28" start="0" length="2147483647">
    <dxf>
      <font>
        <color rgb="FFFF0000"/>
      </font>
    </dxf>
  </rfmt>
  <rfmt sheetId="1" sqref="E29" start="0" length="2147483647">
    <dxf>
      <font>
        <color rgb="FFFF0000"/>
      </font>
    </dxf>
  </rfmt>
  <rfmt sheetId="1" sqref="E30" start="0" length="2147483647">
    <dxf>
      <font>
        <color rgb="FFFF0000"/>
      </font>
    </dxf>
  </rfmt>
  <rfmt sheetId="1" sqref="E28" start="0" length="2147483647">
    <dxf>
      <font>
        <color rgb="FFFF0000"/>
      </font>
    </dxf>
  </rfmt>
  <rcc rId="263" sId="1">
    <oc r="C21" t="inlineStr">
      <is>
        <t>odříznutí a vybourání epoxydové stěrky a betonové mazaniny do hloubky až 6cm se zachováním výztužné sítě v místě výtahových a dveřních prahů dle přílohy č. 3 (1,4*0,3+1,4*0,2+1,4*0,2+1,6*0,2+2,0*0,1+1,5*0,15)</t>
      </is>
    </oc>
    <nc r="C21" t="inlineStr">
      <is>
        <t>odříznutí a vybourání epoxidové stěrky a betonové mazaniny do hloubky až 6cm se zachováním výztužné sítě v místě výtahových a dveřních prahů dle přílohy č. 3 (1,4*0,3+1,4*0,2+1,4*0,2+1,6*0,2+2,0*0,1+1,5*0,15)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7:E30" start="0" length="2147483647">
    <dxf>
      <font>
        <color auto="1"/>
      </font>
    </dxf>
  </rfmt>
  <rcv guid="{C3CEA4C1-D831-4026-A162-5AD65B6EBC9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" sId="1">
    <oc r="C23" t="inlineStr">
      <is>
        <t xml:space="preserve">betonáž vybourané části rychletuhnoucím vysprávkovým betonem v koordinaci s dodavatelem osazeujícím prahy </t>
      </is>
    </oc>
    <nc r="C23" t="inlineStr">
      <is>
        <t xml:space="preserve">betonáž vybourané části rychletuhnoucím vysprávkovým betonem v koordinaci s dodavatelem osazujícím prahy 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" sId="1">
    <oc r="C31" t="inlineStr">
      <is>
        <t>VRN -přesuny hmot, manipulace, měření vlhkosti karbidovou metodou, ochrana a zakrývání stavebních kcí, úklid pracoviště, příplatek za práci mimo pracovní dobu ČNB, koordinace s ostatními akcemi během odstávky provozu, spolupráce a příprava pro osazení 3ks prahů výtahů, odvoz a likvidace odpadů</t>
      </is>
    </oc>
    <nc r="C31" t="inlineStr">
      <is>
        <t>VRN -přesuny hmot, manipulace, měření vlhkosti karbidovou metodou, ochrana a zakrývání stavebních konstrukcí, úklid pracoviště, příplatek za práci mimo pracovní dobu ČNB, koordinace s ostatními akcemi během odstávky provozu, spolupráce a příprava pro osazení 3ks prahů výtahů, odvoz a likvidace odpadů</t>
      </is>
    </nc>
  </rcc>
  <rcc rId="266" sId="1">
    <oc r="C32" t="inlineStr">
      <is>
        <t>Celková cena (zahrnuje dodávku veškerých restaurátorských prací včetně VRN - jedná se o cenu konečnou bez DPH</t>
      </is>
    </oc>
    <nc r="C32" t="inlineStr">
      <is>
        <t>Celková cena (zahrnuje dodávku veškerých prací včetně VRN - jedná se o cenu konečnou bez DPH</t>
      </is>
    </nc>
  </rcc>
  <rcc rId="267" sId="1">
    <oc r="C21" t="inlineStr">
      <is>
        <t>odříznutí a vybourání epoxidové stěrky a betonové mazaniny do hloubky až 6cm se zachováním výztužné sítě v místě výtahových a dveřních prahů dle přílohy č. 3 (1,4*0,3+1,4*0,2+1,4*0,2+1,6*0,2+2,0*0,1+1,5*0,15)</t>
      </is>
    </oc>
    <nc r="C21" t="inlineStr">
      <is>
        <t>odříznutí a vybourání epoxidové stěrky a betonové mazaniny do hloubky až 6cm se zachováním výztužné sítě v místě výtahových a dveřních prahů dle přílohy č. 3 smlouvy (1,4*0,3+1,4*0,2+1,4*0,2+1,6*0,2+2,0*0,1+1,5*0,15)</t>
      </is>
    </nc>
  </rcc>
  <rcc rId="268" sId="1">
    <oc r="G4" t="inlineStr">
      <is>
        <t>cena za jednotku</t>
      </is>
    </oc>
    <nc r="G4" t="inlineStr">
      <is>
        <t xml:space="preserve">celková cena 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>
    <oc r="C32" t="inlineStr">
      <is>
        <t>Celková cena (zahrnuje dodávku veškerých prací včetně VRN - jedná se o cenu konečnou bez DPH</t>
      </is>
    </oc>
    <nc r="C32" t="inlineStr">
      <is>
        <t>Celková cena (zahrnuje dodávku veškerých prací včetně VRN) - jedná se o cenu konečnou bez DPH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topLeftCell="A4" workbookViewId="0">
      <selection activeCell="C32" sqref="C32:D32"/>
    </sheetView>
  </sheetViews>
  <sheetFormatPr defaultColWidth="9.140625" defaultRowHeight="15" x14ac:dyDescent="0.25"/>
  <cols>
    <col min="1" max="1" width="4.140625" style="1" customWidth="1"/>
    <col min="2" max="2" width="4.85546875" style="1" customWidth="1"/>
    <col min="3" max="3" width="97.42578125" style="1" customWidth="1"/>
    <col min="4" max="5" width="9.140625" style="1"/>
    <col min="6" max="6" width="11" style="1" customWidth="1"/>
    <col min="7" max="7" width="20.140625" style="1" customWidth="1"/>
    <col min="8" max="16384" width="9.140625" style="1"/>
  </cols>
  <sheetData>
    <row r="1" spans="2:7" x14ac:dyDescent="0.25">
      <c r="G1" s="1" t="s">
        <v>8</v>
      </c>
    </row>
    <row r="2" spans="2:7" ht="18.75" x14ac:dyDescent="0.25">
      <c r="C2" s="2" t="s">
        <v>3</v>
      </c>
    </row>
    <row r="3" spans="2:7" ht="15.75" thickBot="1" x14ac:dyDescent="0.3"/>
    <row r="4" spans="2:7" ht="15.75" thickBot="1" x14ac:dyDescent="0.3">
      <c r="C4" s="15" t="s">
        <v>0</v>
      </c>
      <c r="D4" s="3" t="s">
        <v>1</v>
      </c>
      <c r="E4" s="3" t="s">
        <v>6</v>
      </c>
      <c r="F4" s="3" t="s">
        <v>7</v>
      </c>
      <c r="G4" s="3" t="s">
        <v>38</v>
      </c>
    </row>
    <row r="5" spans="2:7" x14ac:dyDescent="0.25">
      <c r="B5" s="4">
        <v>1</v>
      </c>
      <c r="C5" s="16" t="s">
        <v>4</v>
      </c>
      <c r="D5" s="5" t="s">
        <v>5</v>
      </c>
      <c r="E5" s="5">
        <v>296</v>
      </c>
      <c r="F5" s="27"/>
      <c r="G5" s="12">
        <f>ROUND(F5,2)*E5</f>
        <v>0</v>
      </c>
    </row>
    <row r="6" spans="2:7" x14ac:dyDescent="0.25">
      <c r="B6" s="6">
        <v>2</v>
      </c>
      <c r="C6" s="14" t="s">
        <v>20</v>
      </c>
      <c r="D6" s="5" t="s">
        <v>11</v>
      </c>
      <c r="E6" s="5">
        <v>178</v>
      </c>
      <c r="F6" s="28"/>
      <c r="G6" s="12">
        <f>ROUND(F6,2)*E6</f>
        <v>0</v>
      </c>
    </row>
    <row r="7" spans="2:7" x14ac:dyDescent="0.25">
      <c r="B7" s="6">
        <v>3</v>
      </c>
      <c r="C7" s="14" t="s">
        <v>9</v>
      </c>
      <c r="D7" s="5" t="s">
        <v>5</v>
      </c>
      <c r="E7" s="5">
        <v>200</v>
      </c>
      <c r="F7" s="28"/>
      <c r="G7" s="12">
        <f>ROUND(F7,2)*E7</f>
        <v>0</v>
      </c>
    </row>
    <row r="8" spans="2:7" x14ac:dyDescent="0.25">
      <c r="B8" s="6">
        <v>4</v>
      </c>
      <c r="C8" s="14" t="s">
        <v>10</v>
      </c>
      <c r="D8" s="6" t="s">
        <v>11</v>
      </c>
      <c r="E8" s="6">
        <v>100</v>
      </c>
      <c r="F8" s="28"/>
      <c r="G8" s="12">
        <f>ROUND(F8,2)*E8</f>
        <v>0</v>
      </c>
    </row>
    <row r="9" spans="2:7" x14ac:dyDescent="0.25">
      <c r="B9" s="6">
        <v>5</v>
      </c>
      <c r="C9" s="14" t="s">
        <v>33</v>
      </c>
      <c r="D9" s="6" t="s">
        <v>2</v>
      </c>
      <c r="E9" s="6">
        <v>1</v>
      </c>
      <c r="F9" s="28"/>
      <c r="G9" s="12">
        <f>ROUND(F9,2)*E9</f>
        <v>0</v>
      </c>
    </row>
    <row r="10" spans="2:7" x14ac:dyDescent="0.25">
      <c r="B10" s="6">
        <v>6</v>
      </c>
      <c r="C10" s="14" t="s">
        <v>12</v>
      </c>
      <c r="D10" s="6" t="s">
        <v>5</v>
      </c>
      <c r="E10" s="6">
        <v>296</v>
      </c>
      <c r="F10" s="28"/>
      <c r="G10" s="12">
        <f>ROUND(F10,2)*E10</f>
        <v>0</v>
      </c>
    </row>
    <row r="11" spans="2:7" x14ac:dyDescent="0.25">
      <c r="B11" s="6">
        <v>7</v>
      </c>
      <c r="C11" s="14" t="s">
        <v>17</v>
      </c>
      <c r="D11" s="6" t="s">
        <v>5</v>
      </c>
      <c r="E11" s="6">
        <v>296</v>
      </c>
      <c r="F11" s="28"/>
      <c r="G11" s="12">
        <f>ROUND(F11,2)*E11</f>
        <v>0</v>
      </c>
    </row>
    <row r="12" spans="2:7" x14ac:dyDescent="0.25">
      <c r="B12" s="6">
        <v>8</v>
      </c>
      <c r="C12" s="14" t="s">
        <v>16</v>
      </c>
      <c r="D12" s="6" t="s">
        <v>5</v>
      </c>
      <c r="E12" s="6">
        <v>296</v>
      </c>
      <c r="F12" s="28"/>
      <c r="G12" s="12">
        <f>ROUND(F12,2)*E12</f>
        <v>0</v>
      </c>
    </row>
    <row r="13" spans="2:7" x14ac:dyDescent="0.25">
      <c r="B13" s="6">
        <v>9</v>
      </c>
      <c r="C13" s="14" t="s">
        <v>24</v>
      </c>
      <c r="D13" s="6" t="s">
        <v>5</v>
      </c>
      <c r="E13" s="6">
        <v>296</v>
      </c>
      <c r="F13" s="28"/>
      <c r="G13" s="12">
        <f>ROUND(F13,2)*E13</f>
        <v>0</v>
      </c>
    </row>
    <row r="14" spans="2:7" x14ac:dyDescent="0.25">
      <c r="B14" s="6">
        <v>10</v>
      </c>
      <c r="C14" s="14" t="s">
        <v>13</v>
      </c>
      <c r="D14" s="6" t="s">
        <v>14</v>
      </c>
      <c r="E14" s="6">
        <v>100</v>
      </c>
      <c r="F14" s="28"/>
      <c r="G14" s="12">
        <f>ROUND(F14,2)*E14</f>
        <v>0</v>
      </c>
    </row>
    <row r="15" spans="2:7" ht="15" customHeight="1" x14ac:dyDescent="0.25">
      <c r="B15" s="6">
        <v>11</v>
      </c>
      <c r="C15" s="17" t="s">
        <v>15</v>
      </c>
      <c r="D15" s="6" t="s">
        <v>5</v>
      </c>
      <c r="E15" s="6">
        <v>296</v>
      </c>
      <c r="F15" s="29"/>
      <c r="G15" s="12">
        <f>ROUND(F15,2)*E15</f>
        <v>0</v>
      </c>
    </row>
    <row r="16" spans="2:7" ht="15" customHeight="1" x14ac:dyDescent="0.25">
      <c r="B16" s="6">
        <v>12</v>
      </c>
      <c r="C16" s="17" t="s">
        <v>18</v>
      </c>
      <c r="D16" s="6" t="s">
        <v>5</v>
      </c>
      <c r="E16" s="6">
        <v>330</v>
      </c>
      <c r="F16" s="29"/>
      <c r="G16" s="12">
        <f>ROUND(F16,2)*E16</f>
        <v>0</v>
      </c>
    </row>
    <row r="17" spans="2:7" x14ac:dyDescent="0.25">
      <c r="B17" s="6">
        <v>13</v>
      </c>
      <c r="C17" s="14" t="s">
        <v>19</v>
      </c>
      <c r="D17" s="6" t="s">
        <v>5</v>
      </c>
      <c r="E17" s="6">
        <v>296</v>
      </c>
      <c r="F17" s="28"/>
      <c r="G17" s="12">
        <f>ROUND(F17,2)*E17</f>
        <v>0</v>
      </c>
    </row>
    <row r="18" spans="2:7" x14ac:dyDescent="0.25">
      <c r="B18" s="6">
        <v>14</v>
      </c>
      <c r="C18" s="14" t="s">
        <v>21</v>
      </c>
      <c r="D18" s="6" t="s">
        <v>11</v>
      </c>
      <c r="E18" s="6">
        <v>178</v>
      </c>
      <c r="F18" s="28"/>
      <c r="G18" s="12">
        <f>ROUND(F18,2)*E18</f>
        <v>0</v>
      </c>
    </row>
    <row r="19" spans="2:7" ht="15" customHeight="1" x14ac:dyDescent="0.25">
      <c r="B19" s="6">
        <v>15</v>
      </c>
      <c r="C19" s="18" t="s">
        <v>22</v>
      </c>
      <c r="D19" s="7" t="s">
        <v>11</v>
      </c>
      <c r="E19" s="7">
        <v>178</v>
      </c>
      <c r="F19" s="29"/>
      <c r="G19" s="12">
        <f>ROUND(F19,2)*E19</f>
        <v>0</v>
      </c>
    </row>
    <row r="20" spans="2:7" x14ac:dyDescent="0.25">
      <c r="B20" s="6">
        <v>16</v>
      </c>
      <c r="C20" s="14" t="s">
        <v>23</v>
      </c>
      <c r="D20" s="7" t="s">
        <v>11</v>
      </c>
      <c r="E20" s="7">
        <v>178</v>
      </c>
      <c r="F20" s="28"/>
      <c r="G20" s="12">
        <f>ROUND(F20,2)*E20</f>
        <v>0</v>
      </c>
    </row>
    <row r="21" spans="2:7" ht="45" x14ac:dyDescent="0.25">
      <c r="B21" s="6">
        <v>17</v>
      </c>
      <c r="C21" s="17" t="s">
        <v>37</v>
      </c>
      <c r="D21" s="6" t="s">
        <v>5</v>
      </c>
      <c r="E21" s="6">
        <f>(1.4*0.3+1.4*0.2+1.4*0.2+1.6*0.2+2*0.1+1.5*0.15)</f>
        <v>1.7250000000000001</v>
      </c>
      <c r="F21" s="28"/>
      <c r="G21" s="12">
        <f>ROUND(E21,2)*ROUND(F21,2)</f>
        <v>0</v>
      </c>
    </row>
    <row r="22" spans="2:7" ht="15" customHeight="1" x14ac:dyDescent="0.25">
      <c r="B22" s="6">
        <v>18</v>
      </c>
      <c r="C22" s="20" t="s">
        <v>25</v>
      </c>
      <c r="D22" s="6" t="s">
        <v>5</v>
      </c>
      <c r="E22" s="6">
        <f>E21</f>
        <v>1.7250000000000001</v>
      </c>
      <c r="F22" s="29"/>
      <c r="G22" s="12">
        <f>ROUND(E22,2)*ROUND(F22,2)</f>
        <v>0</v>
      </c>
    </row>
    <row r="23" spans="2:7" ht="30" x14ac:dyDescent="0.25">
      <c r="B23" s="6">
        <v>19</v>
      </c>
      <c r="C23" s="17" t="s">
        <v>35</v>
      </c>
      <c r="D23" s="6" t="s">
        <v>5</v>
      </c>
      <c r="E23" s="6">
        <f>E21</f>
        <v>1.7250000000000001</v>
      </c>
      <c r="F23" s="29"/>
      <c r="G23" s="12">
        <f>ROUND(E23,2)*ROUND(F23,2)</f>
        <v>0</v>
      </c>
    </row>
    <row r="24" spans="2:7" ht="30" x14ac:dyDescent="0.25">
      <c r="B24" s="6">
        <v>20</v>
      </c>
      <c r="C24" s="17" t="s">
        <v>30</v>
      </c>
      <c r="D24" s="6" t="s">
        <v>5</v>
      </c>
      <c r="E24" s="6">
        <f>E22</f>
        <v>1.7250000000000001</v>
      </c>
      <c r="F24" s="29"/>
      <c r="G24" s="12">
        <f>ROUND(E24,2)*ROUND(F24,2)</f>
        <v>0</v>
      </c>
    </row>
    <row r="25" spans="2:7" ht="30" x14ac:dyDescent="0.25">
      <c r="B25" s="6">
        <v>21</v>
      </c>
      <c r="C25" s="17" t="s">
        <v>26</v>
      </c>
      <c r="D25" s="7" t="s">
        <v>5</v>
      </c>
      <c r="E25" s="7">
        <v>4</v>
      </c>
      <c r="F25" s="29"/>
      <c r="G25" s="12">
        <f>ROUND(F25,2)*E25</f>
        <v>0</v>
      </c>
    </row>
    <row r="26" spans="2:7" ht="30" x14ac:dyDescent="0.25">
      <c r="B26" s="6">
        <v>22</v>
      </c>
      <c r="C26" s="17" t="s">
        <v>34</v>
      </c>
      <c r="D26" s="7" t="s">
        <v>11</v>
      </c>
      <c r="E26" s="7">
        <v>15</v>
      </c>
      <c r="F26" s="29"/>
      <c r="G26" s="12">
        <f>ROUND(F26,2)*E26</f>
        <v>0</v>
      </c>
    </row>
    <row r="27" spans="2:7" ht="15" customHeight="1" x14ac:dyDescent="0.25">
      <c r="B27" s="6">
        <v>23</v>
      </c>
      <c r="C27" s="22" t="s">
        <v>27</v>
      </c>
      <c r="D27" s="23" t="s">
        <v>5</v>
      </c>
      <c r="E27" s="23">
        <v>26.8</v>
      </c>
      <c r="F27" s="29"/>
      <c r="G27" s="12">
        <f>ROUND(F27,2)*E27</f>
        <v>0</v>
      </c>
    </row>
    <row r="28" spans="2:7" ht="15" customHeight="1" x14ac:dyDescent="0.25">
      <c r="B28" s="6">
        <v>24</v>
      </c>
      <c r="C28" s="22" t="s">
        <v>32</v>
      </c>
      <c r="D28" s="23" t="s">
        <v>5</v>
      </c>
      <c r="E28" s="23">
        <v>2</v>
      </c>
      <c r="F28" s="29"/>
      <c r="G28" s="12">
        <f>ROUND(F28,2)*E28</f>
        <v>0</v>
      </c>
    </row>
    <row r="29" spans="2:7" ht="30" x14ac:dyDescent="0.25">
      <c r="B29" s="6">
        <v>25</v>
      </c>
      <c r="C29" s="24" t="s">
        <v>29</v>
      </c>
      <c r="D29" s="23" t="s">
        <v>5</v>
      </c>
      <c r="E29" s="23">
        <v>28.8</v>
      </c>
      <c r="F29" s="29"/>
      <c r="G29" s="12">
        <f>ROUND(F29,2)*E29</f>
        <v>0</v>
      </c>
    </row>
    <row r="30" spans="2:7" ht="45" x14ac:dyDescent="0.25">
      <c r="B30" s="6">
        <v>26</v>
      </c>
      <c r="C30" s="24" t="s">
        <v>31</v>
      </c>
      <c r="D30" s="23" t="s">
        <v>5</v>
      </c>
      <c r="E30" s="23">
        <v>385</v>
      </c>
      <c r="F30" s="29"/>
      <c r="G30" s="21">
        <f>ROUND(F30,2)*E30</f>
        <v>0</v>
      </c>
    </row>
    <row r="31" spans="2:7" ht="45.75" thickBot="1" x14ac:dyDescent="0.3">
      <c r="B31" s="6">
        <v>27</v>
      </c>
      <c r="C31" s="19" t="s">
        <v>36</v>
      </c>
      <c r="D31" s="8" t="s">
        <v>2</v>
      </c>
      <c r="E31" s="8">
        <v>1</v>
      </c>
      <c r="F31" s="30"/>
      <c r="G31" s="13">
        <f>ROUND(F31,2)*E31</f>
        <v>0</v>
      </c>
    </row>
    <row r="32" spans="2:7" ht="30" customHeight="1" thickBot="1" x14ac:dyDescent="0.3">
      <c r="C32" s="25" t="s">
        <v>39</v>
      </c>
      <c r="D32" s="26"/>
      <c r="E32" s="9"/>
      <c r="F32" s="9"/>
      <c r="G32" s="10">
        <f>SUM(G5:G31)</f>
        <v>0</v>
      </c>
    </row>
    <row r="34" spans="3:6" x14ac:dyDescent="0.25">
      <c r="C34" s="1" t="s">
        <v>28</v>
      </c>
      <c r="D34" s="11"/>
      <c r="E34" s="11"/>
      <c r="F34" s="11"/>
    </row>
  </sheetData>
  <customSheetViews>
    <customSheetView guid="{C3CEA4C1-D831-4026-A162-5AD65B6EBC9C}" topLeftCell="A7">
      <selection activeCell="E30" sqref="C27:E30"/>
      <pageMargins left="0.7" right="0.7" top="0.78740157499999996" bottom="0.78740157499999996" header="0.3" footer="0.3"/>
      <pageSetup paperSize="9" orientation="portrait" r:id="rId1"/>
    </customSheetView>
    <customSheetView guid="{CCD30C46-CDCE-4E31-9D5F-771F697D74C0}">
      <selection activeCell="C21" sqref="C21"/>
      <pageMargins left="0.7" right="0.7" top="0.78740157499999996" bottom="0.78740157499999996" header="0.3" footer="0.3"/>
      <pageSetup paperSize="9" orientation="portrait" r:id="rId2"/>
    </customSheetView>
    <customSheetView guid="{7DF53E04-29A8-43A5-B24B-A94C3FF34B73}" showPageBreaks="1">
      <selection activeCell="O4" sqref="O4"/>
      <pageMargins left="0.25" right="0.25" top="0.75" bottom="0.75" header="0.3" footer="0.3"/>
      <pageSetup paperSize="9" orientation="landscape" r:id="rId3"/>
    </customSheetView>
    <customSheetView guid="{B0D052DA-1AE7-4A71-B44E-AC2238E3AA9E}">
      <selection activeCell="N23" sqref="N23"/>
      <pageMargins left="0.25" right="0.25" top="0.75" bottom="0.75" header="0.3" footer="0.3"/>
      <pageSetup paperSize="9" orientation="landscape" r:id="rId4"/>
    </customSheetView>
  </customSheetViews>
  <mergeCells count="1">
    <mergeCell ref="C32:D32"/>
  </mergeCell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Pařez Ladislav</dc:creator>
  <cp:lastModifiedBy>Dyluš Vojtěch</cp:lastModifiedBy>
  <cp:lastPrinted>2023-06-01T10:01:11Z</cp:lastPrinted>
  <dcterms:created xsi:type="dcterms:W3CDTF">2023-05-10T06:42:07Z</dcterms:created>
  <dcterms:modified xsi:type="dcterms:W3CDTF">2024-04-05T08:02:04Z</dcterms:modified>
</cp:coreProperties>
</file>