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100" activeTab="0"/>
  </bookViews>
  <sheets>
    <sheet name="osobonákladní výtah OVA" sheetId="2" r:id="rId1"/>
  </sheets>
  <definedNames>
    <definedName name="_xlnm.Print_Area" localSheetId="0">'osobonákladní výtah OVA'!$A$1:$F$43</definedName>
  </definedNames>
  <calcPr calcId="162913"/>
</workbook>
</file>

<file path=xl/sharedStrings.xml><?xml version="1.0" encoding="utf-8"?>
<sst xmlns="http://schemas.openxmlformats.org/spreadsheetml/2006/main" count="74" uniqueCount="48">
  <si>
    <t>Položka</t>
  </si>
  <si>
    <t>Popis činnosti</t>
  </si>
  <si>
    <t>MJ</t>
  </si>
  <si>
    <t>kpl</t>
  </si>
  <si>
    <t>Jednotková cena v Kč bez DPH</t>
  </si>
  <si>
    <t>Cena v Kč bez DPH</t>
  </si>
  <si>
    <t>Počet</t>
  </si>
  <si>
    <t>výjezd</t>
  </si>
  <si>
    <t>Ostatní náklady jinde neuvedené nutné pro úspěšné dokončení, zprovoznění a předání díla.</t>
  </si>
  <si>
    <t>Odborná prohlídka dle platné legislativy (ČSN 274002 - 1x za 4 měsíce) vč. nákladů na výjezd zhotovitele.</t>
  </si>
  <si>
    <t>Průběžný a závěrečný úklid, doprava a transport v místě instalace včetně zajištění BOZP na staveništi a ochrana stávajících konstrukcí proti poškození.</t>
  </si>
  <si>
    <t>Předpokládaný počet**</t>
  </si>
  <si>
    <t>Zajištění otvorů po vybouraných dveřích proti pádu osob do šachty a proti pronikání prachu ze šachty do prostoru schodiště a navazujících prostor.</t>
  </si>
  <si>
    <t>**) Předpokládaný počet hodin mimozáručních oprav a výjezdů zhotovitele je uveden pouze za účelem porovnání nabídek a vychází z objednatelem předpokládaného čerpání počtu hodin mimozáručních oprav a výjezdů zhotovitele. Objednatel si vyhrazuje právo uvedené množství čerpat dle svých skutečných potřeb, tj. toto množství nedočerpat, přečerpat či vůbec nečerpat; skutečný počet se tak může od předpokládaného počtu lišit.</t>
  </si>
  <si>
    <t>Dodávka a montáž nového osobonákladního trakčního výtahu včetně dveří s hnacím ústrojím ve strojovně výtahu, včetně ovládacích, signalizačních, bezpečnostních a komunikačních prvků,  splňující technické parametry dle popisu uvedeného v technickém zadání, vč. osvětlení šachty a všech ostaních dodávek nutných pro uvedení do provozu a pro provedení úspěšné inspekční prohlídky TI a nastavení všech provozních parametrů.</t>
  </si>
  <si>
    <t>Prohlídky a zkoušky výtahu po dobu záruky (60 měsíců)</t>
  </si>
  <si>
    <t>hod.</t>
  </si>
  <si>
    <t>Dokumentace pro předání díla a dokumentace skutečného provedení "DSP".</t>
  </si>
  <si>
    <t xml:space="preserve">prohlídka </t>
  </si>
  <si>
    <t>zkouška</t>
  </si>
  <si>
    <t>Zaškolení k obsluze výtahu v rozsahu dozorce výtahu (zejména na případné vyproštění osob) max. 5 osob.</t>
  </si>
  <si>
    <t>Výjezd zhotovitele (tam i zpět) k vyproštění (včetně vyproštění), tj. pondělí až pátek v době od 6:00 do 22:00 hod.</t>
  </si>
  <si>
    <t xml:space="preserve">Demontáž stávajícího trakčního osobonákladního výtahu včetně šachetních dveří a všech součástí instalovaných v šachtě a strojovně výtahu včetně pomocných konstrukcí. Demontáž technologie pohonu výtahu včetně el. rozvaděče, veškeré stávající elektroinstalace v šachtě výtahu a zajištění ekologické likvidace demontovaných prvků a provozních kapalin. </t>
  </si>
  <si>
    <t>Zkoušky a revize dle platné legislativy (montážní zkouška, výchozí revize elektro, inspekční prohlídka TI).</t>
  </si>
  <si>
    <t>Cena díla celkem v Kč bez DPH</t>
  </si>
  <si>
    <t xml:space="preserve">Celková nabídková cena v Kč bez DPH </t>
  </si>
  <si>
    <t xml:space="preserve">Cena celkem za prohlídky a zkoušky výtahu po dobu záruky v Kč bez DPH </t>
  </si>
  <si>
    <t>Zajištění souhlasných stanovisek dotčených orgánů státní správy pro vydání kolaudačního souhlasu/rozhodnutí, resp. souhlasu s užíváním, vč. úhrady veškerých správních poplatků a dalších nákladů spojených s vyřízením a předání originálů objednateli.</t>
  </si>
  <si>
    <t>Pokud cena u některé z položek činí 0 Kč, resp. dodavatel má cenu za danou položku v plné výši zahrnutou v jiné položce, je dodavatel oprávněn u takové položky vyplnit 0 Kč bez DPH.</t>
  </si>
  <si>
    <t>Mimozáruční opravy a výjezdy (vyproštění)</t>
  </si>
  <si>
    <t>Výjezd zhotovitele (tam i zpět) k vyproštění (včetně vyproštění), tj. pondělí až pátek v době od 22:00 do 6:00 hod. následujícího dne a ve dnech pracovního volna (po celý den).</t>
  </si>
  <si>
    <t>Vypracování realizační projektové dokumentace pro obnovu osobonákladního výtahu "DPS".</t>
  </si>
  <si>
    <t>Demontáž prvků zabezpečení (bezpečnostní klíč) a opětovná montáž do nové kabiny výtahu vč. přípravy na instalaci nové čtečky ID karet a instalace nutné datové vlečné kabeláže do šachty pro propojení s bezp. systémy ČNB.</t>
  </si>
  <si>
    <t xml:space="preserve">Lešení v šachtě nebo použití lanového navijáku apod. - dodání, montáž a po dokončení stavebních prací demontáž a likvidace. </t>
  </si>
  <si>
    <t>Příloha č. 2 Výzvy</t>
  </si>
  <si>
    <t>CENOVÁ TABULKA - Obnova výtahu TOV 800 v budově ČNB Ostrava</t>
  </si>
  <si>
    <t xml:space="preserve">Cena celkem za mimozáruční opravy a výjezdy (vyproštění) v Kč bez DPH </t>
  </si>
  <si>
    <r>
      <t>Drobné stavební opravy šachty a strojovny, odstranění poškozených omítek a stěrky, vyčištění šachty a strojovny, výměna poškozeného skla v okně strojovny, výměna  bezpečnostního skla opláštění šachty v 1.PP včetně opětovného klempířského zakrytí odhalené ocelovcé konstrukce šachty, provedení vodotěsného bezprašného nátěru dna šachty a soklu do výšky 150 mm (max. 5,5 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), vymalování zděných částí šachty výtahu (max. 80 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). </t>
    </r>
  </si>
  <si>
    <t xml:space="preserve">Začištění všech prostor po demontážích, stavební příprava pro montáž nového osobonákladního výtahu (dozdění ostění podle nových dveří v 1.PP, vystěrkování, začištění  apod.). Doplnění soklů a dlažeb u šachetních dveří a stavební začištění a vymalování ostění šachetních dveří v 1.PP bílou otěru odolnou a omyvatelnou malbou. </t>
  </si>
  <si>
    <t>Vyřízení souhlasných stanovisek dotčených orgánů státní správy pro účely provádění díla včetně podání žádosti o vydání souhlasného stanoviska s provedením stavby včetně veškerých správních poplatků a dalších nákladů spojených s těmito úkony.</t>
  </si>
  <si>
    <t>Profylaktická prohlídka se základní údržbou dle požadavků výrobce vč. nákladů na drobný spotřební materiál, maziva apod., vč. nákladů na výjezd zhotovitele*.</t>
  </si>
  <si>
    <t>Odborná zkouška výtahu dle platné legislativy (ČSN 274007 - 1x za 3 roky) vč. nákladů na výjezd zhotovitele.</t>
  </si>
  <si>
    <t>Hodinová sazba za mimozáruční opravy v pracovních dnech, tj. pondělí až pátek v době od 6:00 do 22:00 hod.</t>
  </si>
  <si>
    <t>Hodinová sazba za mimozáruční opravy v pracovních dnech, tj. pondělí až pátek v době od 22:00 do 06:00 hod. následujícího dne, a dnech pracovního volna (po celý den).</t>
  </si>
  <si>
    <t>Výjezd zhotovitele (tam i zpět) na provedení mimozáruční opravy v pracovních dnech, tj. pondělí až pátek v době od 6:00 do 22:00 hod.</t>
  </si>
  <si>
    <t>Výjezd zhotovitele (tam i zpět) na provedení mimozáruční opravy v pracovních dnech, tj. pondělí až pátek v době od 22:00 do 06:00 hod. následujícího dne, a ve dnech pracovního volna (po celý den).</t>
  </si>
  <si>
    <t>Dodavatel vyplní veškerá žlutě podbarvená pole, a to v Kč bez DPH. Pokud některé nevyplní, může být dodavatel vyloučen pro nesplnění zadávací podmínky. Ceny uvádí dodavatel s přesností na dvě desetinná místa.</t>
  </si>
  <si>
    <t>*) Jedná se o předpokládaný počet profylaktických prohlídek pro účely porovnání nabídek, prohlídky budou prováděny v četnosti stanoveném výrobcem výtahu (blíže viz příloha č. 2 návrhu smlouvy).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</si>
</sst>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13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Protection="1">
      <protection/>
    </xf>
    <xf numFmtId="0" fontId="2" fillId="0" borderId="0" xfId="0" applyFont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wrapText="1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Alignment="1" applyProtection="1">
      <alignment horizontal="center"/>
      <protection/>
    </xf>
    <xf numFmtId="0" fontId="6" fillId="2" borderId="5" xfId="0" applyFont="1" applyFill="1" applyBorder="1" applyAlignment="1" applyProtection="1">
      <alignment wrapText="1"/>
      <protection/>
    </xf>
    <xf numFmtId="0" fontId="6" fillId="2" borderId="6" xfId="0" applyFont="1" applyFill="1" applyBorder="1" applyAlignment="1" applyProtection="1">
      <alignment wrapText="1"/>
      <protection/>
    </xf>
    <xf numFmtId="0" fontId="3" fillId="0" borderId="7" xfId="0" applyFont="1" applyBorder="1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5" fillId="0" borderId="0" xfId="0" applyFont="1" applyProtection="1">
      <protection/>
    </xf>
    <xf numFmtId="0" fontId="0" fillId="0" borderId="10" xfId="0" applyBorder="1" applyProtection="1">
      <protection/>
    </xf>
    <xf numFmtId="0" fontId="0" fillId="0" borderId="11" xfId="0" applyBorder="1" applyProtection="1">
      <protection/>
    </xf>
    <xf numFmtId="0" fontId="0" fillId="0" borderId="12" xfId="0" applyBorder="1" applyAlignment="1" applyProtection="1">
      <alignment horizontal="center"/>
      <protection/>
    </xf>
    <xf numFmtId="0" fontId="2" fillId="0" borderId="1" xfId="0" applyFont="1" applyBorder="1" applyProtection="1">
      <protection/>
    </xf>
    <xf numFmtId="4" fontId="0" fillId="3" borderId="13" xfId="0" applyNumberFormat="1" applyFill="1" applyBorder="1" applyAlignment="1" applyProtection="1">
      <alignment horizontal="right"/>
      <protection locked="0"/>
    </xf>
    <xf numFmtId="4" fontId="0" fillId="3" borderId="14" xfId="0" applyNumberFormat="1" applyFill="1" applyBorder="1" applyAlignment="1" applyProtection="1">
      <alignment horizontal="right"/>
      <protection locked="0"/>
    </xf>
    <xf numFmtId="4" fontId="6" fillId="3" borderId="15" xfId="0" applyNumberFormat="1" applyFont="1" applyFill="1" applyBorder="1" applyAlignment="1" applyProtection="1">
      <alignment horizontal="right"/>
      <protection locked="0"/>
    </xf>
    <xf numFmtId="4" fontId="6" fillId="3" borderId="14" xfId="0" applyNumberFormat="1" applyFont="1" applyFill="1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/>
      <protection/>
    </xf>
    <xf numFmtId="4" fontId="6" fillId="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/>
    </xf>
    <xf numFmtId="44" fontId="0" fillId="0" borderId="18" xfId="0" applyNumberFormat="1" applyFill="1" applyBorder="1" applyProtection="1">
      <protection/>
    </xf>
    <xf numFmtId="4" fontId="6" fillId="3" borderId="7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2" borderId="20" xfId="0" applyFont="1" applyFill="1" applyBorder="1" applyAlignment="1" applyProtection="1">
      <alignment wrapText="1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Protection="1"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Protection="1">
      <protection/>
    </xf>
    <xf numFmtId="0" fontId="6" fillId="2" borderId="13" xfId="0" applyFont="1" applyFill="1" applyBorder="1" applyAlignment="1" applyProtection="1">
      <alignment horizontal="center"/>
      <protection/>
    </xf>
    <xf numFmtId="0" fontId="9" fillId="0" borderId="7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/>
      <protection/>
    </xf>
    <xf numFmtId="0" fontId="6" fillId="0" borderId="10" xfId="0" applyFont="1" applyBorder="1" applyProtection="1">
      <protection/>
    </xf>
    <xf numFmtId="0" fontId="8" fillId="0" borderId="1" xfId="0" applyFont="1" applyBorder="1" applyProtection="1">
      <protection/>
    </xf>
    <xf numFmtId="0" fontId="9" fillId="0" borderId="8" xfId="0" applyFont="1" applyBorder="1" applyAlignment="1" applyProtection="1">
      <alignment vertical="center"/>
      <protection/>
    </xf>
    <xf numFmtId="0" fontId="6" fillId="2" borderId="21" xfId="0" applyFont="1" applyFill="1" applyBorder="1" applyAlignment="1" applyProtection="1">
      <alignment wrapText="1"/>
      <protection/>
    </xf>
    <xf numFmtId="0" fontId="6" fillId="2" borderId="22" xfId="0" applyFont="1" applyFill="1" applyBorder="1" applyAlignment="1" applyProtection="1">
      <alignment wrapText="1"/>
      <protection/>
    </xf>
    <xf numFmtId="0" fontId="6" fillId="0" borderId="23" xfId="0" applyFont="1" applyBorder="1" applyProtection="1">
      <protection/>
    </xf>
    <xf numFmtId="0" fontId="13" fillId="0" borderId="8" xfId="0" applyFont="1" applyBorder="1" applyAlignment="1" applyProtection="1">
      <alignment vertical="center"/>
      <protection/>
    </xf>
    <xf numFmtId="0" fontId="0" fillId="2" borderId="13" xfId="0" applyFill="1" applyBorder="1" applyAlignment="1" applyProtection="1">
      <alignment horizontal="center" wrapText="1"/>
      <protection/>
    </xf>
    <xf numFmtId="0" fontId="0" fillId="2" borderId="14" xfId="0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2" borderId="7" xfId="0" applyFill="1" applyBorder="1" applyAlignment="1" applyProtection="1">
      <alignment horizontal="center" vertical="center" wrapText="1"/>
      <protection/>
    </xf>
    <xf numFmtId="0" fontId="0" fillId="2" borderId="15" xfId="0" applyFill="1" applyBorder="1" applyAlignment="1" applyProtection="1">
      <alignment horizontal="center" vertical="center"/>
      <protection/>
    </xf>
    <xf numFmtId="0" fontId="0" fillId="2" borderId="14" xfId="0" applyFill="1" applyBorder="1" applyAlignment="1" applyProtection="1">
      <alignment horizontal="center" vertical="center"/>
      <protection/>
    </xf>
    <xf numFmtId="0" fontId="6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/>
      <protection/>
    </xf>
    <xf numFmtId="0" fontId="6" fillId="2" borderId="7" xfId="0" applyFont="1" applyFill="1" applyBorder="1" applyAlignment="1" applyProtection="1">
      <alignment horizontal="center" vertical="center"/>
      <protection/>
    </xf>
    <xf numFmtId="0" fontId="6" fillId="2" borderId="24" xfId="0" applyFont="1" applyFill="1" applyBorder="1" applyAlignment="1" applyProtection="1">
      <alignment horizontal="center" vertical="center"/>
      <protection/>
    </xf>
    <xf numFmtId="0" fontId="6" fillId="2" borderId="6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4" fontId="0" fillId="0" borderId="25" xfId="0" applyNumberFormat="1" applyFill="1" applyBorder="1" applyProtection="1">
      <protection/>
    </xf>
    <xf numFmtId="4" fontId="0" fillId="0" borderId="26" xfId="0" applyNumberFormat="1" applyFill="1" applyBorder="1" applyProtection="1">
      <protection/>
    </xf>
    <xf numFmtId="4" fontId="2" fillId="0" borderId="27" xfId="0" applyNumberFormat="1" applyFont="1" applyFill="1" applyBorder="1" applyProtection="1">
      <protection/>
    </xf>
    <xf numFmtId="4" fontId="6" fillId="0" borderId="25" xfId="0" applyNumberFormat="1" applyFont="1" applyFill="1" applyBorder="1" applyProtection="1">
      <protection/>
    </xf>
    <xf numFmtId="4" fontId="6" fillId="0" borderId="27" xfId="0" applyNumberFormat="1" applyFont="1" applyFill="1" applyBorder="1" applyProtection="1">
      <protection/>
    </xf>
    <xf numFmtId="4" fontId="6" fillId="0" borderId="28" xfId="0" applyNumberFormat="1" applyFont="1" applyFill="1" applyBorder="1" applyProtection="1">
      <protection/>
    </xf>
    <xf numFmtId="4" fontId="6" fillId="0" borderId="26" xfId="0" applyNumberFormat="1" applyFont="1" applyFill="1" applyBorder="1" applyProtection="1">
      <protection/>
    </xf>
    <xf numFmtId="4" fontId="14" fillId="0" borderId="2" xfId="0" applyNumberFormat="1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wrapText="1"/>
      <protection/>
    </xf>
    <xf numFmtId="0" fontId="9" fillId="0" borderId="29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vertic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0" xfId="0" applyBorder="1" applyProtection="1">
      <protection/>
    </xf>
    <xf numFmtId="0" fontId="0" fillId="0" borderId="32" xfId="0" applyBorder="1" applyAlignment="1" applyProtection="1">
      <alignment horizontal="center"/>
      <protection/>
    </xf>
    <xf numFmtId="4" fontId="0" fillId="3" borderId="7" xfId="0" applyNumberFormat="1" applyFill="1" applyBorder="1" applyAlignment="1" applyProtection="1">
      <alignment horizontal="right"/>
      <protection locked="0"/>
    </xf>
    <xf numFmtId="4" fontId="0" fillId="0" borderId="27" xfId="0" applyNumberFormat="1" applyFill="1" applyBorder="1" applyProtection="1">
      <protection/>
    </xf>
    <xf numFmtId="0" fontId="0" fillId="0" borderId="33" xfId="0" applyFont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 vertical="center"/>
      <protection/>
    </xf>
    <xf numFmtId="0" fontId="17" fillId="0" borderId="7" xfId="0" applyFont="1" applyBorder="1" applyAlignment="1" applyProtection="1">
      <alignment vertic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6" fillId="2" borderId="15" xfId="0" applyFont="1" applyFill="1" applyBorder="1" applyAlignment="1" applyProtection="1">
      <alignment wrapText="1"/>
      <protection/>
    </xf>
    <xf numFmtId="0" fontId="6" fillId="2" borderId="36" xfId="0" applyFont="1" applyFill="1" applyBorder="1" applyAlignment="1" applyProtection="1">
      <alignment wrapText="1"/>
      <protection/>
    </xf>
    <xf numFmtId="0" fontId="6" fillId="2" borderId="22" xfId="0" applyFont="1" applyFill="1" applyBorder="1" applyAlignment="1" applyProtection="1">
      <alignment vertical="center" wrapText="1"/>
      <protection/>
    </xf>
    <xf numFmtId="0" fontId="18" fillId="0" borderId="0" xfId="0" applyFont="1" applyAlignment="1" applyProtection="1">
      <alignment horizontal="right" vertical="top"/>
      <protection/>
    </xf>
    <xf numFmtId="0" fontId="11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="80" zoomScaleNormal="80" workbookViewId="0" topLeftCell="A20">
      <selection activeCell="D32" sqref="D32"/>
    </sheetView>
  </sheetViews>
  <sheetFormatPr defaultColWidth="9.140625" defaultRowHeight="15"/>
  <cols>
    <col min="1" max="1" width="7.8515625" style="1" bestFit="1" customWidth="1"/>
    <col min="2" max="2" width="90.421875" style="35" customWidth="1"/>
    <col min="3" max="3" width="15.7109375" style="35" customWidth="1"/>
    <col min="4" max="4" width="12.421875" style="1" customWidth="1"/>
    <col min="5" max="5" width="16.8515625" style="1" customWidth="1"/>
    <col min="6" max="6" width="27.140625" style="1" customWidth="1"/>
    <col min="7" max="7" width="73.28125" style="1" customWidth="1"/>
    <col min="8" max="16384" width="9.140625" style="1" customWidth="1"/>
  </cols>
  <sheetData>
    <row r="1" spans="2:6" ht="22.5" customHeight="1">
      <c r="B1" s="34"/>
      <c r="C1" s="34"/>
      <c r="D1" s="2"/>
      <c r="E1" s="2"/>
      <c r="F1" s="85" t="s">
        <v>34</v>
      </c>
    </row>
    <row r="2" spans="2:6" ht="36" customHeight="1">
      <c r="B2" s="86" t="s">
        <v>35</v>
      </c>
      <c r="C2" s="86"/>
      <c r="D2" s="86"/>
      <c r="E2" s="86"/>
      <c r="F2" s="91"/>
    </row>
    <row r="3" ht="15" thickBot="1"/>
    <row r="4" spans="1:7" ht="29.5" thickBot="1">
      <c r="A4" s="71" t="s">
        <v>0</v>
      </c>
      <c r="B4" s="43" t="s">
        <v>1</v>
      </c>
      <c r="C4" s="36" t="s">
        <v>6</v>
      </c>
      <c r="D4" s="3" t="s">
        <v>2</v>
      </c>
      <c r="E4" s="4" t="s">
        <v>4</v>
      </c>
      <c r="F4" s="5" t="s">
        <v>5</v>
      </c>
      <c r="G4" s="32"/>
    </row>
    <row r="5" spans="1:6" ht="15" thickBot="1">
      <c r="A5" s="73"/>
      <c r="B5" s="37"/>
      <c r="C5" s="37"/>
      <c r="D5" s="6"/>
      <c r="E5" s="6"/>
      <c r="F5" s="7"/>
    </row>
    <row r="6" spans="1:6" ht="15">
      <c r="A6" s="72">
        <v>1</v>
      </c>
      <c r="B6" s="9" t="s">
        <v>31</v>
      </c>
      <c r="C6" s="38">
        <v>1</v>
      </c>
      <c r="D6" s="48" t="s">
        <v>3</v>
      </c>
      <c r="E6" s="19"/>
      <c r="F6" s="60">
        <f>E6*C6</f>
        <v>0</v>
      </c>
    </row>
    <row r="7" spans="1:6" ht="58">
      <c r="A7" s="8">
        <v>2</v>
      </c>
      <c r="B7" s="10" t="s">
        <v>22</v>
      </c>
      <c r="C7" s="55">
        <v>1</v>
      </c>
      <c r="D7" s="49" t="s">
        <v>3</v>
      </c>
      <c r="E7" s="20"/>
      <c r="F7" s="61">
        <f>E7*C7</f>
        <v>0</v>
      </c>
    </row>
    <row r="8" spans="1:6" ht="43.5">
      <c r="A8" s="8">
        <v>3</v>
      </c>
      <c r="B8" s="10" t="s">
        <v>32</v>
      </c>
      <c r="C8" s="55">
        <v>1</v>
      </c>
      <c r="D8" s="49" t="s">
        <v>3</v>
      </c>
      <c r="E8" s="20"/>
      <c r="F8" s="61">
        <f aca="true" t="shared" si="0" ref="F8:F10">E8*C8</f>
        <v>0</v>
      </c>
    </row>
    <row r="9" spans="1:6" ht="29">
      <c r="A9" s="8">
        <v>4</v>
      </c>
      <c r="B9" s="10" t="s">
        <v>12</v>
      </c>
      <c r="C9" s="55">
        <v>1</v>
      </c>
      <c r="D9" s="49" t="s">
        <v>3</v>
      </c>
      <c r="E9" s="20"/>
      <c r="F9" s="61">
        <f t="shared" si="0"/>
        <v>0</v>
      </c>
    </row>
    <row r="10" spans="1:6" ht="29">
      <c r="A10" s="8">
        <v>5</v>
      </c>
      <c r="B10" s="10" t="s">
        <v>33</v>
      </c>
      <c r="C10" s="55">
        <v>1</v>
      </c>
      <c r="D10" s="49" t="s">
        <v>3</v>
      </c>
      <c r="E10" s="20"/>
      <c r="F10" s="61">
        <f t="shared" si="0"/>
        <v>0</v>
      </c>
    </row>
    <row r="11" spans="1:7" ht="78.65" customHeight="1">
      <c r="A11" s="8">
        <v>6</v>
      </c>
      <c r="B11" s="10" t="s">
        <v>37</v>
      </c>
      <c r="C11" s="55">
        <v>1</v>
      </c>
      <c r="D11" s="49" t="s">
        <v>3</v>
      </c>
      <c r="E11" s="20"/>
      <c r="F11" s="61">
        <f>E11*C11</f>
        <v>0</v>
      </c>
      <c r="G11" s="93"/>
    </row>
    <row r="12" spans="1:6" ht="58">
      <c r="A12" s="8">
        <v>7</v>
      </c>
      <c r="B12" s="10" t="s">
        <v>38</v>
      </c>
      <c r="C12" s="55">
        <v>1</v>
      </c>
      <c r="D12" s="49" t="s">
        <v>3</v>
      </c>
      <c r="E12" s="20"/>
      <c r="F12" s="61">
        <f>E12*C12</f>
        <v>0</v>
      </c>
    </row>
    <row r="13" spans="1:6" ht="73.15" customHeight="1">
      <c r="A13" s="8">
        <v>8</v>
      </c>
      <c r="B13" s="10" t="s">
        <v>14</v>
      </c>
      <c r="C13" s="55">
        <v>1</v>
      </c>
      <c r="D13" s="49" t="s">
        <v>3</v>
      </c>
      <c r="E13" s="20"/>
      <c r="F13" s="61">
        <f aca="true" t="shared" si="1" ref="F13:F18">E13*C13</f>
        <v>0</v>
      </c>
    </row>
    <row r="14" spans="1:6" ht="29">
      <c r="A14" s="8">
        <v>9</v>
      </c>
      <c r="B14" s="10" t="s">
        <v>10</v>
      </c>
      <c r="C14" s="55">
        <v>1</v>
      </c>
      <c r="D14" s="49" t="s">
        <v>3</v>
      </c>
      <c r="E14" s="20"/>
      <c r="F14" s="61">
        <f t="shared" si="1"/>
        <v>0</v>
      </c>
    </row>
    <row r="15" spans="1:6" ht="31.5" customHeight="1">
      <c r="A15" s="8">
        <v>10</v>
      </c>
      <c r="B15" s="10" t="s">
        <v>23</v>
      </c>
      <c r="C15" s="55">
        <v>1</v>
      </c>
      <c r="D15" s="49" t="s">
        <v>3</v>
      </c>
      <c r="E15" s="20"/>
      <c r="F15" s="61">
        <f t="shared" si="1"/>
        <v>0</v>
      </c>
    </row>
    <row r="16" spans="1:6" ht="15">
      <c r="A16" s="8">
        <v>11</v>
      </c>
      <c r="B16" s="10" t="s">
        <v>17</v>
      </c>
      <c r="C16" s="55">
        <v>1</v>
      </c>
      <c r="D16" s="49" t="s">
        <v>3</v>
      </c>
      <c r="E16" s="20"/>
      <c r="F16" s="61">
        <f t="shared" si="1"/>
        <v>0</v>
      </c>
    </row>
    <row r="17" spans="1:6" ht="43.5">
      <c r="A17" s="8">
        <v>12</v>
      </c>
      <c r="B17" s="33" t="s">
        <v>39</v>
      </c>
      <c r="C17" s="55">
        <v>1</v>
      </c>
      <c r="D17" s="49" t="s">
        <v>3</v>
      </c>
      <c r="E17" s="20"/>
      <c r="F17" s="61">
        <f t="shared" si="1"/>
        <v>0</v>
      </c>
    </row>
    <row r="18" spans="1:6" ht="43.5">
      <c r="A18" s="8">
        <v>13</v>
      </c>
      <c r="B18" s="10" t="s">
        <v>27</v>
      </c>
      <c r="C18" s="55">
        <v>1</v>
      </c>
      <c r="D18" s="49" t="s">
        <v>3</v>
      </c>
      <c r="E18" s="20"/>
      <c r="F18" s="61">
        <f t="shared" si="1"/>
        <v>0</v>
      </c>
    </row>
    <row r="19" spans="1:6" ht="15">
      <c r="A19" s="8">
        <v>14</v>
      </c>
      <c r="B19" s="33" t="s">
        <v>8</v>
      </c>
      <c r="C19" s="55">
        <v>1</v>
      </c>
      <c r="D19" s="49" t="s">
        <v>3</v>
      </c>
      <c r="E19" s="20"/>
      <c r="F19" s="61">
        <f>E19*C19</f>
        <v>0</v>
      </c>
    </row>
    <row r="20" spans="1:6" ht="33" customHeight="1" thickBot="1">
      <c r="A20" s="17">
        <v>15</v>
      </c>
      <c r="B20" s="45" t="s">
        <v>20</v>
      </c>
      <c r="C20" s="56">
        <v>1</v>
      </c>
      <c r="D20" s="51" t="s">
        <v>3</v>
      </c>
      <c r="E20" s="75"/>
      <c r="F20" s="76">
        <f aca="true" t="shared" si="2" ref="F20">E20*C20</f>
        <v>0</v>
      </c>
    </row>
    <row r="21" spans="1:6" ht="23.25" customHeight="1" thickBot="1">
      <c r="A21" s="17"/>
      <c r="B21" s="78" t="s">
        <v>24</v>
      </c>
      <c r="C21" s="39"/>
      <c r="D21" s="11"/>
      <c r="E21" s="11"/>
      <c r="F21" s="62">
        <f>SUM(F6:F20)</f>
        <v>0</v>
      </c>
    </row>
    <row r="22" spans="1:6" ht="16" customHeight="1" thickBot="1">
      <c r="A22" s="74"/>
      <c r="B22" s="40"/>
      <c r="C22" s="40"/>
      <c r="D22" s="29"/>
      <c r="E22" s="29"/>
      <c r="F22" s="30"/>
    </row>
    <row r="23" spans="1:6" ht="29.5" thickBot="1">
      <c r="A23" s="12"/>
      <c r="B23" s="70" t="s">
        <v>15</v>
      </c>
      <c r="C23" s="69" t="s">
        <v>6</v>
      </c>
      <c r="D23" s="25" t="s">
        <v>2</v>
      </c>
      <c r="E23" s="24" t="s">
        <v>4</v>
      </c>
      <c r="F23" s="26" t="s">
        <v>5</v>
      </c>
    </row>
    <row r="24" spans="1:6" ht="29">
      <c r="A24" s="27">
        <v>16</v>
      </c>
      <c r="B24" s="44" t="s">
        <v>40</v>
      </c>
      <c r="C24" s="54">
        <f>3*5</f>
        <v>15</v>
      </c>
      <c r="D24" s="50" t="s">
        <v>18</v>
      </c>
      <c r="E24" s="28"/>
      <c r="F24" s="63">
        <f>E24*C24</f>
        <v>0</v>
      </c>
    </row>
    <row r="25" spans="1:6" ht="15">
      <c r="A25" s="23">
        <v>17</v>
      </c>
      <c r="B25" s="83" t="s">
        <v>9</v>
      </c>
      <c r="C25" s="58">
        <v>15</v>
      </c>
      <c r="D25" s="49" t="s">
        <v>18</v>
      </c>
      <c r="E25" s="20"/>
      <c r="F25" s="61">
        <f>E25*C25</f>
        <v>0</v>
      </c>
    </row>
    <row r="26" spans="1:6" ht="30" customHeight="1" thickBot="1">
      <c r="A26" s="23">
        <v>18</v>
      </c>
      <c r="B26" s="84" t="s">
        <v>41</v>
      </c>
      <c r="C26" s="56">
        <v>1</v>
      </c>
      <c r="D26" s="51" t="s">
        <v>19</v>
      </c>
      <c r="E26" s="31"/>
      <c r="F26" s="64">
        <f>E26*C26</f>
        <v>0</v>
      </c>
    </row>
    <row r="27" spans="1:6" ht="23.25" customHeight="1" thickBot="1">
      <c r="A27" s="17"/>
      <c r="B27" s="78" t="s">
        <v>26</v>
      </c>
      <c r="C27" s="39"/>
      <c r="D27" s="11"/>
      <c r="E27" s="11"/>
      <c r="F27" s="62">
        <f>SUM(F24:F26)</f>
        <v>0</v>
      </c>
    </row>
    <row r="28" spans="1:6" ht="16" customHeight="1" thickBot="1">
      <c r="A28" s="74"/>
      <c r="B28" s="40"/>
      <c r="C28" s="40"/>
      <c r="D28" s="29"/>
      <c r="E28" s="29"/>
      <c r="F28" s="30"/>
    </row>
    <row r="29" spans="1:6" ht="29.5" thickBot="1">
      <c r="A29" s="12"/>
      <c r="B29" s="70" t="s">
        <v>29</v>
      </c>
      <c r="C29" s="69" t="s">
        <v>11</v>
      </c>
      <c r="D29" s="25" t="s">
        <v>2</v>
      </c>
      <c r="E29" s="24" t="s">
        <v>4</v>
      </c>
      <c r="F29" s="26" t="s">
        <v>5</v>
      </c>
    </row>
    <row r="30" spans="1:6" ht="29">
      <c r="A30" s="77">
        <v>19</v>
      </c>
      <c r="B30" s="82" t="s">
        <v>42</v>
      </c>
      <c r="C30" s="54">
        <v>24</v>
      </c>
      <c r="D30" s="52" t="s">
        <v>16</v>
      </c>
      <c r="E30" s="21"/>
      <c r="F30" s="65">
        <f aca="true" t="shared" si="3" ref="F30:F35">E30*C30</f>
        <v>0</v>
      </c>
    </row>
    <row r="31" spans="1:6" ht="29">
      <c r="A31" s="13">
        <v>20</v>
      </c>
      <c r="B31" s="68" t="s">
        <v>43</v>
      </c>
      <c r="C31" s="57">
        <v>24</v>
      </c>
      <c r="D31" s="53" t="s">
        <v>16</v>
      </c>
      <c r="E31" s="21"/>
      <c r="F31" s="65">
        <f t="shared" si="3"/>
        <v>0</v>
      </c>
    </row>
    <row r="32" spans="1:6" ht="29">
      <c r="A32" s="13">
        <v>21</v>
      </c>
      <c r="B32" s="68" t="s">
        <v>44</v>
      </c>
      <c r="C32" s="58">
        <v>6</v>
      </c>
      <c r="D32" s="53" t="s">
        <v>7</v>
      </c>
      <c r="E32" s="22"/>
      <c r="F32" s="65">
        <f t="shared" si="3"/>
        <v>0</v>
      </c>
    </row>
    <row r="33" spans="1:6" s="14" customFormat="1" ht="31.5" customHeight="1">
      <c r="A33" s="13">
        <v>22</v>
      </c>
      <c r="B33" s="68" t="s">
        <v>45</v>
      </c>
      <c r="C33" s="58">
        <v>6</v>
      </c>
      <c r="D33" s="53" t="s">
        <v>7</v>
      </c>
      <c r="E33" s="22"/>
      <c r="F33" s="66">
        <f t="shared" si="3"/>
        <v>0</v>
      </c>
    </row>
    <row r="34" spans="1:6" s="14" customFormat="1" ht="29">
      <c r="A34" s="13">
        <v>23</v>
      </c>
      <c r="B34" s="68" t="s">
        <v>21</v>
      </c>
      <c r="C34" s="58">
        <v>6</v>
      </c>
      <c r="D34" s="53" t="s">
        <v>7</v>
      </c>
      <c r="E34" s="22"/>
      <c r="F34" s="66">
        <f t="shared" si="3"/>
        <v>0</v>
      </c>
    </row>
    <row r="35" spans="1:6" s="14" customFormat="1" ht="31.5" customHeight="1">
      <c r="A35" s="13">
        <v>24</v>
      </c>
      <c r="B35" s="68" t="s">
        <v>30</v>
      </c>
      <c r="C35" s="58">
        <v>1</v>
      </c>
      <c r="D35" s="53" t="s">
        <v>7</v>
      </c>
      <c r="E35" s="22"/>
      <c r="F35" s="66">
        <f t="shared" si="3"/>
        <v>0</v>
      </c>
    </row>
    <row r="36" spans="1:6" ht="26.25" customHeight="1" thickBot="1">
      <c r="A36" s="80"/>
      <c r="B36" s="79" t="s">
        <v>36</v>
      </c>
      <c r="C36" s="39"/>
      <c r="D36" s="11"/>
      <c r="E36" s="11"/>
      <c r="F36" s="62">
        <f>SUM(F30:F35)</f>
        <v>0</v>
      </c>
    </row>
    <row r="37" spans="1:6" ht="15" thickBot="1">
      <c r="A37" s="73"/>
      <c r="B37" s="46"/>
      <c r="C37" s="41"/>
      <c r="D37" s="15"/>
      <c r="E37" s="15"/>
      <c r="F37" s="16"/>
    </row>
    <row r="38" spans="1:6" s="14" customFormat="1" ht="33" customHeight="1" thickBot="1">
      <c r="A38" s="81"/>
      <c r="B38" s="47" t="s">
        <v>25</v>
      </c>
      <c r="C38" s="42"/>
      <c r="D38" s="18"/>
      <c r="E38" s="18"/>
      <c r="F38" s="67">
        <f>SUM(F36,F27,F21)</f>
        <v>0</v>
      </c>
    </row>
    <row r="39" spans="1:6" s="14" customFormat="1" ht="14.25" customHeight="1">
      <c r="A39" s="1"/>
      <c r="B39" s="35"/>
      <c r="C39" s="35"/>
      <c r="D39" s="1"/>
      <c r="E39" s="1"/>
      <c r="F39" s="1"/>
    </row>
    <row r="40" spans="1:6" s="14" customFormat="1" ht="32.5" customHeight="1">
      <c r="A40" s="1"/>
      <c r="B40" s="90" t="s">
        <v>47</v>
      </c>
      <c r="C40" s="92"/>
      <c r="D40" s="92"/>
      <c r="E40" s="92"/>
      <c r="F40" s="92"/>
    </row>
    <row r="41" spans="2:6" ht="48" customHeight="1">
      <c r="B41" s="87" t="s">
        <v>13</v>
      </c>
      <c r="C41" s="87"/>
      <c r="D41" s="87"/>
      <c r="E41" s="87"/>
      <c r="F41" s="87"/>
    </row>
    <row r="42" spans="2:6" s="59" customFormat="1" ht="30.75" customHeight="1">
      <c r="B42" s="88" t="s">
        <v>46</v>
      </c>
      <c r="C42" s="89"/>
      <c r="D42" s="89"/>
      <c r="E42" s="89"/>
      <c r="F42" s="89"/>
    </row>
    <row r="43" spans="2:6" ht="23.25" customHeight="1">
      <c r="B43" s="88" t="s">
        <v>28</v>
      </c>
      <c r="C43" s="88"/>
      <c r="D43" s="88"/>
      <c r="E43" s="88"/>
      <c r="F43" s="88"/>
    </row>
  </sheetData>
  <sheetProtection algorithmName="SHA-512" hashValue="KQ8nDEFmguJc5W2RgbDSg2+btfObT6Tp64xuWrziM+YQlDjUnor8SDBwa9VZRbqyLq+aErnbns758KuFR83M2w==" saltValue="adh+iwYhlb9b600KFkpzYw==" spinCount="100000" sheet="1" objects="1" scenarios="1"/>
  <protectedRanges>
    <protectedRange sqref="E24:E26 E30:E35" name="Oblast3_1"/>
    <protectedRange sqref="E6:E20" name="Oblast2_1"/>
  </protectedRanges>
  <mergeCells count="5">
    <mergeCell ref="B2:F2"/>
    <mergeCell ref="B41:F41"/>
    <mergeCell ref="B42:F42"/>
    <mergeCell ref="B43:F43"/>
    <mergeCell ref="B40:F40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Matějka Petr</dc:creator>
  <cp:keywords/>
  <dc:description/>
  <cp:lastModifiedBy>Opltová Silvie</cp:lastModifiedBy>
  <cp:lastPrinted>2024-03-22T08:02:03Z</cp:lastPrinted>
  <dcterms:created xsi:type="dcterms:W3CDTF">2016-01-06T09:30:23Z</dcterms:created>
  <dcterms:modified xsi:type="dcterms:W3CDTF">2024-03-23T18:18:35Z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