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Cenová tabulka" sheetId="1" r:id="rId1"/>
    <sheet name="Rozpis komponent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<sst xmlns="http://schemas.openxmlformats.org/spreadsheetml/2006/main" count="128" uniqueCount="98">
  <si>
    <t>Cenová tabulka</t>
  </si>
  <si>
    <t>1)</t>
  </si>
  <si>
    <t>Příloha č. 2 ZD</t>
  </si>
  <si>
    <t>KONZULTACE</t>
  </si>
  <si>
    <t>BUDOUCÍ ROZVOJ</t>
  </si>
  <si>
    <t>číslo položky</t>
  </si>
  <si>
    <t xml:space="preserve"> Položka</t>
  </si>
  <si>
    <t>1 b)</t>
  </si>
  <si>
    <t>1 d)</t>
  </si>
  <si>
    <t>2)</t>
  </si>
  <si>
    <t>5)</t>
  </si>
  <si>
    <t>3)</t>
  </si>
  <si>
    <t>4)</t>
  </si>
  <si>
    <t>ŠKOLENÍ</t>
  </si>
  <si>
    <t>Vypracování testovacích scénářů podle čl. I odst. 3 písm. b) smlouvy</t>
  </si>
  <si>
    <t>1 e)</t>
  </si>
  <si>
    <t>1 f)</t>
  </si>
  <si>
    <t>1 g)</t>
  </si>
  <si>
    <t>Poskytování konzultací podle čl. V smlouvy</t>
  </si>
  <si>
    <r>
      <t xml:space="preserve">Budoucí rozvoj podle čl. IV smlouvy - </t>
    </r>
    <r>
      <rPr>
        <b/>
        <sz val="11"/>
        <rFont val="Times New Roman"/>
        <family val="1"/>
      </rPr>
      <t>role vývojář - senior</t>
    </r>
  </si>
  <si>
    <r>
      <rPr>
        <sz val="11"/>
        <rFont val="Times New Roman"/>
        <family val="1"/>
      </rPr>
      <t>Budoucí rozvoj podle čl. IV smlouvy -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role vývojář - junior</t>
    </r>
  </si>
  <si>
    <r>
      <rPr>
        <sz val="11"/>
        <rFont val="Times New Roman"/>
        <family val="1"/>
      </rPr>
      <t>Budoucí rozvoj podle čl. IV smlouvy -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ostatní práce</t>
    </r>
  </si>
  <si>
    <r>
      <rPr>
        <sz val="11"/>
        <rFont val="Times New Roman"/>
        <family val="1"/>
      </rPr>
      <t xml:space="preserve">Budoucí rozvoj podle čl. IV smlouvy - </t>
    </r>
    <r>
      <rPr>
        <b/>
        <sz val="11"/>
        <rFont val="Times New Roman"/>
        <family val="1"/>
      </rPr>
      <t>role bezpečnostní specialista</t>
    </r>
  </si>
  <si>
    <r>
      <rPr>
        <sz val="11"/>
        <rFont val="Times New Roman"/>
        <family val="1"/>
      </rPr>
      <t>Budoucí rozvoj podle čl. IV smlouvy -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role db administrátor</t>
    </r>
  </si>
  <si>
    <r>
      <rPr>
        <sz val="11"/>
        <rFont val="Times New Roman"/>
        <family val="1"/>
      </rPr>
      <t>Budoucí rozvoj podle čl. IV smlouvy -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role solution architekt/analytik</t>
    </r>
  </si>
  <si>
    <r>
      <rPr>
        <sz val="11"/>
        <rFont val="Times New Roman"/>
        <family val="1"/>
      </rPr>
      <t>Budoucí rozvoj podle čl. IV smlouvy -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role UX/UI/SEO specialista</t>
    </r>
  </si>
  <si>
    <r>
      <rPr>
        <sz val="11"/>
        <rFont val="Times New Roman"/>
        <family val="1"/>
      </rPr>
      <t>Budoucí rozvoj podle čl. IV smlouvy -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role grafik/designér</t>
    </r>
  </si>
  <si>
    <t>Budoucí rozvoj celkem v Kč bez DPH</t>
  </si>
  <si>
    <t>5 j)</t>
  </si>
  <si>
    <t xml:space="preserve">1 a) </t>
  </si>
  <si>
    <t>1 c)</t>
  </si>
  <si>
    <t>1 h)</t>
  </si>
  <si>
    <t>Cena
(v Kč bez DPH)</t>
  </si>
  <si>
    <t>PROVOZNÍ PODPORA</t>
  </si>
  <si>
    <t>Jedná se o hrubý odhad zadavatele na základě hrubé analýzy stávajícího webu ČNB včetně všech jeho subdomén, tj. www.cnb.cz, www.historie.cz, www.penizenauteku.cz a www.nc.cnb.cz.</t>
  </si>
  <si>
    <t>Vysvětlivky:</t>
  </si>
  <si>
    <t>Název</t>
  </si>
  <si>
    <t>Provozní prostředí</t>
  </si>
  <si>
    <t>Testovací prostředí</t>
  </si>
  <si>
    <t>Celková cena pro provozní prostředí v Kč bez DPH</t>
  </si>
  <si>
    <t>Celková cena pro testovací prostředí v Kč bez DPH</t>
  </si>
  <si>
    <t>Celková cena v Kč bez DPH</t>
  </si>
  <si>
    <r>
      <t>Typ</t>
    </r>
    <r>
      <rPr>
        <b/>
        <vertAlign val="superscript"/>
        <sz val="10"/>
        <rFont val="Times New Roman"/>
        <family val="1"/>
      </rPr>
      <t>1)</t>
    </r>
  </si>
  <si>
    <t>Redakční systém Drupal pro nový web ČNB a související služby</t>
  </si>
  <si>
    <t>Rozpis komponent, modulů a licencí RS DRUPAL</t>
  </si>
  <si>
    <t>Cena celkem za 10 let
(v Kč bez DPH)</t>
  </si>
  <si>
    <t>Hodinová sazba
(v Kč bez DPH)</t>
  </si>
  <si>
    <r>
      <t xml:space="preserve">Ceny uvádí dodavatel v Kč bez DPH s přesností na dvě desetinná místa, více desetinných míst cenová tabulka automaticky zaokrouhlí. Ceny musí zahrnovat veškeré náklady dodavatele spojené s plněním veřejné zakázky </t>
    </r>
    <r>
      <rPr>
        <sz val="10"/>
        <rFont val="Times New Roman"/>
        <family val="1"/>
      </rPr>
      <t xml:space="preserve">(včetně případných nákladů spojených s licenčními ujednáními dle čl. VIII smlouvy). </t>
    </r>
    <r>
      <rPr>
        <b/>
        <sz val="10"/>
        <rFont val="Times New Roman"/>
        <family val="1"/>
      </rPr>
      <t xml:space="preserve">    
</t>
    </r>
  </si>
  <si>
    <t>Zadavatel výslovně připouští, aby u položek, kde dodavateli nevznikají žádné náklady, dodavatel uvedl v cenové tabulce 0 Kč (např. u položky č. 1a).</t>
  </si>
  <si>
    <t>Forma dodání</t>
  </si>
  <si>
    <t>Počet
(ks)</t>
  </si>
  <si>
    <t>Cena celkem
(v Kč bez DPH)</t>
  </si>
  <si>
    <t>1 i)</t>
  </si>
  <si>
    <t>Vypracování realizační dokumetace podle čl. I odst. 3 písm. c) smlouvy</t>
  </si>
  <si>
    <t>Vytvoření rozhraní pro napojení RS DRUPAL pomocí API/WS (napojení na datovou pumpu) podle čl. I odst. 3 písm. d) smlouvy</t>
  </si>
  <si>
    <t>Vytvoření Demo webu podle čl. I odst. 3 písm. e) smlouvy</t>
  </si>
  <si>
    <t>Předání čitelného a kompletního zdrojového kódu podle čl. I odst. 3 písm. g) smlouvy</t>
  </si>
  <si>
    <t>Vypracování realizační studie podle čl. I odst. 3 písm. a) smlouvy</t>
  </si>
  <si>
    <t>Zadavatel si vyhrazuje právo vyloučit účastníka z účasti v zadávacím řízení v případě, že celková cena díla v Kč bez DPH přesáhne 15 % z celkové nabídkové ceny v Kč bez DPH.</t>
  </si>
  <si>
    <t>Zadavatel si vyhrazuje právo vyloučit účastníka z účasti v zadávacím řízení v případě, že celková cena za provozní podporu za 10 let v Kč bez DPH přesáhne 35 % z celkové nabídkové ceny v Kč bez DPH.</t>
  </si>
  <si>
    <r>
      <t>Školení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pro testování podle čl. I odst. 3 písm. f) smlouvy</t>
    </r>
  </si>
  <si>
    <t>Poskytování doplňkového školení podle čl. I odst. 5 písm. e) smlouvy</t>
  </si>
  <si>
    <r>
      <rPr>
        <sz val="11"/>
        <rFont val="Times New Roman"/>
        <family val="1"/>
      </rPr>
      <t>Budoucí rozvoj podle čl. IV smlouvy -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role programátor PHP - senior</t>
    </r>
  </si>
  <si>
    <r>
      <rPr>
        <sz val="11"/>
        <rFont val="Times New Roman"/>
        <family val="1"/>
      </rPr>
      <t>Budoucí rozvoj podle čl. IV smlouvy -</t>
    </r>
    <r>
      <rPr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role programátor PHP - junior</t>
    </r>
  </si>
  <si>
    <t>Celková nabídková cena v Kč bez DPH</t>
  </si>
  <si>
    <t>6 a)</t>
  </si>
  <si>
    <t>6 b)</t>
  </si>
  <si>
    <t>6 c)</t>
  </si>
  <si>
    <t>6 d)</t>
  </si>
  <si>
    <t>6 e)</t>
  </si>
  <si>
    <t>6 f)</t>
  </si>
  <si>
    <t>6 g)</t>
  </si>
  <si>
    <t>6 h)</t>
  </si>
  <si>
    <t>6 i)</t>
  </si>
  <si>
    <t>6 k)</t>
  </si>
  <si>
    <t>6 l)</t>
  </si>
  <si>
    <t>6 m)</t>
  </si>
  <si>
    <r>
      <t>Školení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věcných správců RS DRUPAL a šéfredaktorů/redaktorů webových stránek ČNB podle čl. I odst. 5 písm. a) smlouvy</t>
    </r>
  </si>
  <si>
    <t xml:space="preserve"> DOPLŇKOVÉ ŠKOLENÍ</t>
  </si>
  <si>
    <t xml:space="preserve"> Poskytování provozní podpory podle čl. III smlouvy </t>
  </si>
  <si>
    <t>Cena za 1 měsíc poskytování provozní podpory
(v Kč bez DPH)</t>
  </si>
  <si>
    <t>DÍLO - REDAKČNÍ SYSTÉM DRUPAL</t>
  </si>
  <si>
    <r>
      <t>Dodávka veškerých komponent, modulů a licencí RS DRUPAL dle čl. I odst. 2 smlouvy</t>
    </r>
    <r>
      <rPr>
        <b/>
        <vertAlign val="superscript"/>
        <sz val="11"/>
        <color rgb="FFFF0000"/>
        <rFont val="Times New Roman"/>
        <family val="1"/>
      </rPr>
      <t>1)</t>
    </r>
  </si>
  <si>
    <r>
      <t>Celková cena díla v Kč bez DPH</t>
    </r>
    <r>
      <rPr>
        <b/>
        <vertAlign val="superscript"/>
        <sz val="11"/>
        <color rgb="FFFF0000"/>
        <rFont val="Times New Roman"/>
        <family val="1"/>
      </rPr>
      <t>2)</t>
    </r>
  </si>
  <si>
    <r>
      <t>Předpokládaný počet hodin za 10 let</t>
    </r>
    <r>
      <rPr>
        <b/>
        <vertAlign val="superscript"/>
        <sz val="8"/>
        <color rgb="FFFF0000"/>
        <rFont val="Times New Roman"/>
        <family val="1"/>
      </rPr>
      <t>3)</t>
    </r>
  </si>
  <si>
    <r>
      <t>Cena celkem za 10 let
(v Kč bez DPH)</t>
    </r>
    <r>
      <rPr>
        <b/>
        <vertAlign val="superscript"/>
        <sz val="8"/>
        <color rgb="FFFF0000"/>
        <rFont val="Times New Roman"/>
        <family val="1"/>
      </rPr>
      <t>4)</t>
    </r>
  </si>
  <si>
    <r>
      <t>Předpokládaný počet hodin za 10 let</t>
    </r>
    <r>
      <rPr>
        <b/>
        <vertAlign val="superscript"/>
        <sz val="8"/>
        <color rgb="FFFF0000"/>
        <rFont val="Times New Roman"/>
        <family val="1"/>
      </rPr>
      <t>3)5)</t>
    </r>
  </si>
  <si>
    <r>
      <t>Počet měsíců poskytování provozní podpory za 10 let</t>
    </r>
    <r>
      <rPr>
        <b/>
        <vertAlign val="superscript"/>
        <sz val="8"/>
        <color rgb="FFFF0000"/>
        <rFont val="Times New Roman"/>
        <family val="1"/>
      </rPr>
      <t>3)</t>
    </r>
  </si>
  <si>
    <r>
      <t>Předpokládaný počet hodin</t>
    </r>
    <r>
      <rPr>
        <b/>
        <vertAlign val="superscript"/>
        <sz val="8"/>
        <color rgb="FFFF0000"/>
        <rFont val="Times New Roman"/>
        <family val="1"/>
      </rPr>
      <t>6)</t>
    </r>
  </si>
  <si>
    <t>6)</t>
  </si>
  <si>
    <t>Předpokládaný počet hodin je stanoven za účelem porovnání nabídek a jedná se o předpoklad (odhad) zadavatele. V případě, že zadavatel bude požadovat přesun do cloudu, bude cena účtována v souladu s čl. VII odst. 5 smlouvy.</t>
  </si>
  <si>
    <t>Instalace, konfigurace, parametrizace a úprava RS DRUPAL do systémového prostředí ČNB dle čl. I odst. 2 smlouvy</t>
  </si>
  <si>
    <r>
      <t>Dodavatel zde cenu nevyplňuje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 xml:space="preserve">Dodavatel vyplní rozpis jednotlivých komponent a modulů do Rozpisu komponent, modulů a licencí RS DRUPAL (následující list cenové tabulky), celková cena za dodávku veškerých komponent, modulů a licencí se zde doplní automaticky z Rozpisu komponent, modulů a licencí. </t>
    </r>
    <r>
      <rPr>
        <sz val="10"/>
        <rFont val="Times New Roman"/>
        <family val="1"/>
      </rPr>
      <t xml:space="preserve">Rozpis jednotlivých licencí musí obsahovat název, typy licence (např. nákup multilicence, licence na koncového uživatele apod.) a formy dodání zadavateli - viz druhý list "Rozpis komponent". Pokud bude nezbytné k užívání díla využít SW produkty a/nebo služby nad rámec standardního systémového prostředí zadavatele, dodavatel tyto uvede do Rozpisu na listu 2. Cenové náklady na tyto produkty/služby musí být zahrnuty v ceně díla. </t>
    </r>
  </si>
  <si>
    <r>
      <t xml:space="preserve">Časové období 10 let je stanoveno s ohledem na zadavatelem předpokládanou dobu užívání RS DRUPAL a webových stránek provozovaných nad tímto systémem. </t>
    </r>
    <r>
      <rPr>
        <b/>
        <sz val="10"/>
        <rFont val="Times New Roman"/>
        <family val="1"/>
      </rPr>
      <t xml:space="preserve">Smlouva s vybraným dodavatelem však bude uzavřena na dobu neurčitou a její ukončení (výpověď apod.) se bude řídit příslušnými ustanoveními smlouvy (smlouva tak může trvat méně i déle než 10 let). </t>
    </r>
    <r>
      <rPr>
        <sz val="10"/>
        <rFont val="Times New Roman"/>
        <family val="1"/>
      </rPr>
      <t xml:space="preserve">Předpokládaný počet hodin za období 10 let je stanoven pouze za účelem porovnání nabídek a jedná se o předpoklad (odhad) zadavatele. </t>
    </r>
    <r>
      <rPr>
        <b/>
        <sz val="10"/>
        <rFont val="Times New Roman"/>
        <family val="1"/>
      </rPr>
      <t>Zadavatel si vyhrazuje právo čerpat počet hodin dle jeho skutečné potřeby, tj. uvedený počet nedočerpat či přečerpat, případně vůbec nečerpat.</t>
    </r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</si>
  <si>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V případě licence uveďte, zda jde o multilicenci, licenci na koncového uživatele (concurrent nebo named), serverovou licenci apod.</t>
    </r>
  </si>
  <si>
    <r>
      <t>Budoucí rozvoj podle čl. IV odst. 1 písm. h) smlouvy -</t>
    </r>
    <r>
      <rPr>
        <b/>
        <sz val="11"/>
        <rFont val="Times New Roman"/>
        <family val="1"/>
      </rPr>
      <t xml:space="preserve"> migrace z původních webových stránek do nových webových stránek</t>
    </r>
  </si>
  <si>
    <r>
      <t xml:space="preserve">Budoucí rozvoj podle čl. IV odst. 1 písm. h) smlouvy - </t>
    </r>
    <r>
      <rPr>
        <b/>
        <sz val="11"/>
        <rFont val="Times New Roman"/>
        <family val="1"/>
      </rPr>
      <t>role migrační specialista</t>
    </r>
  </si>
  <si>
    <r>
      <t>Budoucí rozvoj podle čl. IV odst. 1 písm. i) smlouvy -</t>
    </r>
    <r>
      <rPr>
        <b/>
        <sz val="11"/>
        <rFont val="Times New Roman"/>
        <family val="1"/>
      </rPr>
      <t xml:space="preserve"> přesunutí RS DRUPAL včetně všech aktuálně provozovaných stránek, subdomén/microsites a modulů do cloudu pronajatého zadavatelem, včetně spolupráce (součinnosti) s pronajímatelem cloudu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</si>
</sst>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1"/>
      <color rgb="FFFF0000"/>
      <name val="Times New Roman"/>
      <family val="1"/>
    </font>
    <font>
      <b/>
      <vertAlign val="superscript"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13" fillId="0" borderId="0" xfId="0" applyFont="1"/>
    <xf numFmtId="0" fontId="0" fillId="0" borderId="0" xfId="0" applyBorder="1"/>
    <xf numFmtId="0" fontId="15" fillId="0" borderId="0" xfId="0" applyFont="1" applyBorder="1"/>
    <xf numFmtId="0" fontId="6" fillId="0" borderId="0" xfId="0" applyFont="1"/>
    <xf numFmtId="0" fontId="6" fillId="0" borderId="3" xfId="0" applyFont="1" applyBorder="1"/>
    <xf numFmtId="0" fontId="6" fillId="0" borderId="8" xfId="0" applyFont="1" applyBorder="1"/>
    <xf numFmtId="0" fontId="6" fillId="0" borderId="3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 applyFill="1" applyBorder="1"/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Border="1"/>
    <xf numFmtId="0" fontId="6" fillId="0" borderId="11" xfId="0" applyFont="1" applyBorder="1" applyProtection="1">
      <protection locked="0"/>
    </xf>
    <xf numFmtId="0" fontId="6" fillId="0" borderId="4" xfId="0" applyFont="1" applyBorder="1"/>
    <xf numFmtId="0" fontId="6" fillId="0" borderId="12" xfId="0" applyFont="1" applyBorder="1"/>
    <xf numFmtId="0" fontId="6" fillId="0" borderId="1" xfId="0" applyFont="1" applyBorder="1"/>
    <xf numFmtId="4" fontId="12" fillId="4" borderId="13" xfId="0" applyNumberFormat="1" applyFont="1" applyFill="1" applyBorder="1"/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right" vertical="center" wrapText="1"/>
      <protection hidden="1"/>
    </xf>
    <xf numFmtId="4" fontId="5" fillId="5" borderId="7" xfId="0" applyNumberFormat="1" applyFont="1" applyFill="1" applyBorder="1" applyAlignment="1" applyProtection="1">
      <alignment horizontal="right" vertical="center" wrapText="1"/>
      <protection hidden="1"/>
    </xf>
    <xf numFmtId="4" fontId="5" fillId="5" borderId="16" xfId="0" applyNumberFormat="1" applyFont="1" applyFill="1" applyBorder="1" applyAlignment="1" applyProtection="1">
      <alignment horizontal="right" vertical="center" wrapText="1"/>
      <protection hidden="1"/>
    </xf>
    <xf numFmtId="4" fontId="3" fillId="2" borderId="17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16" xfId="0" applyNumberFormat="1" applyFont="1" applyFill="1" applyBorder="1" applyAlignment="1" applyProtection="1">
      <alignment horizontal="right" vertical="center" wrapText="1"/>
      <protection hidden="1"/>
    </xf>
    <xf numFmtId="164" fontId="5" fillId="5" borderId="9" xfId="0" applyNumberFormat="1" applyFont="1" applyFill="1" applyBorder="1" applyAlignment="1" applyProtection="1">
      <alignment horizontal="right" vertical="center" wrapText="1"/>
      <protection/>
    </xf>
    <xf numFmtId="164" fontId="5" fillId="5" borderId="8" xfId="0" applyNumberFormat="1" applyFont="1" applyFill="1" applyBorder="1" applyAlignment="1" applyProtection="1">
      <alignment horizontal="right" vertical="center" wrapText="1"/>
      <protection/>
    </xf>
    <xf numFmtId="164" fontId="5" fillId="5" borderId="1" xfId="0" applyNumberFormat="1" applyFont="1" applyFill="1" applyBorder="1" applyAlignment="1" applyProtection="1">
      <alignment horizontal="right"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/>
    <xf numFmtId="0" fontId="6" fillId="0" borderId="8" xfId="0" applyFont="1" applyBorder="1" applyAlignment="1" applyProtection="1">
      <alignment horizontal="center"/>
      <protection locked="0"/>
    </xf>
    <xf numFmtId="4" fontId="6" fillId="5" borderId="19" xfId="0" applyNumberFormat="1" applyFont="1" applyFill="1" applyBorder="1" applyAlignment="1" applyProtection="1">
      <alignment horizontal="right"/>
      <protection locked="0"/>
    </xf>
    <xf numFmtId="4" fontId="6" fillId="5" borderId="19" xfId="0" applyNumberFormat="1" applyFont="1" applyFill="1" applyBorder="1" applyAlignment="1" applyProtection="1">
      <alignment/>
      <protection locked="0"/>
    </xf>
    <xf numFmtId="4" fontId="6" fillId="5" borderId="20" xfId="0" applyNumberFormat="1" applyFont="1" applyFill="1" applyBorder="1" applyAlignment="1" applyProtection="1">
      <alignment/>
      <protection locked="0"/>
    </xf>
    <xf numFmtId="4" fontId="8" fillId="2" borderId="13" xfId="0" applyNumberFormat="1" applyFont="1" applyFill="1" applyBorder="1" applyAlignment="1">
      <alignment/>
    </xf>
    <xf numFmtId="4" fontId="6" fillId="5" borderId="20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Alignment="1" applyProtection="1">
      <alignment horizontal="right"/>
      <protection locked="0"/>
    </xf>
    <xf numFmtId="4" fontId="8" fillId="2" borderId="13" xfId="0" applyNumberFormat="1" applyFont="1" applyFill="1" applyBorder="1" applyAlignment="1">
      <alignment horizontal="right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8" xfId="0" applyFont="1" applyBorder="1" applyAlignment="1" applyProtection="1">
      <alignment/>
      <protection locked="0"/>
    </xf>
    <xf numFmtId="4" fontId="3" fillId="6" borderId="13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6" fillId="0" borderId="8" xfId="0" applyFont="1" applyBorder="1" applyAlignment="1" applyProtection="1">
      <alignment horizontal="left" vertical="center" wrapText="1"/>
      <protection hidden="1" locked="0"/>
    </xf>
    <xf numFmtId="0" fontId="13" fillId="0" borderId="8" xfId="0" applyFont="1" applyBorder="1" applyAlignment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  <protection hidden="1"/>
    </xf>
    <xf numFmtId="0" fontId="5" fillId="3" borderId="8" xfId="0" applyFont="1" applyFill="1" applyBorder="1" applyAlignment="1" applyProtection="1">
      <alignment horizontal="left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left" vertical="center" wrapText="1"/>
      <protection hidden="1"/>
    </xf>
    <xf numFmtId="0" fontId="5" fillId="3" borderId="11" xfId="0" applyFont="1" applyFill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 applyProtection="1">
      <alignment horizontal="left" vertical="center" wrapText="1"/>
      <protection hidden="1" locked="0"/>
    </xf>
    <xf numFmtId="0" fontId="14" fillId="0" borderId="2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0" borderId="22" xfId="0" applyFont="1" applyBorder="1" applyAlignment="1" applyProtection="1">
      <alignment horizontal="left" vertical="center" wrapText="1"/>
      <protection hidden="1" locked="0"/>
    </xf>
    <xf numFmtId="0" fontId="12" fillId="0" borderId="11" xfId="0" applyFont="1" applyBorder="1" applyAlignment="1" applyProtection="1">
      <alignment horizontal="left" vertical="center" wrapText="1"/>
      <protection hidden="1" locked="0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0" fontId="5" fillId="2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3" fillId="3" borderId="2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27" xfId="0" applyFont="1" applyBorder="1" applyAlignment="1" applyProtection="1">
      <alignment horizontal="center" vertical="center"/>
      <protection hidden="1" locked="0"/>
    </xf>
    <xf numFmtId="0" fontId="8" fillId="0" borderId="28" xfId="0" applyFont="1" applyBorder="1" applyAlignment="1" applyProtection="1">
      <alignment horizontal="left" vertical="center"/>
      <protection hidden="1" locked="0"/>
    </xf>
    <xf numFmtId="0" fontId="5" fillId="3" borderId="22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Border="1" applyAlignment="1" applyProtection="1">
      <alignment horizontal="left" vertical="center" wrapText="1"/>
      <protection hidden="1" locked="0"/>
    </xf>
    <xf numFmtId="0" fontId="13" fillId="0" borderId="2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7" borderId="29" xfId="0" applyFont="1" applyFill="1" applyBorder="1" applyAlignment="1" applyProtection="1">
      <alignment horizontal="center" vertical="center" wrapText="1"/>
      <protection hidden="1"/>
    </xf>
    <xf numFmtId="0" fontId="3" fillId="7" borderId="30" xfId="0" applyFont="1" applyFill="1" applyBorder="1" applyAlignment="1" applyProtection="1">
      <alignment horizontal="center" vertical="center" wrapText="1"/>
      <protection hidden="1"/>
    </xf>
    <xf numFmtId="0" fontId="3" fillId="7" borderId="31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left" vertical="center"/>
      <protection hidden="1"/>
    </xf>
    <xf numFmtId="0" fontId="5" fillId="3" borderId="33" xfId="0" applyFont="1" applyFill="1" applyBorder="1" applyAlignment="1" applyProtection="1">
      <alignment horizontal="left" vertical="center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left" vertical="center" wrapText="1"/>
      <protection hidden="1"/>
    </xf>
    <xf numFmtId="0" fontId="5" fillId="3" borderId="35" xfId="0" applyFont="1" applyFill="1" applyBorder="1" applyAlignment="1" applyProtection="1">
      <alignment horizontal="left" vertical="center" wrapText="1"/>
      <protection hidden="1"/>
    </xf>
    <xf numFmtId="0" fontId="5" fillId="3" borderId="36" xfId="0" applyFont="1" applyFill="1" applyBorder="1" applyAlignment="1" applyProtection="1">
      <alignment horizontal="left" vertical="center" wrapText="1"/>
      <protection hidden="1"/>
    </xf>
    <xf numFmtId="0" fontId="3" fillId="7" borderId="37" xfId="0" applyFont="1" applyFill="1" applyBorder="1" applyAlignment="1" applyProtection="1">
      <alignment horizontal="center" vertical="center" wrapText="1"/>
      <protection hidden="1"/>
    </xf>
    <xf numFmtId="0" fontId="3" fillId="7" borderId="38" xfId="0" applyFont="1" applyFill="1" applyBorder="1" applyAlignment="1" applyProtection="1">
      <alignment horizontal="center" vertical="center" wrapText="1"/>
      <protection hidden="1"/>
    </xf>
    <xf numFmtId="0" fontId="3" fillId="7" borderId="39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/>
      <protection hidden="1" locked="0"/>
    </xf>
    <xf numFmtId="0" fontId="11" fillId="0" borderId="44" xfId="0" applyFont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Fill="1" applyBorder="1" applyAlignment="1" applyProtection="1">
      <alignment horizontal="left" vertical="top"/>
      <protection hidden="1" locked="0"/>
    </xf>
    <xf numFmtId="0" fontId="5" fillId="3" borderId="32" xfId="0" applyFont="1" applyFill="1" applyBorder="1" applyAlignment="1" applyProtection="1">
      <alignment horizontal="left" vertical="center" wrapText="1"/>
      <protection hidden="1"/>
    </xf>
    <xf numFmtId="0" fontId="5" fillId="3" borderId="33" xfId="0" applyFont="1" applyFill="1" applyBorder="1" applyAlignment="1" applyProtection="1">
      <alignment horizontal="left" vertical="center" wrapText="1"/>
      <protection hidden="1"/>
    </xf>
    <xf numFmtId="0" fontId="3" fillId="6" borderId="14" xfId="0" applyFont="1" applyFill="1" applyBorder="1" applyAlignment="1" applyProtection="1">
      <alignment vertical="center" wrapText="1"/>
      <protection hidden="1"/>
    </xf>
    <xf numFmtId="0" fontId="3" fillId="6" borderId="15" xfId="0" applyFont="1" applyFill="1" applyBorder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9" fillId="3" borderId="10" xfId="0" applyFont="1" applyFill="1" applyBorder="1" applyAlignment="1" applyProtection="1">
      <alignment horizontal="left" vertical="center" wrapText="1"/>
      <protection hidden="1"/>
    </xf>
    <xf numFmtId="0" fontId="5" fillId="3" borderId="1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>
      <alignment wrapText="1"/>
    </xf>
    <xf numFmtId="0" fontId="11" fillId="0" borderId="4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0" fontId="8" fillId="4" borderId="24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0" fontId="8" fillId="4" borderId="48" xfId="0" applyFont="1" applyFill="1" applyBorder="1" applyAlignment="1">
      <alignment horizontal="left"/>
    </xf>
    <xf numFmtId="0" fontId="3" fillId="8" borderId="24" xfId="0" applyFont="1" applyFill="1" applyBorder="1" applyAlignment="1">
      <alignment horizontal="center" wrapText="1"/>
    </xf>
    <xf numFmtId="0" fontId="3" fillId="8" borderId="25" xfId="0" applyFont="1" applyFill="1" applyBorder="1" applyAlignment="1">
      <alignment horizontal="center" wrapText="1"/>
    </xf>
    <xf numFmtId="0" fontId="3" fillId="8" borderId="26" xfId="0" applyFont="1" applyFill="1" applyBorder="1" applyAlignment="1">
      <alignment horizontal="center" wrapText="1"/>
    </xf>
    <xf numFmtId="0" fontId="16" fillId="8" borderId="25" xfId="0" applyFont="1" applyFill="1" applyBorder="1" applyAlignment="1">
      <alignment horizontal="center" wrapText="1"/>
    </xf>
    <xf numFmtId="0" fontId="16" fillId="8" borderId="26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90" zoomScaleNormal="90" workbookViewId="0" topLeftCell="A22">
      <selection activeCell="B34" sqref="B34:C34"/>
    </sheetView>
  </sheetViews>
  <sheetFormatPr defaultColWidth="9.140625" defaultRowHeight="15"/>
  <cols>
    <col min="1" max="1" width="8.421875" style="0" customWidth="1"/>
    <col min="2" max="2" width="31.8515625" style="0" customWidth="1"/>
    <col min="3" max="3" width="45.8515625" style="0" customWidth="1"/>
    <col min="4" max="4" width="13.7109375" style="0" customWidth="1"/>
    <col min="5" max="5" width="17.8515625" style="0" customWidth="1"/>
    <col min="6" max="6" width="18.140625" style="0" customWidth="1"/>
    <col min="7" max="7" width="2.421875" style="0" customWidth="1"/>
  </cols>
  <sheetData>
    <row r="1" spans="1:6" ht="15" thickBot="1">
      <c r="A1" s="113" t="s">
        <v>2</v>
      </c>
      <c r="B1" s="113"/>
      <c r="C1" s="113"/>
      <c r="D1" s="113"/>
      <c r="E1" s="113"/>
      <c r="F1" s="113"/>
    </row>
    <row r="2" spans="1:6" ht="15">
      <c r="A2" s="107" t="s">
        <v>0</v>
      </c>
      <c r="B2" s="108"/>
      <c r="C2" s="108"/>
      <c r="D2" s="108"/>
      <c r="E2" s="108"/>
      <c r="F2" s="109"/>
    </row>
    <row r="3" spans="1:6" ht="10" customHeight="1">
      <c r="A3" s="110"/>
      <c r="B3" s="111"/>
      <c r="C3" s="111"/>
      <c r="D3" s="111"/>
      <c r="E3" s="111"/>
      <c r="F3" s="112"/>
    </row>
    <row r="4" spans="1:6" ht="18" thickBot="1">
      <c r="A4" s="114" t="s">
        <v>43</v>
      </c>
      <c r="B4" s="115"/>
      <c r="C4" s="115"/>
      <c r="D4" s="115"/>
      <c r="E4" s="115"/>
      <c r="F4" s="116"/>
    </row>
    <row r="5" spans="1:6" ht="15">
      <c r="A5" s="95" t="s">
        <v>81</v>
      </c>
      <c r="B5" s="96"/>
      <c r="C5" s="96"/>
      <c r="D5" s="96"/>
      <c r="E5" s="96"/>
      <c r="F5" s="97"/>
    </row>
    <row r="6" spans="1:6" ht="36" customHeight="1">
      <c r="A6" s="4" t="s">
        <v>5</v>
      </c>
      <c r="B6" s="71" t="s">
        <v>6</v>
      </c>
      <c r="C6" s="100"/>
      <c r="D6" s="100"/>
      <c r="E6" s="72"/>
      <c r="F6" s="9" t="s">
        <v>32</v>
      </c>
    </row>
    <row r="7" spans="1:6" ht="18" customHeight="1">
      <c r="A7" s="3" t="s">
        <v>29</v>
      </c>
      <c r="B7" s="73" t="s">
        <v>82</v>
      </c>
      <c r="C7" s="91"/>
      <c r="D7" s="91"/>
      <c r="E7" s="74"/>
      <c r="F7" s="40">
        <f>'Rozpis komponent'!E30</f>
        <v>0</v>
      </c>
    </row>
    <row r="8" spans="1:6" ht="18" customHeight="1">
      <c r="A8" s="3" t="s">
        <v>7</v>
      </c>
      <c r="B8" s="73" t="s">
        <v>91</v>
      </c>
      <c r="C8" s="91"/>
      <c r="D8" s="91"/>
      <c r="E8" s="74"/>
      <c r="F8" s="41"/>
    </row>
    <row r="9" spans="1:6" ht="18" customHeight="1">
      <c r="A9" s="14" t="s">
        <v>30</v>
      </c>
      <c r="B9" s="73" t="s">
        <v>57</v>
      </c>
      <c r="C9" s="91"/>
      <c r="D9" s="91"/>
      <c r="E9" s="74"/>
      <c r="F9" s="41"/>
    </row>
    <row r="10" spans="1:6" ht="18" customHeight="1">
      <c r="A10" s="14" t="s">
        <v>8</v>
      </c>
      <c r="B10" s="73" t="s">
        <v>14</v>
      </c>
      <c r="C10" s="91"/>
      <c r="D10" s="91"/>
      <c r="E10" s="74"/>
      <c r="F10" s="41"/>
    </row>
    <row r="11" spans="1:6" ht="18" customHeight="1">
      <c r="A11" s="14" t="s">
        <v>15</v>
      </c>
      <c r="B11" s="73" t="s">
        <v>53</v>
      </c>
      <c r="C11" s="91"/>
      <c r="D11" s="91"/>
      <c r="E11" s="74"/>
      <c r="F11" s="41"/>
    </row>
    <row r="12" spans="1:6" ht="18" customHeight="1">
      <c r="A12" s="6" t="s">
        <v>16</v>
      </c>
      <c r="B12" s="73" t="s">
        <v>54</v>
      </c>
      <c r="C12" s="91"/>
      <c r="D12" s="91"/>
      <c r="E12" s="74"/>
      <c r="F12" s="41"/>
    </row>
    <row r="13" spans="1:6" ht="18" customHeight="1">
      <c r="A13" s="6" t="s">
        <v>17</v>
      </c>
      <c r="B13" s="73" t="s">
        <v>55</v>
      </c>
      <c r="C13" s="91"/>
      <c r="D13" s="91"/>
      <c r="E13" s="74"/>
      <c r="F13" s="42"/>
    </row>
    <row r="14" spans="1:6" ht="17.25" customHeight="1">
      <c r="A14" s="50" t="s">
        <v>31</v>
      </c>
      <c r="B14" s="73" t="s">
        <v>60</v>
      </c>
      <c r="C14" s="91"/>
      <c r="D14" s="91"/>
      <c r="E14" s="74"/>
      <c r="F14" s="42"/>
    </row>
    <row r="15" spans="1:6" ht="18" customHeight="1">
      <c r="A15" s="49" t="s">
        <v>52</v>
      </c>
      <c r="B15" s="73" t="s">
        <v>56</v>
      </c>
      <c r="C15" s="91"/>
      <c r="D15" s="91"/>
      <c r="E15" s="74"/>
      <c r="F15" s="42"/>
    </row>
    <row r="16" spans="1:6" ht="16.5" customHeight="1" thickBot="1">
      <c r="A16" s="80" t="s">
        <v>83</v>
      </c>
      <c r="B16" s="81"/>
      <c r="C16" s="81"/>
      <c r="D16" s="82"/>
      <c r="E16" s="82"/>
      <c r="F16" s="43">
        <f>SUM(F7:F15)</f>
        <v>0</v>
      </c>
    </row>
    <row r="17" spans="1:6" ht="15" customHeight="1">
      <c r="A17" s="104" t="s">
        <v>13</v>
      </c>
      <c r="B17" s="105"/>
      <c r="C17" s="105"/>
      <c r="D17" s="105"/>
      <c r="E17" s="105"/>
      <c r="F17" s="106"/>
    </row>
    <row r="18" spans="1:6" ht="36" customHeight="1">
      <c r="A18" s="4" t="s">
        <v>5</v>
      </c>
      <c r="B18" s="71" t="s">
        <v>6</v>
      </c>
      <c r="C18" s="100"/>
      <c r="D18" s="100"/>
      <c r="E18" s="72"/>
      <c r="F18" s="9" t="s">
        <v>32</v>
      </c>
    </row>
    <row r="19" spans="1:6" ht="17.25" customHeight="1" thickBot="1">
      <c r="A19" s="6">
        <v>2</v>
      </c>
      <c r="B19" s="101" t="s">
        <v>77</v>
      </c>
      <c r="C19" s="102"/>
      <c r="D19" s="102"/>
      <c r="E19" s="103"/>
      <c r="F19" s="42"/>
    </row>
    <row r="20" spans="1:6" ht="17.25" customHeight="1">
      <c r="A20" s="104" t="s">
        <v>78</v>
      </c>
      <c r="B20" s="105"/>
      <c r="C20" s="105"/>
      <c r="D20" s="105"/>
      <c r="E20" s="105"/>
      <c r="F20" s="106"/>
    </row>
    <row r="21" spans="1:6" ht="39" customHeight="1">
      <c r="A21" s="4" t="s">
        <v>5</v>
      </c>
      <c r="B21" s="124" t="s">
        <v>6</v>
      </c>
      <c r="C21" s="125"/>
      <c r="D21" s="1" t="s">
        <v>84</v>
      </c>
      <c r="E21" s="10" t="s">
        <v>46</v>
      </c>
      <c r="F21" s="2" t="s">
        <v>45</v>
      </c>
    </row>
    <row r="22" spans="1:6" ht="18" customHeight="1" thickBot="1">
      <c r="A22" s="7">
        <v>3</v>
      </c>
      <c r="B22" s="119" t="s">
        <v>61</v>
      </c>
      <c r="C22" s="120"/>
      <c r="D22" s="11">
        <v>160</v>
      </c>
      <c r="E22" s="46"/>
      <c r="F22" s="43">
        <f>D22*E22</f>
        <v>0</v>
      </c>
    </row>
    <row r="23" spans="1:6" ht="15" customHeight="1">
      <c r="A23" s="95" t="s">
        <v>33</v>
      </c>
      <c r="B23" s="96"/>
      <c r="C23" s="96"/>
      <c r="D23" s="96"/>
      <c r="E23" s="96"/>
      <c r="F23" s="97"/>
    </row>
    <row r="24" spans="1:8" ht="41.15" customHeight="1">
      <c r="A24" s="8" t="s">
        <v>5</v>
      </c>
      <c r="B24" s="71" t="s">
        <v>6</v>
      </c>
      <c r="C24" s="72"/>
      <c r="D24" s="10" t="s">
        <v>87</v>
      </c>
      <c r="E24" s="10" t="s">
        <v>80</v>
      </c>
      <c r="F24" s="9" t="s">
        <v>85</v>
      </c>
      <c r="H24" s="5"/>
    </row>
    <row r="25" spans="1:6" ht="18" customHeight="1" thickBot="1">
      <c r="A25" s="7">
        <v>4</v>
      </c>
      <c r="B25" s="98" t="s">
        <v>79</v>
      </c>
      <c r="C25" s="99"/>
      <c r="D25" s="11">
        <v>120</v>
      </c>
      <c r="E25" s="46"/>
      <c r="F25" s="43">
        <f>D25*E25</f>
        <v>0</v>
      </c>
    </row>
    <row r="26" spans="1:6" ht="15" customHeight="1">
      <c r="A26" s="95" t="s">
        <v>3</v>
      </c>
      <c r="B26" s="96"/>
      <c r="C26" s="96"/>
      <c r="D26" s="96"/>
      <c r="E26" s="96"/>
      <c r="F26" s="97"/>
    </row>
    <row r="27" spans="1:6" ht="34.5" customHeight="1">
      <c r="A27" s="8" t="s">
        <v>5</v>
      </c>
      <c r="B27" s="71" t="s">
        <v>6</v>
      </c>
      <c r="C27" s="72"/>
      <c r="D27" s="10" t="s">
        <v>84</v>
      </c>
      <c r="E27" s="10" t="s">
        <v>46</v>
      </c>
      <c r="F27" s="9" t="s">
        <v>45</v>
      </c>
    </row>
    <row r="28" spans="1:6" ht="18" customHeight="1" thickBot="1">
      <c r="A28" s="7">
        <v>5</v>
      </c>
      <c r="B28" s="98" t="s">
        <v>18</v>
      </c>
      <c r="C28" s="99"/>
      <c r="D28" s="11">
        <v>800</v>
      </c>
      <c r="E28" s="46"/>
      <c r="F28" s="43">
        <f>D28*E28</f>
        <v>0</v>
      </c>
    </row>
    <row r="29" spans="1:6" ht="15" customHeight="1">
      <c r="A29" s="95" t="s">
        <v>4</v>
      </c>
      <c r="B29" s="96"/>
      <c r="C29" s="96"/>
      <c r="D29" s="96"/>
      <c r="E29" s="96"/>
      <c r="F29" s="97"/>
    </row>
    <row r="30" spans="1:6" ht="34.5" customHeight="1">
      <c r="A30" s="4" t="s">
        <v>5</v>
      </c>
      <c r="B30" s="71" t="s">
        <v>6</v>
      </c>
      <c r="C30" s="72"/>
      <c r="D30" s="10" t="s">
        <v>86</v>
      </c>
      <c r="E30" s="10" t="s">
        <v>46</v>
      </c>
      <c r="F30" s="2" t="s">
        <v>45</v>
      </c>
    </row>
    <row r="31" spans="1:6" ht="27.75" customHeight="1">
      <c r="A31" s="3" t="s">
        <v>65</v>
      </c>
      <c r="B31" s="73" t="s">
        <v>95</v>
      </c>
      <c r="C31" s="74"/>
      <c r="D31" s="16">
        <v>3000</v>
      </c>
      <c r="E31" s="47"/>
      <c r="F31" s="40">
        <f>D31*E31</f>
        <v>0</v>
      </c>
    </row>
    <row r="32" spans="1:6" ht="18" customHeight="1">
      <c r="A32" s="3" t="s">
        <v>66</v>
      </c>
      <c r="B32" s="70" t="s">
        <v>96</v>
      </c>
      <c r="C32" s="70"/>
      <c r="D32" s="13">
        <v>800</v>
      </c>
      <c r="E32" s="48"/>
      <c r="F32" s="40">
        <f aca="true" t="shared" si="0" ref="F32">D32*E32</f>
        <v>0</v>
      </c>
    </row>
    <row r="33" spans="1:6" ht="34.5" customHeight="1">
      <c r="A33" s="4" t="s">
        <v>5</v>
      </c>
      <c r="B33" s="71" t="s">
        <v>6</v>
      </c>
      <c r="C33" s="72"/>
      <c r="D33" s="10" t="s">
        <v>88</v>
      </c>
      <c r="E33" s="10" t="s">
        <v>46</v>
      </c>
      <c r="F33" s="2" t="s">
        <v>51</v>
      </c>
    </row>
    <row r="34" spans="1:6" ht="48" customHeight="1">
      <c r="A34" s="3" t="s">
        <v>67</v>
      </c>
      <c r="B34" s="73" t="s">
        <v>97</v>
      </c>
      <c r="C34" s="74"/>
      <c r="D34" s="16">
        <v>240</v>
      </c>
      <c r="E34" s="47"/>
      <c r="F34" s="40">
        <f>D34*E34</f>
        <v>0</v>
      </c>
    </row>
    <row r="35" spans="1:6" ht="34.5" customHeight="1">
      <c r="A35" s="4" t="s">
        <v>5</v>
      </c>
      <c r="B35" s="71" t="s">
        <v>6</v>
      </c>
      <c r="C35" s="72"/>
      <c r="D35" s="10" t="s">
        <v>84</v>
      </c>
      <c r="E35" s="10" t="s">
        <v>46</v>
      </c>
      <c r="F35" s="2" t="s">
        <v>45</v>
      </c>
    </row>
    <row r="36" spans="1:6" ht="18" customHeight="1">
      <c r="A36" s="3" t="s">
        <v>68</v>
      </c>
      <c r="B36" s="123" t="s">
        <v>19</v>
      </c>
      <c r="C36" s="123"/>
      <c r="D36" s="15">
        <v>2200</v>
      </c>
      <c r="E36" s="48"/>
      <c r="F36" s="44">
        <f>D36*E36</f>
        <v>0</v>
      </c>
    </row>
    <row r="37" spans="1:6" ht="18" customHeight="1">
      <c r="A37" s="3" t="s">
        <v>69</v>
      </c>
      <c r="B37" s="69" t="s">
        <v>20</v>
      </c>
      <c r="C37" s="70"/>
      <c r="D37" s="12">
        <v>2000</v>
      </c>
      <c r="E37" s="48"/>
      <c r="F37" s="40">
        <f>D37*E37</f>
        <v>0</v>
      </c>
    </row>
    <row r="38" spans="1:6" ht="18" customHeight="1">
      <c r="A38" s="3" t="s">
        <v>70</v>
      </c>
      <c r="B38" s="69" t="s">
        <v>62</v>
      </c>
      <c r="C38" s="70"/>
      <c r="D38" s="12">
        <v>1400</v>
      </c>
      <c r="E38" s="48"/>
      <c r="F38" s="40">
        <f>D38*E38</f>
        <v>0</v>
      </c>
    </row>
    <row r="39" spans="1:6" ht="18" customHeight="1">
      <c r="A39" s="3" t="s">
        <v>71</v>
      </c>
      <c r="B39" s="69" t="s">
        <v>63</v>
      </c>
      <c r="C39" s="70"/>
      <c r="D39" s="12">
        <v>1200</v>
      </c>
      <c r="E39" s="48"/>
      <c r="F39" s="40">
        <f>D39*E39</f>
        <v>0</v>
      </c>
    </row>
    <row r="40" spans="1:6" ht="18" customHeight="1">
      <c r="A40" s="3" t="s">
        <v>72</v>
      </c>
      <c r="B40" s="69" t="s">
        <v>23</v>
      </c>
      <c r="C40" s="70"/>
      <c r="D40" s="12">
        <v>400</v>
      </c>
      <c r="E40" s="48"/>
      <c r="F40" s="40">
        <f aca="true" t="shared" si="1" ref="F40:F44">D40*E40</f>
        <v>0</v>
      </c>
    </row>
    <row r="41" spans="1:6" ht="18" customHeight="1">
      <c r="A41" s="6" t="s">
        <v>73</v>
      </c>
      <c r="B41" s="69" t="s">
        <v>24</v>
      </c>
      <c r="C41" s="70"/>
      <c r="D41" s="12">
        <v>400</v>
      </c>
      <c r="E41" s="48"/>
      <c r="F41" s="40">
        <f t="shared" si="1"/>
        <v>0</v>
      </c>
    </row>
    <row r="42" spans="1:6" ht="18" customHeight="1">
      <c r="A42" s="3" t="s">
        <v>28</v>
      </c>
      <c r="B42" s="69" t="s">
        <v>25</v>
      </c>
      <c r="C42" s="70"/>
      <c r="D42" s="12">
        <v>400</v>
      </c>
      <c r="E42" s="48"/>
      <c r="F42" s="40">
        <f t="shared" si="1"/>
        <v>0</v>
      </c>
    </row>
    <row r="43" spans="1:6" ht="18" customHeight="1">
      <c r="A43" s="3" t="s">
        <v>74</v>
      </c>
      <c r="B43" s="69" t="s">
        <v>26</v>
      </c>
      <c r="C43" s="70"/>
      <c r="D43" s="12">
        <v>800</v>
      </c>
      <c r="E43" s="48"/>
      <c r="F43" s="40">
        <f t="shared" si="1"/>
        <v>0</v>
      </c>
    </row>
    <row r="44" spans="1:6" ht="18" customHeight="1">
      <c r="A44" s="49" t="s">
        <v>75</v>
      </c>
      <c r="B44" s="70" t="s">
        <v>22</v>
      </c>
      <c r="C44" s="70"/>
      <c r="D44" s="12">
        <v>2000</v>
      </c>
      <c r="E44" s="48"/>
      <c r="F44" s="40">
        <f t="shared" si="1"/>
        <v>0</v>
      </c>
    </row>
    <row r="45" spans="1:6" ht="18" customHeight="1">
      <c r="A45" s="3" t="s">
        <v>76</v>
      </c>
      <c r="B45" s="126" t="s">
        <v>21</v>
      </c>
      <c r="C45" s="127"/>
      <c r="D45" s="12">
        <v>4400</v>
      </c>
      <c r="E45" s="48"/>
      <c r="F45" s="45">
        <f>D45*E45</f>
        <v>0</v>
      </c>
    </row>
    <row r="46" spans="1:6" ht="15" thickBot="1">
      <c r="A46" s="80" t="s">
        <v>27</v>
      </c>
      <c r="B46" s="81"/>
      <c r="C46" s="81"/>
      <c r="D46" s="82"/>
      <c r="E46" s="82"/>
      <c r="F46" s="43">
        <f>SUM(F36:F45)+F34+F31+F32</f>
        <v>0</v>
      </c>
    </row>
    <row r="47" spans="1:6" ht="15" customHeight="1" thickBot="1">
      <c r="A47" s="83"/>
      <c r="B47" s="84"/>
      <c r="C47" s="84"/>
      <c r="D47" s="84"/>
      <c r="E47" s="84"/>
      <c r="F47" s="85"/>
    </row>
    <row r="48" spans="1:6" ht="15" thickBot="1">
      <c r="A48" s="121" t="s">
        <v>64</v>
      </c>
      <c r="B48" s="122"/>
      <c r="C48" s="122"/>
      <c r="D48" s="122"/>
      <c r="E48" s="122"/>
      <c r="F48" s="64">
        <f>+F16+F19+F22+F25+F28+F46</f>
        <v>0</v>
      </c>
    </row>
    <row r="49" spans="1:6" ht="12.65" customHeight="1">
      <c r="A49" s="89"/>
      <c r="B49" s="89"/>
      <c r="C49" s="89"/>
      <c r="D49" s="89"/>
      <c r="E49" s="89"/>
      <c r="F49" s="89"/>
    </row>
    <row r="50" spans="1:6" s="17" customFormat="1" ht="28" customHeight="1">
      <c r="A50" s="117" t="s">
        <v>47</v>
      </c>
      <c r="B50" s="118"/>
      <c r="C50" s="118"/>
      <c r="D50" s="118"/>
      <c r="E50" s="118"/>
      <c r="F50" s="118"/>
    </row>
    <row r="51" spans="1:6" s="17" customFormat="1" ht="19" customHeight="1">
      <c r="A51" s="86" t="s">
        <v>48</v>
      </c>
      <c r="B51" s="87"/>
      <c r="C51" s="87"/>
      <c r="D51" s="87"/>
      <c r="E51" s="87"/>
      <c r="F51" s="87"/>
    </row>
    <row r="52" spans="1:6" s="17" customFormat="1" ht="13" customHeight="1">
      <c r="A52" s="88"/>
      <c r="B52" s="88"/>
      <c r="C52" s="88"/>
      <c r="D52" s="88"/>
      <c r="E52" s="88"/>
      <c r="F52" s="88"/>
    </row>
    <row r="53" spans="1:6" ht="17.15" customHeight="1">
      <c r="A53" s="90" t="s">
        <v>35</v>
      </c>
      <c r="B53" s="90"/>
      <c r="C53" s="90"/>
      <c r="D53" s="90"/>
      <c r="E53" s="90"/>
      <c r="F53" s="90"/>
    </row>
    <row r="54" spans="1:7" ht="69.65" customHeight="1">
      <c r="A54" s="65" t="s">
        <v>1</v>
      </c>
      <c r="B54" s="75" t="s">
        <v>92</v>
      </c>
      <c r="C54" s="78"/>
      <c r="D54" s="78"/>
      <c r="E54" s="78"/>
      <c r="F54" s="79"/>
      <c r="G54" s="18"/>
    </row>
    <row r="55" spans="1:7" ht="33" customHeight="1">
      <c r="A55" s="65" t="s">
        <v>9</v>
      </c>
      <c r="B55" s="92" t="s">
        <v>58</v>
      </c>
      <c r="C55" s="93"/>
      <c r="D55" s="93"/>
      <c r="E55" s="93"/>
      <c r="F55" s="94"/>
      <c r="G55" s="18"/>
    </row>
    <row r="56" spans="1:7" ht="65.25" customHeight="1">
      <c r="A56" s="65" t="s">
        <v>11</v>
      </c>
      <c r="B56" s="67" t="s">
        <v>93</v>
      </c>
      <c r="C56" s="68"/>
      <c r="D56" s="68"/>
      <c r="E56" s="68"/>
      <c r="F56" s="68"/>
      <c r="G56" s="18"/>
    </row>
    <row r="57" spans="1:7" ht="31" customHeight="1">
      <c r="A57" s="65" t="s">
        <v>12</v>
      </c>
      <c r="B57" s="92" t="s">
        <v>59</v>
      </c>
      <c r="C57" s="93"/>
      <c r="D57" s="93"/>
      <c r="E57" s="93"/>
      <c r="F57" s="94"/>
      <c r="G57" s="18"/>
    </row>
    <row r="58" spans="1:7" ht="33" customHeight="1">
      <c r="A58" s="65" t="s">
        <v>10</v>
      </c>
      <c r="B58" s="75" t="s">
        <v>34</v>
      </c>
      <c r="C58" s="76"/>
      <c r="D58" s="76"/>
      <c r="E58" s="76"/>
      <c r="F58" s="77"/>
      <c r="G58" s="51"/>
    </row>
    <row r="59" spans="1:8" ht="27.65" customHeight="1">
      <c r="A59" s="65" t="s">
        <v>89</v>
      </c>
      <c r="B59" s="67" t="s">
        <v>90</v>
      </c>
      <c r="C59" s="68"/>
      <c r="D59" s="68"/>
      <c r="E59" s="68"/>
      <c r="F59" s="68"/>
      <c r="G59" s="19"/>
      <c r="H59" s="19"/>
    </row>
    <row r="60" spans="2:6" ht="27.65" customHeight="1">
      <c r="B60" s="19"/>
      <c r="C60" s="19"/>
      <c r="D60" s="19"/>
      <c r="E60" s="19"/>
      <c r="F60" s="19"/>
    </row>
    <row r="61" ht="15">
      <c r="E61" s="20"/>
    </row>
  </sheetData>
  <mergeCells count="60">
    <mergeCell ref="A2:F3"/>
    <mergeCell ref="A1:F1"/>
    <mergeCell ref="B55:F55"/>
    <mergeCell ref="A29:F29"/>
    <mergeCell ref="A4:F4"/>
    <mergeCell ref="A50:F50"/>
    <mergeCell ref="A17:F17"/>
    <mergeCell ref="B22:C22"/>
    <mergeCell ref="A48:E48"/>
    <mergeCell ref="B36:C36"/>
    <mergeCell ref="B21:C21"/>
    <mergeCell ref="B33:C33"/>
    <mergeCell ref="A26:F26"/>
    <mergeCell ref="B45:C45"/>
    <mergeCell ref="B35:C35"/>
    <mergeCell ref="B42:C42"/>
    <mergeCell ref="B19:E19"/>
    <mergeCell ref="A20:F20"/>
    <mergeCell ref="B14:E14"/>
    <mergeCell ref="B15:E15"/>
    <mergeCell ref="A16:E16"/>
    <mergeCell ref="B18:C18"/>
    <mergeCell ref="D18:E18"/>
    <mergeCell ref="A5:F5"/>
    <mergeCell ref="B7:E7"/>
    <mergeCell ref="B8:E8"/>
    <mergeCell ref="B9:E9"/>
    <mergeCell ref="B10:E10"/>
    <mergeCell ref="B6:C6"/>
    <mergeCell ref="D6:E6"/>
    <mergeCell ref="B12:E12"/>
    <mergeCell ref="B13:E13"/>
    <mergeCell ref="B11:E11"/>
    <mergeCell ref="B56:F56"/>
    <mergeCell ref="B57:F57"/>
    <mergeCell ref="B44:C44"/>
    <mergeCell ref="B37:C37"/>
    <mergeCell ref="B43:C43"/>
    <mergeCell ref="A23:F23"/>
    <mergeCell ref="B24:C24"/>
    <mergeCell ref="B25:C25"/>
    <mergeCell ref="B40:C40"/>
    <mergeCell ref="B27:C27"/>
    <mergeCell ref="B28:C28"/>
    <mergeCell ref="B38:C38"/>
    <mergeCell ref="B39:C39"/>
    <mergeCell ref="B59:F59"/>
    <mergeCell ref="B41:C41"/>
    <mergeCell ref="B30:C30"/>
    <mergeCell ref="B31:C31"/>
    <mergeCell ref="B34:C34"/>
    <mergeCell ref="B32:C32"/>
    <mergeCell ref="B58:F58"/>
    <mergeCell ref="B54:F54"/>
    <mergeCell ref="A46:E46"/>
    <mergeCell ref="A47:F47"/>
    <mergeCell ref="A51:F51"/>
    <mergeCell ref="A52:F52"/>
    <mergeCell ref="A49:F49"/>
    <mergeCell ref="A53:F53"/>
  </mergeCells>
  <printOptions/>
  <pageMargins left="0.7" right="0.7" top="0.787401575" bottom="0.787401575" header="0.3" footer="0.3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workbookViewId="0" topLeftCell="A1">
      <selection activeCell="E19" sqref="E19:E28"/>
    </sheetView>
  </sheetViews>
  <sheetFormatPr defaultColWidth="9.140625" defaultRowHeight="15"/>
  <cols>
    <col min="1" max="1" width="54.00390625" style="0" customWidth="1"/>
    <col min="2" max="2" width="19.7109375" style="0" customWidth="1"/>
    <col min="3" max="3" width="24.140625" style="0" bestFit="1" customWidth="1"/>
    <col min="4" max="4" width="12.140625" style="0" customWidth="1"/>
    <col min="5" max="5" width="17.57421875" style="0" customWidth="1"/>
  </cols>
  <sheetData>
    <row r="1" ht="7" customHeight="1" thickBot="1"/>
    <row r="2" spans="1:5" ht="15.75" customHeight="1">
      <c r="A2" s="129" t="s">
        <v>44</v>
      </c>
      <c r="B2" s="130"/>
      <c r="C2" s="130"/>
      <c r="D2" s="130"/>
      <c r="E2" s="131"/>
    </row>
    <row r="3" spans="1:5" ht="5.5" customHeight="1" thickBot="1">
      <c r="A3" s="132"/>
      <c r="B3" s="133"/>
      <c r="C3" s="133"/>
      <c r="D3" s="133"/>
      <c r="E3" s="134"/>
    </row>
    <row r="4" spans="1:5" ht="15" thickBot="1">
      <c r="A4" s="140" t="s">
        <v>38</v>
      </c>
      <c r="B4" s="141"/>
      <c r="C4" s="141"/>
      <c r="D4" s="141"/>
      <c r="E4" s="142"/>
    </row>
    <row r="5" spans="1:5" ht="26.5" thickBot="1">
      <c r="A5" s="36" t="s">
        <v>36</v>
      </c>
      <c r="B5" s="37" t="s">
        <v>42</v>
      </c>
      <c r="C5" s="36" t="s">
        <v>49</v>
      </c>
      <c r="D5" s="38" t="s">
        <v>50</v>
      </c>
      <c r="E5" s="39" t="s">
        <v>51</v>
      </c>
    </row>
    <row r="6" spans="1:5" ht="15">
      <c r="A6" s="32"/>
      <c r="B6" s="33"/>
      <c r="C6" s="34"/>
      <c r="D6" s="60"/>
      <c r="E6" s="53"/>
    </row>
    <row r="7" spans="1:5" ht="15">
      <c r="A7" s="22"/>
      <c r="B7" s="30"/>
      <c r="C7" s="23"/>
      <c r="D7" s="61"/>
      <c r="E7" s="57"/>
    </row>
    <row r="8" spans="1:5" ht="15">
      <c r="A8" s="22"/>
      <c r="B8" s="30"/>
      <c r="C8" s="23"/>
      <c r="D8" s="61"/>
      <c r="E8" s="58"/>
    </row>
    <row r="9" spans="1:5" ht="15">
      <c r="A9" s="24"/>
      <c r="B9" s="31"/>
      <c r="C9" s="25"/>
      <c r="D9" s="52"/>
      <c r="E9" s="58"/>
    </row>
    <row r="10" spans="1:5" ht="15">
      <c r="A10" s="24"/>
      <c r="B10" s="31"/>
      <c r="C10" s="25"/>
      <c r="D10" s="52"/>
      <c r="E10" s="58"/>
    </row>
    <row r="11" spans="1:5" ht="15">
      <c r="A11" s="24"/>
      <c r="B11" s="31"/>
      <c r="C11" s="25"/>
      <c r="D11" s="52"/>
      <c r="E11" s="58"/>
    </row>
    <row r="12" spans="1:5" ht="15">
      <c r="A12" s="24"/>
      <c r="B12" s="31"/>
      <c r="C12" s="25"/>
      <c r="D12" s="52"/>
      <c r="E12" s="58"/>
    </row>
    <row r="13" spans="1:5" ht="15">
      <c r="A13" s="24"/>
      <c r="B13" s="31"/>
      <c r="C13" s="25"/>
      <c r="D13" s="52"/>
      <c r="E13" s="58"/>
    </row>
    <row r="14" spans="1:5" ht="15">
      <c r="A14" s="24"/>
      <c r="B14" s="31"/>
      <c r="C14" s="25"/>
      <c r="D14" s="52"/>
      <c r="E14" s="58"/>
    </row>
    <row r="15" spans="1:5" ht="15" thickBot="1">
      <c r="A15" s="24"/>
      <c r="B15" s="25"/>
      <c r="C15" s="25"/>
      <c r="D15" s="52"/>
      <c r="E15" s="58"/>
    </row>
    <row r="16" spans="1:5" ht="15" thickBot="1">
      <c r="A16" s="135" t="s">
        <v>40</v>
      </c>
      <c r="B16" s="136"/>
      <c r="C16" s="136"/>
      <c r="D16" s="136"/>
      <c r="E16" s="59">
        <f>SUM(E6:E15)</f>
        <v>0</v>
      </c>
    </row>
    <row r="17" spans="1:5" ht="15" thickBot="1">
      <c r="A17" s="140" t="s">
        <v>37</v>
      </c>
      <c r="B17" s="143"/>
      <c r="C17" s="143"/>
      <c r="D17" s="143"/>
      <c r="E17" s="144"/>
    </row>
    <row r="18" spans="1:5" ht="26.5" thickBot="1">
      <c r="A18" s="36" t="s">
        <v>36</v>
      </c>
      <c r="B18" s="37" t="s">
        <v>42</v>
      </c>
      <c r="C18" s="36" t="s">
        <v>49</v>
      </c>
      <c r="D18" s="38" t="s">
        <v>50</v>
      </c>
      <c r="E18" s="39" t="s">
        <v>51</v>
      </c>
    </row>
    <row r="19" spans="1:5" ht="15">
      <c r="A19" s="32"/>
      <c r="B19" s="33"/>
      <c r="C19" s="34"/>
      <c r="D19" s="62"/>
      <c r="E19" s="54"/>
    </row>
    <row r="20" spans="1:5" ht="15">
      <c r="A20" s="22"/>
      <c r="B20" s="30"/>
      <c r="C20" s="23"/>
      <c r="D20" s="63"/>
      <c r="E20" s="55"/>
    </row>
    <row r="21" spans="1:5" ht="15">
      <c r="A21" s="22"/>
      <c r="B21" s="30"/>
      <c r="C21" s="23"/>
      <c r="D21" s="63"/>
      <c r="E21" s="55"/>
    </row>
    <row r="22" spans="1:5" ht="15">
      <c r="A22" s="22"/>
      <c r="B22" s="30"/>
      <c r="C22" s="23"/>
      <c r="D22" s="63"/>
      <c r="E22" s="55"/>
    </row>
    <row r="23" spans="1:5" ht="15">
      <c r="A23" s="22"/>
      <c r="B23" s="30"/>
      <c r="C23" s="23"/>
      <c r="D23" s="63"/>
      <c r="E23" s="55"/>
    </row>
    <row r="24" spans="1:5" ht="15">
      <c r="A24" s="22"/>
      <c r="B24" s="30"/>
      <c r="C24" s="23"/>
      <c r="D24" s="63"/>
      <c r="E24" s="55"/>
    </row>
    <row r="25" spans="1:5" ht="15">
      <c r="A25" s="22"/>
      <c r="B25" s="30"/>
      <c r="C25" s="23"/>
      <c r="D25" s="63"/>
      <c r="E25" s="55"/>
    </row>
    <row r="26" spans="1:5" ht="15">
      <c r="A26" s="22"/>
      <c r="B26" s="30"/>
      <c r="C26" s="23"/>
      <c r="D26" s="63"/>
      <c r="E26" s="55"/>
    </row>
    <row r="27" spans="1:5" ht="15">
      <c r="A27" s="22"/>
      <c r="B27" s="30"/>
      <c r="C27" s="23"/>
      <c r="D27" s="63"/>
      <c r="E27" s="55"/>
    </row>
    <row r="28" spans="1:5" ht="15" thickBot="1">
      <c r="A28" s="22"/>
      <c r="B28" s="30"/>
      <c r="C28" s="23"/>
      <c r="D28" s="63"/>
      <c r="E28" s="55"/>
    </row>
    <row r="29" spans="1:5" ht="15" thickBot="1">
      <c r="A29" s="135" t="s">
        <v>39</v>
      </c>
      <c r="B29" s="136"/>
      <c r="C29" s="136"/>
      <c r="D29" s="136"/>
      <c r="E29" s="56">
        <f>SUM(E19:E28)</f>
        <v>0</v>
      </c>
    </row>
    <row r="30" spans="1:5" ht="15" thickBot="1">
      <c r="A30" s="137" t="s">
        <v>41</v>
      </c>
      <c r="B30" s="138"/>
      <c r="C30" s="138"/>
      <c r="D30" s="139"/>
      <c r="E30" s="35">
        <f>E16+E29</f>
        <v>0</v>
      </c>
    </row>
    <row r="31" spans="1:5" ht="7" customHeight="1">
      <c r="A31" s="27"/>
      <c r="B31" s="28"/>
      <c r="C31" s="28"/>
      <c r="D31" s="28"/>
      <c r="E31" s="26"/>
    </row>
    <row r="32" spans="1:5" ht="15" customHeight="1">
      <c r="A32" s="128" t="s">
        <v>94</v>
      </c>
      <c r="B32" s="128"/>
      <c r="C32" s="128"/>
      <c r="D32" s="128"/>
      <c r="E32" s="66"/>
    </row>
    <row r="33" spans="1:5" ht="15">
      <c r="A33" s="29"/>
      <c r="B33" s="21"/>
      <c r="C33" s="21"/>
      <c r="D33" s="21"/>
      <c r="E33" s="21"/>
    </row>
  </sheetData>
  <mergeCells count="7">
    <mergeCell ref="A32:D32"/>
    <mergeCell ref="A2:E3"/>
    <mergeCell ref="A29:D29"/>
    <mergeCell ref="A30:D30"/>
    <mergeCell ref="A4:E4"/>
    <mergeCell ref="A16:D16"/>
    <mergeCell ref="A17:E17"/>
  </mergeCells>
  <dataValidations count="2">
    <dataValidation type="decimal" operator="greaterThan" allowBlank="1" showInputMessage="1" showErrorMessage="1" error="Cenu prosím vyplňte na dvě desetinná místa" sqref="E19:E28">
      <formula1>0.01</formula1>
    </dataValidation>
    <dataValidation type="decimal" operator="greaterThan" allowBlank="1" showInputMessage="1" showErrorMessage="1" error="Cenu vyplnit na dvě desetinná místa" sqref="E6:E15">
      <formula1>0.01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Vlastimil</dc:creator>
  <cp:keywords/>
  <dc:description/>
  <cp:lastModifiedBy>Opltová Silvie</cp:lastModifiedBy>
  <cp:lastPrinted>2024-01-15T09:58:12Z</cp:lastPrinted>
  <dcterms:created xsi:type="dcterms:W3CDTF">2020-02-13T10:19:02Z</dcterms:created>
  <dcterms:modified xsi:type="dcterms:W3CDTF">2024-01-17T09:07:56Z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