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75" yWindow="-45" windowWidth="10125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List1!$B$2:$F$34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28" i="1"/>
  <c r="F15" i="1"/>
  <c r="F25" i="1"/>
  <c r="F10" i="1"/>
  <c r="F14" i="1"/>
  <c r="F7" i="1"/>
  <c r="F22" i="1"/>
  <c r="F16" i="1" l="1"/>
  <c r="F18" i="1" s="1"/>
  <c r="F19" i="1" s="1"/>
  <c r="F30" i="1" s="1"/>
</calcChain>
</file>

<file path=xl/sharedStrings.xml><?xml version="1.0" encoding="utf-8"?>
<sst xmlns="http://schemas.openxmlformats.org/spreadsheetml/2006/main" count="42" uniqueCount="39">
  <si>
    <t>Počet ks</t>
  </si>
  <si>
    <t>Jednotková cena v Kč bez DPH</t>
  </si>
  <si>
    <t>Celková cena v Kč bez DPH</t>
  </si>
  <si>
    <t xml:space="preserve">     Celková nabídková cena v Kč bez DPH</t>
  </si>
  <si>
    <t>Komponenta</t>
  </si>
  <si>
    <t>Počet roků</t>
  </si>
  <si>
    <t>*  PSM concurrent session licenses - per PSM Server (licencování současně pracujících uživatelů)</t>
  </si>
  <si>
    <t>Dodavatel vyplní pouze podbarvená pole.</t>
  </si>
  <si>
    <t>Činnost</t>
  </si>
  <si>
    <t>počet roků</t>
  </si>
  <si>
    <t>Předpokládaný počet hodin ročně</t>
  </si>
  <si>
    <t>Cena za 1 hodinu v Kč bez DPH </t>
  </si>
  <si>
    <t>Celková cena za předpokládaný počet hodin v Kč bez DPH</t>
  </si>
  <si>
    <t>Analýza, implementace PSM a upgrade stávajícího SW PIM, včetně podrobné instalační dokumentace  (dle čl. II odst.1a a 1b smlouvy)</t>
  </si>
  <si>
    <t>Předpokládaný počet zásahů ročně</t>
  </si>
  <si>
    <t>Počet km jednoho zásahu v sídle objednatele</t>
  </si>
  <si>
    <t>Celková cena za předpokládaný počet zásahů v Kč bez DPH za 4 roky (8,-Kč/km)</t>
  </si>
  <si>
    <t>Kilometrovné</t>
  </si>
  <si>
    <t>Dodávka SW PSM fi Cyber-Ark, včetně PSM concurrent session licenses, včetně dokumentace *    (dle čl. I odst.1 smlouvy)</t>
  </si>
  <si>
    <t>Podpora licencí EPV **</t>
  </si>
  <si>
    <t>Podpora licencí AIM **</t>
  </si>
  <si>
    <t xml:space="preserve">Podpora licencí PSM </t>
  </si>
  <si>
    <t>Podpora na místě (dle čl. VI odst.2d smlouvy)</t>
  </si>
  <si>
    <t>Podpora (dle čl. VI odst.2a-c smlouvy)</t>
  </si>
  <si>
    <t>Podpora  formou HelpDesk</t>
  </si>
  <si>
    <t>Celková nabídková cena za podporu (dle čl. VI odst.2a-c smlouvy)</t>
  </si>
  <si>
    <t xml:space="preserve"> CENOVÁ TABULKA</t>
  </si>
  <si>
    <t>Příloha č. 1 poptávky</t>
  </si>
  <si>
    <t>Rozšíření a podpora automatické správy hesel privilegovaných účtů</t>
  </si>
  <si>
    <t>Podpora licencí pro Qualys **</t>
  </si>
  <si>
    <t>**Objednatel již vlastní licence k PIM Enterprise Infrastructuře (Includes Vault Server license, 1 CPM license, unlimited password license and Password Vault web-access), dále 50 ks licencí "EPV user licenses" , 5 ks licencí AIM a 5 ks licencí pro Qualys Guard</t>
  </si>
  <si>
    <t>Jednotková cena v EUR bez DPH</t>
  </si>
  <si>
    <t>Cena v EUR za 1 rok bez DPH</t>
  </si>
  <si>
    <t>Celková cena v EUR bez DPH</t>
  </si>
  <si>
    <t>Celková cena v EUR bez DPH     za 4 roky</t>
  </si>
  <si>
    <t>Podpora PIM Infrastructure**</t>
  </si>
  <si>
    <r>
      <t>kurz Kč/EUR ke dni zveřejnění xx. 7. 2014  dle kurzovního lístku ČNB</t>
    </r>
    <r>
      <rPr>
        <sz val="10"/>
        <color indexed="10"/>
        <rFont val="Arial"/>
        <family val="2"/>
        <charset val="238"/>
      </rPr>
      <t/>
    </r>
  </si>
  <si>
    <t>Celková nabídková cena za podporu a licence v EUR bez DPH</t>
  </si>
  <si>
    <t>Celková nabídková cena za podporu a licence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</si>
</sst>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4" fontId="0" fillId="2" borderId="3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0" fontId="0" fillId="0" borderId="1" xfId="0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0" fontId="0" fillId="0" borderId="13" xfId="0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4" fontId="2" fillId="3" borderId="18" xfId="0" applyNumberFormat="1" applyFont="1" applyFill="1" applyBorder="1" applyAlignment="1">
      <alignment horizontal="left" wrapText="1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 applyProtection="1">
      <alignment horizontal="center" wrapText="1"/>
      <protection locked="0"/>
    </xf>
    <xf numFmtId="4" fontId="5" fillId="4" borderId="5" xfId="0" applyNumberFormat="1" applyFont="1" applyFill="1" applyBorder="1" applyAlignment="1">
      <alignment horizontal="center" wrapText="1"/>
    </xf>
    <xf numFmtId="0" fontId="0" fillId="0" borderId="29" xfId="0" applyBorder="1" applyAlignment="1">
      <alignment horizontal="center" vertical="center"/>
    </xf>
    <xf numFmtId="4" fontId="0" fillId="2" borderId="29" xfId="0" applyNumberFormat="1" applyFill="1" applyBorder="1" applyAlignment="1" applyProtection="1">
      <alignment horizontal="center"/>
      <protection locked="0"/>
    </xf>
    <xf numFmtId="4" fontId="0" fillId="0" borderId="5" xfId="0" applyNumberFormat="1" applyBorder="1" applyAlignment="1">
      <alignment horizontal="center"/>
    </xf>
    <xf numFmtId="4" fontId="2" fillId="4" borderId="17" xfId="0" applyNumberFormat="1" applyFont="1" applyFill="1" applyBorder="1" applyAlignment="1" applyProtection="1">
      <alignment horizontal="center"/>
      <protection locked="0"/>
    </xf>
    <xf numFmtId="0" fontId="2" fillId="3" borderId="19" xfId="0" applyFont="1" applyFill="1" applyBorder="1"/>
    <xf numFmtId="0" fontId="0" fillId="0" borderId="6" xfId="0" applyBorder="1"/>
    <xf numFmtId="0" fontId="5" fillId="0" borderId="10" xfId="0" applyFont="1" applyBorder="1" applyAlignment="1">
      <alignment horizontal="center"/>
    </xf>
    <xf numFmtId="0" fontId="5" fillId="0" borderId="3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4" fillId="0" borderId="3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/>
    <xf numFmtId="4" fontId="4" fillId="0" borderId="9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1" xfId="0" applyFont="1" applyFill="1" applyBorder="1" applyAlignment="1"/>
    <xf numFmtId="4" fontId="4" fillId="0" borderId="23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/>
    </xf>
    <xf numFmtId="4" fontId="4" fillId="5" borderId="34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justify" vertical="top" wrapText="1"/>
    </xf>
    <xf numFmtId="0" fontId="0" fillId="0" borderId="0" xfId="0" applyAlignment="1"/>
    <xf numFmtId="0" fontId="4" fillId="5" borderId="7" xfId="0" applyFont="1" applyFill="1" applyBorder="1" applyAlignment="1">
      <alignment vertical="center"/>
    </xf>
    <xf numFmtId="0" fontId="4" fillId="5" borderId="8" xfId="0" applyFont="1" applyFill="1" applyBorder="1" applyAlignment="1"/>
    <xf numFmtId="0" fontId="0" fillId="0" borderId="0" xfId="0" applyBorder="1" applyAlignment="1">
      <alignment horizontal="left" vertical="top" wrapText="1"/>
    </xf>
    <xf numFmtId="0" fontId="5" fillId="0" borderId="21" xfId="0" applyFont="1" applyBorder="1" applyAlignment="1">
      <alignment horizontal="left" wrapText="1"/>
    </xf>
    <xf numFmtId="0" fontId="0" fillId="0" borderId="21" xfId="0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30" xfId="0" applyFont="1" applyBorder="1" applyAlignment="1">
      <alignment wrapText="1"/>
    </xf>
    <xf numFmtId="0" fontId="0" fillId="0" borderId="11" xfId="0" applyBorder="1" applyAlignment="1">
      <alignment wrapText="1"/>
    </xf>
    <xf numFmtId="0" fontId="2" fillId="3" borderId="31" xfId="0" applyFont="1" applyFill="1" applyBorder="1" applyAlignment="1"/>
    <xf numFmtId="0" fontId="0" fillId="3" borderId="20" xfId="0" applyFill="1" applyBorder="1" applyAlignment="1"/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6" borderId="27" xfId="0" applyFont="1" applyFill="1" applyBorder="1" applyAlignment="1">
      <alignment horizontal="left"/>
    </xf>
    <xf numFmtId="0" fontId="6" fillId="6" borderId="28" xfId="0" applyFont="1" applyFill="1" applyBorder="1" applyAlignment="1">
      <alignment horizontal="left"/>
    </xf>
    <xf numFmtId="0" fontId="6" fillId="6" borderId="29" xfId="0" applyFont="1" applyFill="1" applyBorder="1" applyAlignment="1">
      <alignment horizontal="left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/>
    <xf numFmtId="0" fontId="5" fillId="0" borderId="7" xfId="0" applyFont="1" applyFill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5" fillId="0" borderId="7" xfId="0" applyFont="1" applyFill="1" applyBorder="1" applyAlignment="1"/>
    <xf numFmtId="0" fontId="5" fillId="0" borderId="7" xfId="0" applyFont="1" applyFill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tabSelected="1" topLeftCell="A2" zoomScale="90" zoomScaleNormal="90" workbookViewId="0">
      <selection activeCell="G16" sqref="G16"/>
    </sheetView>
  </sheetViews>
  <sheetFormatPr defaultRowHeight="12.75" x14ac:dyDescent="0.2"/>
  <cols>
    <col min="1" max="1" width="4.140625" customWidth="1"/>
    <col min="2" max="2" width="56.5703125" bestFit="1" customWidth="1"/>
    <col min="3" max="3" width="10.7109375" bestFit="1" customWidth="1"/>
    <col min="4" max="4" width="29.85546875" bestFit="1" customWidth="1"/>
    <col min="5" max="5" width="31.28515625" bestFit="1" customWidth="1"/>
    <col min="6" max="6" width="27.7109375" customWidth="1"/>
    <col min="7" max="7" width="27.42578125" customWidth="1"/>
    <col min="8" max="8" width="14" customWidth="1"/>
  </cols>
  <sheetData>
    <row r="1" spans="2:7" ht="24" customHeight="1" x14ac:dyDescent="0.2">
      <c r="F1" s="5" t="s">
        <v>27</v>
      </c>
    </row>
    <row r="2" spans="2:7" x14ac:dyDescent="0.2">
      <c r="B2" s="54" t="s">
        <v>36</v>
      </c>
      <c r="C2" s="55"/>
      <c r="D2">
        <v>27.5</v>
      </c>
    </row>
    <row r="3" spans="2:7" ht="17.25" customHeight="1" thickBot="1" x14ac:dyDescent="0.25">
      <c r="F3" s="5"/>
    </row>
    <row r="4" spans="2:7" ht="20.25" x14ac:dyDescent="0.3">
      <c r="B4" s="67" t="s">
        <v>26</v>
      </c>
      <c r="C4" s="68"/>
      <c r="D4" s="68"/>
      <c r="E4" s="68"/>
      <c r="F4" s="69"/>
    </row>
    <row r="5" spans="2:7" ht="16.5" thickBot="1" x14ac:dyDescent="0.3">
      <c r="B5" s="70" t="s">
        <v>28</v>
      </c>
      <c r="C5" s="71"/>
      <c r="D5" s="71"/>
      <c r="E5" s="71"/>
      <c r="F5" s="72"/>
    </row>
    <row r="6" spans="2:7" x14ac:dyDescent="0.2">
      <c r="B6" s="65" t="s">
        <v>4</v>
      </c>
      <c r="C6" s="66"/>
      <c r="D6" s="22" t="s">
        <v>0</v>
      </c>
      <c r="E6" s="22" t="s">
        <v>31</v>
      </c>
      <c r="F6" s="23" t="s">
        <v>33</v>
      </c>
      <c r="G6" s="1"/>
    </row>
    <row r="7" spans="2:7" ht="27.75" customHeight="1" thickBot="1" x14ac:dyDescent="0.25">
      <c r="B7" s="63" t="s">
        <v>18</v>
      </c>
      <c r="C7" s="64"/>
      <c r="D7" s="8">
        <v>5</v>
      </c>
      <c r="E7" s="10"/>
      <c r="F7" s="11">
        <f>D7*E7</f>
        <v>0</v>
      </c>
    </row>
    <row r="8" spans="2:7" ht="13.5" thickBot="1" x14ac:dyDescent="0.25">
      <c r="B8" s="78"/>
      <c r="C8" s="79"/>
      <c r="D8" s="79"/>
      <c r="E8" s="79"/>
      <c r="F8" s="80"/>
    </row>
    <row r="9" spans="2:7" ht="25.5" x14ac:dyDescent="0.2">
      <c r="B9" s="39" t="s">
        <v>23</v>
      </c>
      <c r="C9" s="22" t="s">
        <v>5</v>
      </c>
      <c r="D9" s="22" t="s">
        <v>0</v>
      </c>
      <c r="E9" s="38" t="s">
        <v>32</v>
      </c>
      <c r="F9" s="24" t="s">
        <v>34</v>
      </c>
    </row>
    <row r="10" spans="2:7" x14ac:dyDescent="0.2">
      <c r="B10" s="40" t="s">
        <v>35</v>
      </c>
      <c r="C10" s="13">
        <v>4</v>
      </c>
      <c r="D10" s="41">
        <v>1</v>
      </c>
      <c r="E10" s="4"/>
      <c r="F10" s="3">
        <f>C10*D10*E10</f>
        <v>0</v>
      </c>
    </row>
    <row r="11" spans="2:7" x14ac:dyDescent="0.2">
      <c r="B11" s="9" t="s">
        <v>19</v>
      </c>
      <c r="C11" s="13">
        <v>4</v>
      </c>
      <c r="D11" s="41">
        <v>50</v>
      </c>
      <c r="E11" s="4"/>
      <c r="F11" s="3">
        <f t="shared" ref="F11:F13" si="0">C11*D11*E11</f>
        <v>0</v>
      </c>
    </row>
    <row r="12" spans="2:7" x14ac:dyDescent="0.2">
      <c r="B12" s="21" t="s">
        <v>20</v>
      </c>
      <c r="C12" s="13">
        <v>4</v>
      </c>
      <c r="D12" s="41">
        <v>5</v>
      </c>
      <c r="E12" s="4"/>
      <c r="F12" s="3">
        <f t="shared" si="0"/>
        <v>0</v>
      </c>
    </row>
    <row r="13" spans="2:7" x14ac:dyDescent="0.2">
      <c r="B13" s="21" t="s">
        <v>29</v>
      </c>
      <c r="C13" s="13">
        <v>4</v>
      </c>
      <c r="D13" s="41">
        <v>5</v>
      </c>
      <c r="E13" s="4"/>
      <c r="F13" s="3">
        <f t="shared" si="0"/>
        <v>0</v>
      </c>
    </row>
    <row r="14" spans="2:7" x14ac:dyDescent="0.2">
      <c r="B14" s="21" t="s">
        <v>21</v>
      </c>
      <c r="C14" s="12">
        <v>4</v>
      </c>
      <c r="D14" s="2">
        <v>5</v>
      </c>
      <c r="E14" s="4"/>
      <c r="F14" s="3">
        <f>C14*D14*E14</f>
        <v>0</v>
      </c>
    </row>
    <row r="15" spans="2:7" ht="13.5" thickBot="1" x14ac:dyDescent="0.25">
      <c r="B15" s="42" t="s">
        <v>24</v>
      </c>
      <c r="C15" s="43">
        <v>4</v>
      </c>
      <c r="D15" s="20">
        <v>1</v>
      </c>
      <c r="E15" s="15"/>
      <c r="F15" s="44">
        <f>C15*D15*E15</f>
        <v>0</v>
      </c>
    </row>
    <row r="16" spans="2:7" ht="16.5" thickBot="1" x14ac:dyDescent="0.3">
      <c r="B16" s="76" t="s">
        <v>25</v>
      </c>
      <c r="C16" s="77"/>
      <c r="D16" s="77"/>
      <c r="E16" s="77"/>
      <c r="F16" s="45">
        <f>F10+F11+F12+F13+F14+F15</f>
        <v>0</v>
      </c>
    </row>
    <row r="17" spans="2:6" ht="16.5" thickBot="1" x14ac:dyDescent="0.3">
      <c r="B17" s="46"/>
      <c r="C17" s="47"/>
      <c r="D17" s="47"/>
      <c r="E17" s="47"/>
      <c r="F17" s="48"/>
    </row>
    <row r="18" spans="2:6" ht="20.25" customHeight="1" thickBot="1" x14ac:dyDescent="0.3">
      <c r="B18" s="56" t="s">
        <v>37</v>
      </c>
      <c r="C18" s="57"/>
      <c r="D18" s="57"/>
      <c r="E18" s="57"/>
      <c r="F18" s="53">
        <f>F7+F16</f>
        <v>0</v>
      </c>
    </row>
    <row r="19" spans="2:6" ht="20.25" customHeight="1" thickBot="1" x14ac:dyDescent="0.3">
      <c r="B19" s="56" t="s">
        <v>38</v>
      </c>
      <c r="C19" s="57"/>
      <c r="D19" s="57"/>
      <c r="E19" s="57"/>
      <c r="F19" s="53">
        <f>F18*D2</f>
        <v>0</v>
      </c>
    </row>
    <row r="20" spans="2:6" ht="48" customHeight="1" thickBot="1" x14ac:dyDescent="0.3">
      <c r="B20" s="49"/>
      <c r="C20" s="50"/>
      <c r="D20" s="50"/>
      <c r="E20" s="50"/>
      <c r="F20" s="51"/>
    </row>
    <row r="21" spans="2:6" x14ac:dyDescent="0.2">
      <c r="B21" s="65" t="s">
        <v>4</v>
      </c>
      <c r="C21" s="66"/>
      <c r="D21" s="22" t="s">
        <v>0</v>
      </c>
      <c r="E21" s="22" t="s">
        <v>1</v>
      </c>
      <c r="F21" s="23" t="s">
        <v>2</v>
      </c>
    </row>
    <row r="22" spans="2:6" ht="27.75" customHeight="1" thickBot="1" x14ac:dyDescent="0.25">
      <c r="B22" s="63" t="s">
        <v>13</v>
      </c>
      <c r="C22" s="64"/>
      <c r="D22" s="14">
        <v>1</v>
      </c>
      <c r="E22" s="4"/>
      <c r="F22" s="11">
        <f>D22*E22</f>
        <v>0</v>
      </c>
    </row>
    <row r="23" spans="2:6" ht="13.5" thickBot="1" x14ac:dyDescent="0.25">
      <c r="B23" s="81"/>
      <c r="C23" s="79"/>
      <c r="D23" s="79"/>
      <c r="E23" s="79"/>
      <c r="F23" s="80"/>
    </row>
    <row r="24" spans="2:6" ht="38.25" x14ac:dyDescent="0.2">
      <c r="B24" s="25" t="s">
        <v>8</v>
      </c>
      <c r="C24" s="26" t="s">
        <v>9</v>
      </c>
      <c r="D24" s="27" t="s">
        <v>10</v>
      </c>
      <c r="E24" s="28" t="s">
        <v>11</v>
      </c>
      <c r="F24" s="29" t="s">
        <v>12</v>
      </c>
    </row>
    <row r="25" spans="2:6" ht="13.5" thickBot="1" x14ac:dyDescent="0.25">
      <c r="B25" s="19" t="s">
        <v>22</v>
      </c>
      <c r="C25" s="16">
        <v>4</v>
      </c>
      <c r="D25" s="17">
        <v>16</v>
      </c>
      <c r="E25" s="6"/>
      <c r="F25" s="18">
        <f>C25*E25*D25</f>
        <v>0</v>
      </c>
    </row>
    <row r="26" spans="2:6" ht="13.5" thickBot="1" x14ac:dyDescent="0.25">
      <c r="B26" s="82"/>
      <c r="C26" s="83"/>
      <c r="D26" s="83"/>
      <c r="E26" s="83"/>
      <c r="F26" s="84"/>
    </row>
    <row r="27" spans="2:6" ht="39" thickBot="1" x14ac:dyDescent="0.25">
      <c r="B27" s="30"/>
      <c r="C27" s="31"/>
      <c r="D27" s="32" t="s">
        <v>14</v>
      </c>
      <c r="E27" s="33" t="s">
        <v>15</v>
      </c>
      <c r="F27" s="34" t="s">
        <v>16</v>
      </c>
    </row>
    <row r="28" spans="2:6" ht="13.5" thickBot="1" x14ac:dyDescent="0.25">
      <c r="B28" s="30" t="s">
        <v>17</v>
      </c>
      <c r="C28" s="31"/>
      <c r="D28" s="35">
        <v>2</v>
      </c>
      <c r="E28" s="36"/>
      <c r="F28" s="37">
        <f>D28*E28*8*4</f>
        <v>0</v>
      </c>
    </row>
    <row r="29" spans="2:6" ht="13.5" thickBot="1" x14ac:dyDescent="0.25">
      <c r="B29" s="78"/>
      <c r="C29" s="79"/>
      <c r="D29" s="79"/>
      <c r="E29" s="79"/>
      <c r="F29" s="80"/>
    </row>
    <row r="30" spans="2:6" ht="18.75" thickBot="1" x14ac:dyDescent="0.3">
      <c r="B30" s="73" t="s">
        <v>3</v>
      </c>
      <c r="C30" s="74"/>
      <c r="D30" s="75"/>
      <c r="E30" s="75"/>
      <c r="F30" s="52">
        <f>F19+F22+F25+F28</f>
        <v>0</v>
      </c>
    </row>
    <row r="31" spans="2:6" ht="27" customHeight="1" x14ac:dyDescent="0.2">
      <c r="B31" s="59" t="s">
        <v>6</v>
      </c>
      <c r="C31" s="59"/>
      <c r="D31" s="60"/>
      <c r="E31" s="60"/>
      <c r="F31" s="60"/>
    </row>
    <row r="32" spans="2:6" x14ac:dyDescent="0.2">
      <c r="B32" s="61"/>
      <c r="C32" s="61"/>
      <c r="D32" s="62"/>
      <c r="E32" s="62"/>
      <c r="F32" s="62"/>
    </row>
    <row r="33" spans="2:6" ht="29.25" customHeight="1" x14ac:dyDescent="0.2">
      <c r="B33" s="61" t="s">
        <v>30</v>
      </c>
      <c r="C33" s="62"/>
      <c r="D33" s="62"/>
      <c r="E33" s="62"/>
      <c r="F33" s="62"/>
    </row>
    <row r="34" spans="2:6" ht="15" customHeight="1" x14ac:dyDescent="0.2">
      <c r="B34" s="58"/>
      <c r="C34" s="58"/>
      <c r="D34" s="58"/>
      <c r="E34" s="58"/>
      <c r="F34" s="58"/>
    </row>
    <row r="35" spans="2:6" x14ac:dyDescent="0.2">
      <c r="B35" s="7" t="s">
        <v>7</v>
      </c>
      <c r="C35" s="7"/>
    </row>
    <row r="39" spans="2:6" x14ac:dyDescent="0.2">
      <c r="B39" s="7"/>
    </row>
    <row r="40" spans="2:6" x14ac:dyDescent="0.2">
      <c r="B40" s="7"/>
    </row>
    <row r="41" spans="2:6" x14ac:dyDescent="0.2">
      <c r="B41" s="7"/>
    </row>
  </sheetData>
  <sheetProtection password="CC06" sheet="1" objects="1" scenarios="1"/>
  <mergeCells count="19">
    <mergeCell ref="B23:F23"/>
    <mergeCell ref="B26:F26"/>
    <mergeCell ref="B29:F29"/>
    <mergeCell ref="B2:C2"/>
    <mergeCell ref="B18:E18"/>
    <mergeCell ref="B19:E19"/>
    <mergeCell ref="B34:F34"/>
    <mergeCell ref="B31:F31"/>
    <mergeCell ref="B32:F32"/>
    <mergeCell ref="B7:C7"/>
    <mergeCell ref="B22:C22"/>
    <mergeCell ref="B21:C21"/>
    <mergeCell ref="B6:C6"/>
    <mergeCell ref="B33:F33"/>
    <mergeCell ref="B4:F4"/>
    <mergeCell ref="B5:F5"/>
    <mergeCell ref="B30:E30"/>
    <mergeCell ref="B16:E16"/>
    <mergeCell ref="B8:F8"/>
  </mergeCells>
  <phoneticPr fontId="1" type="noConversion"/>
  <pageMargins left="0.78740157499999996" right="0.78740157499999996" top="0.984251969" bottom="0.984251969" header="0.4921259845" footer="0.492125984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u03706</dc:creator>
  <cp:lastModifiedBy>Vrátný Pavel</cp:lastModifiedBy>
  <cp:lastPrinted>2014-07-16T08:07:16Z</cp:lastPrinted>
  <dcterms:created xsi:type="dcterms:W3CDTF">2011-04-11T07:54:58Z</dcterms:created>
  <dcterms:modified xsi:type="dcterms:W3CDTF">2014-07-30T08:48:40Z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-887813217</vt:i4>
  </property>
  <property fmtid="{D5CDD505-2E9C-101B-9397-08002B2CF9AE}" pid="3" name="_NewReviewCycle">
    <vt:lpwstr/>
  </property>
  <property fmtid="{D5CDD505-2E9C-101B-9397-08002B2CF9AE}" pid="4" name="_EmailSubject">
    <vt:lpwstr>o zrušení poptávky  - „Rozšíření a podpora automatické správy hesel privilegovaných účtů“</vt:lpwstr>
  </property>
  <property fmtid="{D5CDD505-2E9C-101B-9397-08002B2CF9AE}" pid="5" name="_AuthorEmail">
    <vt:lpwstr>Lubos.Minar@cnb.cz</vt:lpwstr>
  </property>
  <property fmtid="{D5CDD505-2E9C-101B-9397-08002B2CF9AE}" pid="6" name="_AuthorEmailDisplayName">
    <vt:lpwstr>Minár Luboš</vt:lpwstr>
  </property>
  <property fmtid="{D5CDD505-2E9C-101B-9397-08002B2CF9AE}" pid="7" name="_PreviousAdHocReviewCycleID">
    <vt:i4>1638315479</vt:i4>
  </property>
  <property fmtid="{D5CDD505-2E9C-101B-9397-08002B2CF9AE}" pid="8" name="_ReviewingToolsShownOnce">
    <vt:lpwstr/>
  </property>
</Properties>
</file>