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112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<sst xmlns="http://schemas.openxmlformats.org/spreadsheetml/2006/main" count="96" uniqueCount="59">
  <si>
    <t>Položka</t>
  </si>
  <si>
    <t>kpl.</t>
  </si>
  <si>
    <t>ks</t>
  </si>
  <si>
    <t>Měrná jednotka</t>
  </si>
  <si>
    <t>Jednotková cena za měrnou jednotku</t>
  </si>
  <si>
    <t>Cena v Kč bez DPH</t>
  </si>
  <si>
    <t>hod.</t>
  </si>
  <si>
    <t>výjezd</t>
  </si>
  <si>
    <t>CENOVÁ TABULKA</t>
  </si>
  <si>
    <t>Příloha č. 2 poptávky</t>
  </si>
  <si>
    <t xml:space="preserve">Počet </t>
  </si>
  <si>
    <t>Celková cena za předpokládený počet měrných jednotek v Kč bez DPH</t>
  </si>
  <si>
    <t>Doprava, parkování, režijní náklady, přesun hmot, koordinace</t>
  </si>
  <si>
    <t>Poznámka: Dodavatel vyplní pouze žlutě podbarvená pole. Ceny uvádí dodavatel s přesností na dvě desetinná místa.</t>
  </si>
  <si>
    <r>
      <t>Celková nabídková cena v Kč bez DPH</t>
    </r>
    <r>
      <rPr>
        <sz val="16"/>
        <color theme="1"/>
        <rFont val="Times New Roman"/>
        <family val="1"/>
      </rPr>
      <t xml:space="preserve"> </t>
    </r>
  </si>
  <si>
    <t>Výměna vstupních portálů v budově ČNB Rooseveltova 20, Brno</t>
  </si>
  <si>
    <t xml:space="preserve">Provedení dodatečného lištování z venkovní strany </t>
  </si>
  <si>
    <t>Provedení bezpečnostního polepu skleněných výplní - BOZP</t>
  </si>
  <si>
    <t>Zajištění povolení vjezdu, parkování a záboru komunikace na MMB odbor dopravy, na realizaci celého díla</t>
  </si>
  <si>
    <t>Celková cena za mimozáruční opravy v Kč bez DPH</t>
  </si>
  <si>
    <t>*) Do dodávky vstupních portálů jsou zahrnuty veškeré komponenty a výbava potřebná pro funkčnost. Pokud pro požadovanou funkčnost systému jako celku bude dodáno další zařízení, jeho cena bude zahrnuta do ceny za dodávku vstupních portálů.</t>
  </si>
  <si>
    <t>**) Zaškolení obsluhy - cena je včetně dopravy a času stráveného na cestě.</t>
  </si>
  <si>
    <t>***) Předpokládané množství hodin, úkonů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</t>
  </si>
  <si>
    <t>Průběžný a závěrečný úklid</t>
  </si>
  <si>
    <t>Práce v pracovní dny  (Po - Pá 6:00 - 18:00 hod.) - mimozáruční opravy ***</t>
  </si>
  <si>
    <t>Provedení kabeláže pro elektrický zámek (domácí vrátný). Vstup pro bytový dům (propojení mezi čipem a zámkem dveří, cca 10 bm kabelu)</t>
  </si>
  <si>
    <t>*) Dodávka nového vstupního portálu pro bytový dům v rozsahu zadávací dokumentace v provedení standard</t>
  </si>
  <si>
    <t>*) Dodávka nového vstupního portálu pro komerční prostor v rozsahu zadávací dokumentace v provedení RC2</t>
  </si>
  <si>
    <t>Demontáž a montáž informačních tabulek, čílo popisné a číslo parcely z a na vstupní portál</t>
  </si>
  <si>
    <t>Stavební přípravné práce před montáží nových vstupních portálů</t>
  </si>
  <si>
    <t>Kompletní montáž vstupních portálů, kotvení, interiérové stavení nebo montážní zapravení, oboustranné zalištování obvodu porálu</t>
  </si>
  <si>
    <t>**)Zaškolení obsluhy - bude provedeno v prostorách ČNB Brno</t>
  </si>
  <si>
    <t>Výjezd k provedení mimozáruční opravy ***</t>
  </si>
  <si>
    <t>Ohlášení ukončení realizace na DOSS, zajištění souhlasných stanovisek, předání objednateli</t>
  </si>
  <si>
    <t>Demontáž a montáž kabelu včetně chráničky a výměna chráničky 10 bm v prostoru vstupního portálu komerční prostor</t>
  </si>
  <si>
    <t>Předpokládaný počet měrných jednotek po dobu záruky                                 (tj. za 60 měsíců)</t>
  </si>
  <si>
    <t>Dodávka a montáž kabeláže v prostoru technického mezipatra. Typ kabelu např. Praflaguard 2x2x0,8, délka 30 bm, požární odolnost min. 60 minut, kotvení příchytkami ke stropu, pro napojení světlíku k systému EPS</t>
  </si>
  <si>
    <t>Ekologická likvadace veškerého odpadu souvisejícího s touto realizací</t>
  </si>
  <si>
    <t>Provedení reklamního polepu pro vstupní portál - komerční prostor. Reklamní polep Česká Mincovna</t>
  </si>
  <si>
    <t>El. revize na nové připojení požárního světlíku a ostatní dotčené el. instalace dle ČSN 331500 a předání revizní zprávy</t>
  </si>
  <si>
    <t>Doklad o kontrole provozuschopnosti a funkčnosti vstupních portálů</t>
  </si>
  <si>
    <t>Lešení - demontáž, montáž, manipulace</t>
  </si>
  <si>
    <t>Roční kontrola funkčnosti vstupních portálů***</t>
  </si>
  <si>
    <t>Demontáž stávajících vstupních portálů, včetně odpojení od el. energie, systému EPS a ostatních systémů, např. EZS, domácí vrátný atd., veškeré kabeláže a souvysejících komponentů</t>
  </si>
  <si>
    <t xml:space="preserve">Úprava pro instalaci bezpečnostních prvků na aktivní a pasivní křídlo ve vstupním portálu pro komerční prostor </t>
  </si>
  <si>
    <t xml:space="preserve">Dodání potřebné kabeláže a související komponenty, např. elektrický zámek umožňující ovládání dveří čipem a systémem ACS, potřebné napětí pro elektrický zámek a systém EPS - světlík 12/24 V,  pro vstupní portál do bytového dobu     </t>
  </si>
  <si>
    <t>Dodání a montáž nové kabeláže např. Prafladur-J včetně požárně odolné rozvodnice k propojení el. instalace k požárnímu světlíku a el. zámku. Délka 20 bm a požární odolnost min. 60 minut, včetně kotvení kabeláže. Vstupní portál bytového domu</t>
  </si>
  <si>
    <t xml:space="preserve">Dodání, instalace a zprovoznění UPS jednotky zajišťující otevření světlíku při ztrátě napětí a funkci elektronického zámku (kapacita baterií 20x otevření) </t>
  </si>
  <si>
    <t>Provedení průrazu přes stropní konstrukce - vedení kabeláže pro silové napojení světlíku a kabeláže pro EPS, ACS a domácího vrátného</t>
  </si>
  <si>
    <t xml:space="preserve">Ukončení, odpojení od el. energie a popis veškeré stávající a dále nevyužité silové a slaboproudé kabeláže a případné vytažení do technického mezipatra                   </t>
  </si>
  <si>
    <t>Dodání a výměna děrovaného plechu se čtvercovými otvory 10x10 mm a roztečí 12 mm - světlík v zádveří</t>
  </si>
  <si>
    <t>Dodání a montáž panikového kování na stávající dveře v předsíni před vstupním portálem v bytovém domě včetně kliky a záslepu otvoru pro FAB</t>
  </si>
  <si>
    <t>Provedení kontroly provozuschopnosti PBZ-světlík v portálu pro bytový dům včetně měření výkonu vzduchové potřeby a dále kontrola provozuschopnosti 4 ks panikového kování v rozsahu vyhl. č. 246/2001 Sb.</t>
  </si>
  <si>
    <t>Provedení požárních ucpávek včetně doložení dokumentace dle vyhl. č. 246/2001 Sb.</t>
  </si>
  <si>
    <t>Provedení vzorků barevnosti vstupních portálů k odsouhlasení OPP MMB. Vzorek bude proveden na shodném matriálu s rámem vstupního portálu o velikosti 500 mm x 70 mm (profil rámu)</t>
  </si>
  <si>
    <t>Provedení vzorků lištování vstupních portálů k odsouhlasení OPP MMB. Vzorek bude proveden ve shodném  matriálu s rámem vstupního portálu o minimální velikosti dle technického zadání s délkou 500 mm</t>
  </si>
  <si>
    <t>Dokumentace skutečného provedení - 2x paré v papírové podobě a flash disk s el. verzí dolumentace ve formátu DWG a PDF, otevřená verze včetně licence</t>
  </si>
  <si>
    <t>Zajištění BOZP ve všech prostorech realizace (bezpečnostní označení prostoru, upozornění, tabulky atd.)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</si>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</sst>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format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0" fillId="0" borderId="0" xfId="0" applyProtection="1">
      <protection/>
    </xf>
    <xf numFmtId="0" fontId="4" fillId="0" borderId="0" xfId="20" applyFont="1" applyBorder="1" applyAlignment="1" applyProtection="1">
      <alignment horizontal="left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/>
    </xf>
    <xf numFmtId="164" fontId="3" fillId="0" borderId="0" xfId="20" applyNumberFormat="1" applyFont="1" applyBorder="1" applyAlignment="1" applyProtection="1">
      <alignment horizontal="center" vertical="top" wrapText="1"/>
      <protection/>
    </xf>
    <xf numFmtId="0" fontId="4" fillId="0" borderId="1" xfId="20" applyFont="1" applyBorder="1" applyAlignment="1" applyProtection="1">
      <alignment horizontal="center" vertical="top" wrapText="1"/>
      <protection/>
    </xf>
    <xf numFmtId="0" fontId="4" fillId="0" borderId="2" xfId="20" applyFont="1" applyBorder="1" applyAlignment="1" applyProtection="1">
      <alignment horizontal="left" vertical="top" wrapText="1"/>
      <protection/>
    </xf>
    <xf numFmtId="0" fontId="3" fillId="0" borderId="3" xfId="20" applyFont="1" applyBorder="1" applyAlignment="1" applyProtection="1">
      <alignment horizontal="center" vertical="top" wrapText="1"/>
      <protection/>
    </xf>
    <xf numFmtId="0" fontId="3" fillId="0" borderId="4" xfId="20" applyFont="1" applyBorder="1" applyAlignment="1" applyProtection="1">
      <alignment horizontal="center" vertical="top" wrapText="1"/>
      <protection/>
    </xf>
    <xf numFmtId="164" fontId="3" fillId="0" borderId="5" xfId="20" applyNumberFormat="1" applyFont="1" applyBorder="1" applyAlignment="1" applyProtection="1">
      <alignment horizontal="center" vertical="top" wrapText="1"/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6" xfId="20" applyFont="1" applyBorder="1" applyAlignment="1" applyProtection="1">
      <alignment horizontal="center" wrapText="1"/>
      <protection/>
    </xf>
    <xf numFmtId="2" fontId="10" fillId="2" borderId="7" xfId="20" applyNumberFormat="1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/>
    </xf>
    <xf numFmtId="2" fontId="10" fillId="2" borderId="6" xfId="20" applyNumberFormat="1" applyFont="1" applyFill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/>
    </xf>
    <xf numFmtId="2" fontId="7" fillId="2" borderId="6" xfId="0" applyNumberFormat="1" applyFont="1" applyFill="1" applyBorder="1" applyAlignment="1" applyProtection="1">
      <alignment horizontal="center" wrapText="1"/>
      <protection locked="0"/>
    </xf>
    <xf numFmtId="0" fontId="4" fillId="0" borderId="8" xfId="20" applyFont="1" applyBorder="1" applyAlignment="1" applyProtection="1">
      <alignment horizontal="left" vertical="top" wrapText="1"/>
      <protection/>
    </xf>
    <xf numFmtId="0" fontId="4" fillId="0" borderId="9" xfId="20" applyFont="1" applyBorder="1" applyAlignment="1" applyProtection="1">
      <alignment horizontal="left" vertical="top" wrapText="1"/>
      <protection/>
    </xf>
    <xf numFmtId="0" fontId="3" fillId="0" borderId="10" xfId="20" applyFont="1" applyBorder="1" applyAlignment="1" applyProtection="1">
      <alignment horizontal="center" vertical="top" wrapText="1"/>
      <protection/>
    </xf>
    <xf numFmtId="0" fontId="3" fillId="0" borderId="11" xfId="20" applyFont="1" applyBorder="1" applyAlignment="1" applyProtection="1">
      <alignment horizontal="center" vertical="top" wrapText="1"/>
      <protection/>
    </xf>
    <xf numFmtId="164" fontId="3" fillId="0" borderId="12" xfId="20" applyNumberFormat="1" applyFont="1" applyBorder="1" applyAlignment="1" applyProtection="1">
      <alignment horizontal="center" vertical="top" wrapText="1"/>
      <protection/>
    </xf>
    <xf numFmtId="0" fontId="10" fillId="0" borderId="13" xfId="20" applyFont="1" applyBorder="1" applyAlignment="1" applyProtection="1">
      <alignment horizontal="center" wrapText="1"/>
      <protection/>
    </xf>
    <xf numFmtId="2" fontId="10" fillId="2" borderId="14" xfId="20" applyNumberFormat="1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11" fillId="4" borderId="16" xfId="0" applyFont="1" applyFill="1" applyBorder="1" applyAlignment="1" applyProtection="1">
      <alignment horizontal="center" vertical="center" wrapText="1"/>
      <protection/>
    </xf>
    <xf numFmtId="0" fontId="11" fillId="4" borderId="17" xfId="0" applyFont="1" applyFill="1" applyBorder="1" applyAlignment="1" applyProtection="1">
      <alignment horizontal="center" vertical="center" wrapText="1"/>
      <protection/>
    </xf>
    <xf numFmtId="0" fontId="3" fillId="0" borderId="18" xfId="20" applyFont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3" fillId="0" borderId="8" xfId="2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2" fontId="7" fillId="2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4" borderId="15" xfId="20" applyFont="1" applyFill="1" applyBorder="1" applyAlignment="1" applyProtection="1">
      <alignment horizontal="center" vertical="center" wrapText="1"/>
      <protection/>
    </xf>
    <xf numFmtId="0" fontId="4" fillId="4" borderId="19" xfId="20" applyFont="1" applyFill="1" applyBorder="1" applyAlignment="1" applyProtection="1">
      <alignment horizontal="center" vertical="center" wrapText="1"/>
      <protection/>
    </xf>
    <xf numFmtId="0" fontId="3" fillId="0" borderId="20" xfId="20" applyFont="1" applyBorder="1" applyAlignment="1" applyProtection="1">
      <alignment horizontal="left" vertical="top" wrapText="1"/>
      <protection/>
    </xf>
    <xf numFmtId="0" fontId="3" fillId="0" borderId="18" xfId="20" applyFont="1" applyFill="1" applyBorder="1" applyAlignment="1" applyProtection="1">
      <alignment horizontal="left" vertical="top" wrapText="1"/>
      <protection/>
    </xf>
    <xf numFmtId="39" fontId="7" fillId="3" borderId="21" xfId="0" applyNumberFormat="1" applyFont="1" applyFill="1" applyBorder="1" applyAlignment="1" applyProtection="1">
      <alignment horizontal="center"/>
      <protection locked="0"/>
    </xf>
    <xf numFmtId="39" fontId="7" fillId="3" borderId="22" xfId="0" applyNumberFormat="1" applyFont="1" applyFill="1" applyBorder="1" applyAlignment="1" applyProtection="1">
      <alignment horizontal="center"/>
      <protection locked="0"/>
    </xf>
    <xf numFmtId="39" fontId="7" fillId="3" borderId="23" xfId="0" applyNumberFormat="1" applyFont="1" applyFill="1" applyBorder="1" applyAlignment="1" applyProtection="1">
      <alignment horizontal="center" vertical="center"/>
      <protection locked="0"/>
    </xf>
    <xf numFmtId="39" fontId="10" fillId="3" borderId="2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9" fontId="15" fillId="3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24" xfId="20" applyFont="1" applyBorder="1" applyAlignment="1" applyProtection="1">
      <alignment horizontal="left" vertical="center" wrapText="1"/>
      <protection/>
    </xf>
    <xf numFmtId="0" fontId="12" fillId="0" borderId="25" xfId="20" applyFont="1" applyBorder="1" applyAlignment="1" applyProtection="1">
      <alignment horizontal="left" vertical="center" wrapText="1"/>
      <protection/>
    </xf>
    <xf numFmtId="0" fontId="12" fillId="0" borderId="26" xfId="20" applyFont="1" applyBorder="1" applyAlignment="1" applyProtection="1">
      <alignment horizontal="left" vertical="center" wrapText="1"/>
      <protection/>
    </xf>
    <xf numFmtId="0" fontId="13" fillId="0" borderId="24" xfId="20" applyFont="1" applyFill="1" applyBorder="1" applyAlignment="1" applyProtection="1">
      <alignment horizontal="left" vertical="center" wrapText="1"/>
      <protection/>
    </xf>
    <xf numFmtId="0" fontId="13" fillId="0" borderId="25" xfId="20" applyFont="1" applyFill="1" applyBorder="1" applyAlignment="1" applyProtection="1">
      <alignment horizontal="left" vertical="center" wrapText="1"/>
      <protection/>
    </xf>
    <xf numFmtId="0" fontId="13" fillId="0" borderId="26" xfId="20" applyFont="1" applyFill="1" applyBorder="1" applyAlignment="1" applyProtection="1">
      <alignment horizontal="left" vertical="center" wrapText="1"/>
      <protection/>
    </xf>
    <xf numFmtId="0" fontId="10" fillId="0" borderId="27" xfId="20" applyFont="1" applyBorder="1" applyAlignment="1" applyProtection="1">
      <alignment horizontal="center" wrapText="1"/>
      <protection/>
    </xf>
    <xf numFmtId="0" fontId="10" fillId="0" borderId="28" xfId="20" applyFont="1" applyFill="1" applyBorder="1" applyAlignment="1" applyProtection="1">
      <alignment horizontal="center" wrapText="1"/>
      <protection/>
    </xf>
    <xf numFmtId="0" fontId="10" fillId="0" borderId="28" xfId="20" applyFont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ESA IIa-SO-03z Slabopr..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tabSelected="1" workbookViewId="0" topLeftCell="A1">
      <selection activeCell="E9" sqref="E9:E10"/>
    </sheetView>
  </sheetViews>
  <sheetFormatPr defaultColWidth="9.140625" defaultRowHeight="15"/>
  <cols>
    <col min="1" max="1" width="9.140625" style="1" customWidth="1"/>
    <col min="2" max="2" width="41.7109375" style="1" customWidth="1"/>
    <col min="3" max="3" width="17.7109375" style="1" customWidth="1"/>
    <col min="4" max="4" width="19.00390625" style="1" customWidth="1"/>
    <col min="5" max="5" width="21.57421875" style="1" customWidth="1"/>
    <col min="6" max="6" width="25.57421875" style="1" customWidth="1"/>
    <col min="7" max="16384" width="9.140625" style="1" customWidth="1"/>
  </cols>
  <sheetData>
    <row r="1" spans="2:6" ht="18.75">
      <c r="B1" s="48" t="s">
        <v>9</v>
      </c>
      <c r="C1" s="48"/>
      <c r="D1" s="48"/>
      <c r="E1" s="48"/>
      <c r="F1" s="48"/>
    </row>
    <row r="2" spans="2:6" ht="28.5" customHeight="1">
      <c r="B2" s="55" t="s">
        <v>15</v>
      </c>
      <c r="C2" s="55"/>
      <c r="D2" s="55"/>
      <c r="E2" s="55"/>
      <c r="F2" s="55"/>
    </row>
    <row r="3" spans="2:6" ht="30" customHeight="1">
      <c r="B3" s="56" t="s">
        <v>8</v>
      </c>
      <c r="C3" s="56"/>
      <c r="D3" s="56"/>
      <c r="E3" s="56"/>
      <c r="F3" s="56"/>
    </row>
    <row r="4" spans="2:6" ht="15.75" thickBot="1">
      <c r="B4" s="2"/>
      <c r="C4" s="2"/>
      <c r="D4" s="3"/>
      <c r="E4" s="3"/>
      <c r="F4" s="4"/>
    </row>
    <row r="5" spans="2:6" ht="15" customHeight="1">
      <c r="B5" s="5"/>
      <c r="C5" s="6"/>
      <c r="D5" s="7"/>
      <c r="E5" s="8"/>
      <c r="F5" s="9"/>
    </row>
    <row r="6" spans="2:6" ht="15" customHeight="1" thickBot="1">
      <c r="B6" s="20"/>
      <c r="C6" s="21"/>
      <c r="D6" s="22"/>
      <c r="E6" s="23"/>
      <c r="F6" s="24"/>
    </row>
    <row r="7" spans="2:6" ht="46.5" customHeight="1" thickBot="1">
      <c r="B7" s="36" t="s">
        <v>0</v>
      </c>
      <c r="C7" s="37" t="s">
        <v>10</v>
      </c>
      <c r="D7" s="37" t="s">
        <v>3</v>
      </c>
      <c r="E7" s="37" t="s">
        <v>4</v>
      </c>
      <c r="F7" s="37" t="s">
        <v>5</v>
      </c>
    </row>
    <row r="8" spans="2:6" ht="51.75" customHeight="1">
      <c r="B8" s="38" t="s">
        <v>43</v>
      </c>
      <c r="C8" s="63">
        <v>2</v>
      </c>
      <c r="D8" s="25" t="s">
        <v>1</v>
      </c>
      <c r="E8" s="26"/>
      <c r="F8" s="40">
        <f>ROUND(E8,2)*C8</f>
        <v>0</v>
      </c>
    </row>
    <row r="9" spans="2:6" ht="27" customHeight="1">
      <c r="B9" s="39" t="s">
        <v>26</v>
      </c>
      <c r="C9" s="64">
        <v>1</v>
      </c>
      <c r="D9" s="14" t="s">
        <v>2</v>
      </c>
      <c r="E9" s="15"/>
      <c r="F9" s="41">
        <f aca="true" t="shared" si="0" ref="F9:F37">ROUND(E9,2)*C9</f>
        <v>0</v>
      </c>
    </row>
    <row r="10" spans="2:6" ht="28.9" customHeight="1">
      <c r="B10" s="39" t="s">
        <v>27</v>
      </c>
      <c r="C10" s="64">
        <v>1</v>
      </c>
      <c r="D10" s="14" t="s">
        <v>2</v>
      </c>
      <c r="E10" s="15"/>
      <c r="F10" s="41">
        <f aca="true" t="shared" si="1" ref="F10:F15">ROUND(E10,2)*C10</f>
        <v>0</v>
      </c>
    </row>
    <row r="11" spans="2:6" ht="28.9" customHeight="1">
      <c r="B11" s="39" t="s">
        <v>44</v>
      </c>
      <c r="C11" s="64">
        <v>1</v>
      </c>
      <c r="D11" s="14" t="s">
        <v>1</v>
      </c>
      <c r="E11" s="15"/>
      <c r="F11" s="41">
        <f t="shared" si="1"/>
        <v>0</v>
      </c>
    </row>
    <row r="12" spans="2:6" ht="45.75" customHeight="1">
      <c r="B12" s="39" t="s">
        <v>34</v>
      </c>
      <c r="C12" s="64">
        <v>1</v>
      </c>
      <c r="D12" s="14" t="s">
        <v>1</v>
      </c>
      <c r="E12" s="15"/>
      <c r="F12" s="41">
        <f t="shared" si="1"/>
        <v>0</v>
      </c>
    </row>
    <row r="13" spans="2:6" ht="28.9" customHeight="1">
      <c r="B13" s="39" t="s">
        <v>28</v>
      </c>
      <c r="C13" s="64">
        <v>1</v>
      </c>
      <c r="D13" s="14" t="s">
        <v>1</v>
      </c>
      <c r="E13" s="15"/>
      <c r="F13" s="41">
        <f t="shared" si="1"/>
        <v>0</v>
      </c>
    </row>
    <row r="14" spans="2:6" ht="60.75" customHeight="1">
      <c r="B14" s="39" t="s">
        <v>45</v>
      </c>
      <c r="C14" s="64">
        <v>1</v>
      </c>
      <c r="D14" s="14" t="s">
        <v>1</v>
      </c>
      <c r="E14" s="15"/>
      <c r="F14" s="41">
        <f t="shared" si="1"/>
        <v>0</v>
      </c>
    </row>
    <row r="15" spans="2:6" ht="49.15" customHeight="1">
      <c r="B15" s="39" t="s">
        <v>36</v>
      </c>
      <c r="C15" s="64">
        <v>1</v>
      </c>
      <c r="D15" s="14" t="s">
        <v>1</v>
      </c>
      <c r="E15" s="15"/>
      <c r="F15" s="41">
        <f t="shared" si="1"/>
        <v>0</v>
      </c>
    </row>
    <row r="16" spans="2:6" ht="67.9" customHeight="1">
      <c r="B16" s="39" t="s">
        <v>46</v>
      </c>
      <c r="C16" s="64">
        <v>1</v>
      </c>
      <c r="D16" s="14" t="s">
        <v>1</v>
      </c>
      <c r="E16" s="15"/>
      <c r="F16" s="41">
        <f t="shared" si="0"/>
        <v>0</v>
      </c>
    </row>
    <row r="17" spans="2:6" ht="37.9" customHeight="1">
      <c r="B17" s="39" t="s">
        <v>47</v>
      </c>
      <c r="C17" s="64">
        <v>1</v>
      </c>
      <c r="D17" s="14" t="s">
        <v>1</v>
      </c>
      <c r="E17" s="15"/>
      <c r="F17" s="41">
        <f aca="true" t="shared" si="2" ref="F17">ROUND(E17,2)*C17</f>
        <v>0</v>
      </c>
    </row>
    <row r="18" spans="2:6" ht="37.9" customHeight="1">
      <c r="B18" s="39" t="s">
        <v>48</v>
      </c>
      <c r="C18" s="64">
        <v>6</v>
      </c>
      <c r="D18" s="14" t="s">
        <v>2</v>
      </c>
      <c r="E18" s="15"/>
      <c r="F18" s="41">
        <f t="shared" si="0"/>
        <v>0</v>
      </c>
    </row>
    <row r="19" spans="2:6" ht="36.6" customHeight="1">
      <c r="B19" s="39" t="s">
        <v>25</v>
      </c>
      <c r="C19" s="64">
        <v>1</v>
      </c>
      <c r="D19" s="14" t="s">
        <v>1</v>
      </c>
      <c r="E19" s="15"/>
      <c r="F19" s="41">
        <f t="shared" si="0"/>
        <v>0</v>
      </c>
    </row>
    <row r="20" spans="2:6" ht="39.6" customHeight="1">
      <c r="B20" s="39" t="s">
        <v>49</v>
      </c>
      <c r="C20" s="64">
        <v>2</v>
      </c>
      <c r="D20" s="14" t="s">
        <v>1</v>
      </c>
      <c r="E20" s="15"/>
      <c r="F20" s="41">
        <f aca="true" t="shared" si="3" ref="F20">ROUND(E20,2)*C20</f>
        <v>0</v>
      </c>
    </row>
    <row r="21" spans="2:6" ht="27" customHeight="1">
      <c r="B21" s="39" t="s">
        <v>29</v>
      </c>
      <c r="C21" s="64">
        <v>2</v>
      </c>
      <c r="D21" s="14" t="s">
        <v>2</v>
      </c>
      <c r="E21" s="15"/>
      <c r="F21" s="41">
        <f aca="true" t="shared" si="4" ref="F21:F22">ROUND(E21,2)*C21</f>
        <v>0</v>
      </c>
    </row>
    <row r="22" spans="2:6" ht="36.6" customHeight="1">
      <c r="B22" s="39" t="s">
        <v>30</v>
      </c>
      <c r="C22" s="64">
        <v>2</v>
      </c>
      <c r="D22" s="14" t="s">
        <v>2</v>
      </c>
      <c r="E22" s="15"/>
      <c r="F22" s="41">
        <f t="shared" si="4"/>
        <v>0</v>
      </c>
    </row>
    <row r="23" spans="2:6" ht="19.15" customHeight="1">
      <c r="B23" s="39" t="s">
        <v>16</v>
      </c>
      <c r="C23" s="64">
        <v>2</v>
      </c>
      <c r="D23" s="14" t="s">
        <v>1</v>
      </c>
      <c r="E23" s="15"/>
      <c r="F23" s="41">
        <f aca="true" t="shared" si="5" ref="F23:F24">ROUND(E23,2)*C23</f>
        <v>0</v>
      </c>
    </row>
    <row r="24" spans="2:6" ht="27" customHeight="1">
      <c r="B24" s="39" t="s">
        <v>50</v>
      </c>
      <c r="C24" s="64">
        <v>1</v>
      </c>
      <c r="D24" s="14" t="s">
        <v>2</v>
      </c>
      <c r="E24" s="15"/>
      <c r="F24" s="41">
        <f t="shared" si="5"/>
        <v>0</v>
      </c>
    </row>
    <row r="25" spans="2:6" ht="27" customHeight="1">
      <c r="B25" s="39" t="s">
        <v>17</v>
      </c>
      <c r="C25" s="64">
        <v>2</v>
      </c>
      <c r="D25" s="14" t="s">
        <v>1</v>
      </c>
      <c r="E25" s="15"/>
      <c r="F25" s="41">
        <f aca="true" t="shared" si="6" ref="F25:F26">ROUND(E25,2)*C25</f>
        <v>0</v>
      </c>
    </row>
    <row r="26" spans="2:6" ht="37.5" customHeight="1">
      <c r="B26" s="39" t="s">
        <v>51</v>
      </c>
      <c r="C26" s="64">
        <v>2</v>
      </c>
      <c r="D26" s="14" t="s">
        <v>1</v>
      </c>
      <c r="E26" s="15"/>
      <c r="F26" s="41">
        <f t="shared" si="6"/>
        <v>0</v>
      </c>
    </row>
    <row r="27" spans="2:6" ht="26.25" customHeight="1">
      <c r="B27" s="39" t="s">
        <v>37</v>
      </c>
      <c r="C27" s="64">
        <v>2</v>
      </c>
      <c r="D27" s="14" t="s">
        <v>2</v>
      </c>
      <c r="E27" s="15"/>
      <c r="F27" s="41">
        <f>ROUND(E27,2)*C27</f>
        <v>0</v>
      </c>
    </row>
    <row r="28" spans="2:6" ht="26.25" customHeight="1">
      <c r="B28" s="39" t="s">
        <v>38</v>
      </c>
      <c r="C28" s="64">
        <v>1</v>
      </c>
      <c r="D28" s="14" t="s">
        <v>1</v>
      </c>
      <c r="E28" s="15"/>
      <c r="F28" s="41">
        <f t="shared" si="0"/>
        <v>0</v>
      </c>
    </row>
    <row r="29" spans="2:6" ht="49.9" customHeight="1">
      <c r="B29" s="39" t="s">
        <v>52</v>
      </c>
      <c r="C29" s="64">
        <v>1</v>
      </c>
      <c r="D29" s="14" t="s">
        <v>1</v>
      </c>
      <c r="E29" s="15"/>
      <c r="F29" s="41">
        <f aca="true" t="shared" si="7" ref="F29">ROUND(E29,2)*C29</f>
        <v>0</v>
      </c>
    </row>
    <row r="30" spans="2:6" ht="41.25" customHeight="1">
      <c r="B30" s="39" t="s">
        <v>39</v>
      </c>
      <c r="C30" s="64">
        <v>1</v>
      </c>
      <c r="D30" s="14" t="s">
        <v>1</v>
      </c>
      <c r="E30" s="15"/>
      <c r="F30" s="41">
        <f aca="true" t="shared" si="8" ref="F30:F34">ROUND(E30,2)*C30</f>
        <v>0</v>
      </c>
    </row>
    <row r="31" spans="2:6" ht="26.25" customHeight="1">
      <c r="B31" s="39" t="s">
        <v>40</v>
      </c>
      <c r="C31" s="64">
        <v>1</v>
      </c>
      <c r="D31" s="14" t="s">
        <v>2</v>
      </c>
      <c r="E31" s="15"/>
      <c r="F31" s="41">
        <f t="shared" si="8"/>
        <v>0</v>
      </c>
    </row>
    <row r="32" spans="2:6" ht="30" customHeight="1">
      <c r="B32" s="39" t="s">
        <v>18</v>
      </c>
      <c r="C32" s="64">
        <v>1</v>
      </c>
      <c r="D32" s="14" t="s">
        <v>1</v>
      </c>
      <c r="E32" s="15"/>
      <c r="F32" s="41">
        <f t="shared" si="8"/>
        <v>0</v>
      </c>
    </row>
    <row r="33" spans="2:6" ht="26.25" customHeight="1">
      <c r="B33" s="39" t="s">
        <v>53</v>
      </c>
      <c r="C33" s="64">
        <v>6</v>
      </c>
      <c r="D33" s="14" t="s">
        <v>2</v>
      </c>
      <c r="E33" s="15"/>
      <c r="F33" s="41">
        <f t="shared" si="8"/>
        <v>0</v>
      </c>
    </row>
    <row r="34" spans="2:6" ht="48.6" customHeight="1">
      <c r="B34" s="39" t="s">
        <v>54</v>
      </c>
      <c r="C34" s="64">
        <v>1</v>
      </c>
      <c r="D34" s="14" t="s">
        <v>2</v>
      </c>
      <c r="E34" s="15"/>
      <c r="F34" s="41">
        <f t="shared" si="8"/>
        <v>0</v>
      </c>
    </row>
    <row r="35" spans="2:6" ht="48.6" customHeight="1">
      <c r="B35" s="39" t="s">
        <v>55</v>
      </c>
      <c r="C35" s="64">
        <v>1</v>
      </c>
      <c r="D35" s="14" t="s">
        <v>2</v>
      </c>
      <c r="E35" s="15"/>
      <c r="F35" s="41">
        <f aca="true" t="shared" si="9" ref="F35">ROUND(E35,2)*C35</f>
        <v>0</v>
      </c>
    </row>
    <row r="36" spans="2:6" ht="22.5" customHeight="1">
      <c r="B36" s="39" t="s">
        <v>41</v>
      </c>
      <c r="C36" s="65">
        <v>1</v>
      </c>
      <c r="D36" s="14" t="s">
        <v>1</v>
      </c>
      <c r="E36" s="15"/>
      <c r="F36" s="41">
        <f t="shared" si="0"/>
        <v>0</v>
      </c>
    </row>
    <row r="37" spans="2:6" ht="37.9" customHeight="1">
      <c r="B37" s="39" t="s">
        <v>56</v>
      </c>
      <c r="C37" s="65">
        <v>1</v>
      </c>
      <c r="D37" s="14" t="s">
        <v>1</v>
      </c>
      <c r="E37" s="15"/>
      <c r="F37" s="41">
        <f t="shared" si="0"/>
        <v>0</v>
      </c>
    </row>
    <row r="38" spans="2:6" ht="24.75" customHeight="1">
      <c r="B38" s="39" t="s">
        <v>31</v>
      </c>
      <c r="C38" s="65">
        <v>1</v>
      </c>
      <c r="D38" s="14" t="s">
        <v>1</v>
      </c>
      <c r="E38" s="15"/>
      <c r="F38" s="41">
        <f aca="true" t="shared" si="10" ref="F38:F42">ROUND(E38,2)*C38</f>
        <v>0</v>
      </c>
    </row>
    <row r="39" spans="2:6" ht="24.75" customHeight="1">
      <c r="B39" s="39" t="s">
        <v>33</v>
      </c>
      <c r="C39" s="65">
        <v>1</v>
      </c>
      <c r="D39" s="14" t="s">
        <v>1</v>
      </c>
      <c r="E39" s="15"/>
      <c r="F39" s="41">
        <f t="shared" si="10"/>
        <v>0</v>
      </c>
    </row>
    <row r="40" spans="2:6" ht="24.75" customHeight="1">
      <c r="B40" s="39" t="s">
        <v>57</v>
      </c>
      <c r="C40" s="65">
        <v>1</v>
      </c>
      <c r="D40" s="14" t="s">
        <v>1</v>
      </c>
      <c r="E40" s="15"/>
      <c r="F40" s="41">
        <f t="shared" si="10"/>
        <v>0</v>
      </c>
    </row>
    <row r="41" spans="2:6" ht="24.75" customHeight="1">
      <c r="B41" s="39" t="s">
        <v>23</v>
      </c>
      <c r="C41" s="65">
        <v>1</v>
      </c>
      <c r="D41" s="14" t="s">
        <v>1</v>
      </c>
      <c r="E41" s="15"/>
      <c r="F41" s="41">
        <f aca="true" t="shared" si="11" ref="F41">ROUND(E41,2)*C41</f>
        <v>0</v>
      </c>
    </row>
    <row r="42" spans="2:6" ht="28.15" customHeight="1" thickBot="1">
      <c r="B42" s="39" t="s">
        <v>12</v>
      </c>
      <c r="C42" s="65">
        <v>1</v>
      </c>
      <c r="D42" s="14" t="s">
        <v>1</v>
      </c>
      <c r="E42" s="15"/>
      <c r="F42" s="41">
        <f t="shared" si="10"/>
        <v>0</v>
      </c>
    </row>
    <row r="43" spans="2:6" ht="46.5" customHeight="1" thickBot="1">
      <c r="B43" s="60" t="s">
        <v>58</v>
      </c>
      <c r="C43" s="61"/>
      <c r="D43" s="61"/>
      <c r="E43" s="62"/>
      <c r="F43" s="42">
        <f>SUM(F8:F42)</f>
        <v>0</v>
      </c>
    </row>
    <row r="44" ht="15" customHeight="1"/>
    <row r="45" ht="15" customHeight="1" thickBot="1"/>
    <row r="46" spans="2:6" ht="60.75" customHeight="1" thickBot="1">
      <c r="B46" s="27" t="s">
        <v>0</v>
      </c>
      <c r="C46" s="28" t="s">
        <v>3</v>
      </c>
      <c r="D46" s="28" t="s">
        <v>4</v>
      </c>
      <c r="E46" s="28" t="s">
        <v>35</v>
      </c>
      <c r="F46" s="29" t="s">
        <v>11</v>
      </c>
    </row>
    <row r="47" spans="2:7" ht="49.15" customHeight="1">
      <c r="B47" s="30" t="s">
        <v>42</v>
      </c>
      <c r="C47" s="47" t="s">
        <v>1</v>
      </c>
      <c r="D47" s="17"/>
      <c r="E47" s="16">
        <v>4</v>
      </c>
      <c r="F47" s="43">
        <f aca="true" t="shared" si="12" ref="F47:F49">ROUND(D47,2)*E47</f>
        <v>0</v>
      </c>
      <c r="G47" s="46"/>
    </row>
    <row r="48" spans="2:6" ht="26.65" customHeight="1">
      <c r="B48" s="30" t="s">
        <v>24</v>
      </c>
      <c r="C48" s="31" t="s">
        <v>6</v>
      </c>
      <c r="D48" s="19"/>
      <c r="E48" s="18">
        <v>30</v>
      </c>
      <c r="F48" s="43">
        <f t="shared" si="12"/>
        <v>0</v>
      </c>
    </row>
    <row r="49" spans="2:6" ht="27.75" customHeight="1" thickBot="1">
      <c r="B49" s="32" t="s">
        <v>32</v>
      </c>
      <c r="C49" s="33" t="s">
        <v>7</v>
      </c>
      <c r="D49" s="34"/>
      <c r="E49" s="35">
        <v>8</v>
      </c>
      <c r="F49" s="43">
        <f t="shared" si="12"/>
        <v>0</v>
      </c>
    </row>
    <row r="50" spans="2:6" ht="34.9" customHeight="1" thickBot="1">
      <c r="B50" s="57" t="s">
        <v>19</v>
      </c>
      <c r="C50" s="58"/>
      <c r="D50" s="58"/>
      <c r="E50" s="59"/>
      <c r="F50" s="42">
        <f>SUM(F47:F49)</f>
        <v>0</v>
      </c>
    </row>
    <row r="51" spans="2:6" ht="15" customHeight="1" thickBot="1">
      <c r="B51" s="10"/>
      <c r="C51" s="10"/>
      <c r="D51" s="10"/>
      <c r="E51" s="10"/>
      <c r="F51" s="44"/>
    </row>
    <row r="52" spans="2:6" ht="31.5" customHeight="1" thickBot="1">
      <c r="B52" s="50" t="s">
        <v>14</v>
      </c>
      <c r="C52" s="51"/>
      <c r="D52" s="51"/>
      <c r="E52" s="52"/>
      <c r="F52" s="45">
        <f>F43+F50</f>
        <v>0</v>
      </c>
    </row>
    <row r="54" spans="2:8" ht="15.75">
      <c r="B54" s="49" t="s">
        <v>13</v>
      </c>
      <c r="C54" s="49"/>
      <c r="D54" s="49"/>
      <c r="E54" s="49"/>
      <c r="F54" s="49"/>
      <c r="G54" s="49"/>
      <c r="H54" s="49"/>
    </row>
    <row r="55" spans="2:8" ht="10.5" customHeight="1">
      <c r="B55" s="11"/>
      <c r="C55" s="12"/>
      <c r="D55" s="12"/>
      <c r="E55" s="12"/>
      <c r="F55" s="12"/>
      <c r="G55" s="11"/>
      <c r="H55" s="11"/>
    </row>
    <row r="56" spans="7:8" ht="42.75" customHeight="1">
      <c r="G56" s="11"/>
      <c r="H56" s="11"/>
    </row>
    <row r="57" spans="2:8" ht="33.75" customHeight="1">
      <c r="B57" s="54" t="s">
        <v>20</v>
      </c>
      <c r="C57" s="54"/>
      <c r="D57" s="54"/>
      <c r="E57" s="54"/>
      <c r="F57" s="54"/>
      <c r="G57" s="11"/>
      <c r="H57" s="11"/>
    </row>
    <row r="58" spans="2:8" ht="35.25" customHeight="1">
      <c r="B58" s="13" t="s">
        <v>21</v>
      </c>
      <c r="C58" s="11"/>
      <c r="D58" s="11"/>
      <c r="E58" s="11"/>
      <c r="F58" s="11"/>
      <c r="G58" s="11"/>
      <c r="H58" s="11"/>
    </row>
    <row r="59" spans="2:8" ht="62.25" customHeight="1">
      <c r="B59" s="54" t="s">
        <v>22</v>
      </c>
      <c r="C59" s="54"/>
      <c r="D59" s="54"/>
      <c r="E59" s="54"/>
      <c r="F59" s="54"/>
      <c r="G59" s="11"/>
      <c r="H59" s="11"/>
    </row>
    <row r="60" spans="2:6" ht="24.75" customHeight="1">
      <c r="B60" s="54"/>
      <c r="C60" s="54"/>
      <c r="D60" s="54"/>
      <c r="E60" s="54"/>
      <c r="F60" s="54"/>
    </row>
    <row r="62" spans="2:6" ht="15">
      <c r="B62" s="53"/>
      <c r="C62" s="53"/>
      <c r="D62" s="53"/>
      <c r="E62" s="53"/>
      <c r="F62" s="53"/>
    </row>
  </sheetData>
  <sheetProtection algorithmName="SHA-512" hashValue="jfPRhhVKHY5DuysEfQ7vtOvItABICJudR8+4rdbpw54t56lw/8Z6Zx40BO+3Tdysv/u7w44FbwAVcaioL+laxg==" saltValue="MWSz+NAgN3OEHUdkeJwjSg==" spinCount="100000" sheet="1" selectLockedCells="1"/>
  <mergeCells count="11">
    <mergeCell ref="B1:F1"/>
    <mergeCell ref="B54:H54"/>
    <mergeCell ref="B52:E52"/>
    <mergeCell ref="B62:F62"/>
    <mergeCell ref="B57:F57"/>
    <mergeCell ref="B59:F59"/>
    <mergeCell ref="B2:F2"/>
    <mergeCell ref="B3:F3"/>
    <mergeCell ref="B50:E50"/>
    <mergeCell ref="B43:E43"/>
    <mergeCell ref="B60:F6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Stříž Ivo</dc:creator>
  <cp:keywords/>
  <dc:description/>
  <cp:lastModifiedBy>Dyluš Vojtěch</cp:lastModifiedBy>
  <cp:lastPrinted>2023-07-26T06:59:22Z</cp:lastPrinted>
  <dcterms:created xsi:type="dcterms:W3CDTF">2018-09-14T09:06:58Z</dcterms:created>
  <dcterms:modified xsi:type="dcterms:W3CDTF">2023-09-01T11:02:20Z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