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4100" activeTab="0"/>
  </bookViews>
  <sheets>
    <sheet name="cenová tabulka" sheetId="5" r:id="rId1"/>
  </sheets>
  <definedNames>
    <definedName name="_xlnm.Print_Area" localSheetId="0">'cenová tabulka'!$A$1:$G$78</definedName>
  </definedNames>
  <calcPr calcId="162913"/>
</workbook>
</file>

<file path=xl/sharedStrings.xml><?xml version="1.0" encoding="utf-8"?>
<sst xmlns="http://schemas.openxmlformats.org/spreadsheetml/2006/main" count="160" uniqueCount="61">
  <si>
    <t>kpl</t>
  </si>
  <si>
    <t>ks</t>
  </si>
  <si>
    <t>*</t>
  </si>
  <si>
    <t>CENOVÁ TABULKA</t>
  </si>
  <si>
    <t>Položka</t>
  </si>
  <si>
    <t>Popis</t>
  </si>
  <si>
    <t>Měrná jednotka</t>
  </si>
  <si>
    <t>Celková nabídková cena v Kč bez DPH</t>
  </si>
  <si>
    <t>výjezd</t>
  </si>
  <si>
    <t>**</t>
  </si>
  <si>
    <t>hod.</t>
  </si>
  <si>
    <t>zkoušky a revize dle platné legislativy</t>
  </si>
  <si>
    <t>Cena za jednotku v Kč bez DPH</t>
  </si>
  <si>
    <t>Počet</t>
  </si>
  <si>
    <t>Cena celkem                   v Kč bez DPH</t>
  </si>
  <si>
    <t>Cena celkem v Kč bez DPH</t>
  </si>
  <si>
    <t>Cena za dílo celkem v Kč bez DPH</t>
  </si>
  <si>
    <t>Cena celkem za 4. dílčí plnění v Kč bez DPH</t>
  </si>
  <si>
    <t>Cena celkem za 3. dílčí plnění v Kč bez DPH</t>
  </si>
  <si>
    <t>Cena celkem za 2. dílčí plnění v Kč bez DPH</t>
  </si>
  <si>
    <t>Cena celkem za 1. dílčí plnění v Kč bez DPH</t>
  </si>
  <si>
    <t xml:space="preserve">                                                                                                                                                                                                                             Příloha č. 2 ZD</t>
  </si>
  <si>
    <t>demontáž stávající elektroinstalace podvozku</t>
  </si>
  <si>
    <t>odvoz a likvidace odpadu</t>
  </si>
  <si>
    <t>Cena celkem                  v Kč bez DPH</t>
  </si>
  <si>
    <t>1. dílčí plnění Hradec Králové</t>
  </si>
  <si>
    <t>4. dílčí plnění Brno</t>
  </si>
  <si>
    <t>5. dílčí plnění Ostrava</t>
  </si>
  <si>
    <t>Cena celkem za 5. dílčí plnění v Kč bez DPH</t>
  </si>
  <si>
    <t>zpracování dokumentace pro provádění díla a dokumentace skutečného provedení</t>
  </si>
  <si>
    <t>dodávka nových ovládacích jednotek,silových prvků, čidel a kabeláže pro podvozky dle zvolené koncepce*</t>
  </si>
  <si>
    <t>dodávka rozvaděče s ovládacím HW*</t>
  </si>
  <si>
    <t>dodávka nových ovládacích jednotek a panelů,silových prvků, čidel a kabeláže pro podvozky dle zvolené koncepce*</t>
  </si>
  <si>
    <t>dodávka + instalace SW*</t>
  </si>
  <si>
    <t>montáž rozvaděčů, silových prvků, čidel, tlačítek, doplnění kabeláže, oživení*</t>
  </si>
  <si>
    <t>montáž rozvaděčů, silových prvků, SW, čidel, tlačítek, doplnění kabeláže, oživení*</t>
  </si>
  <si>
    <t>montáž rozvaděčů, silových prvků, SW, HW, čidel, tlačítek, doplnění kabeláže, oživení*</t>
  </si>
  <si>
    <t xml:space="preserve">Pravidelný servis </t>
  </si>
  <si>
    <t xml:space="preserve">Mimozáruční a pozáruční opravy </t>
  </si>
  <si>
    <t>hodinová sazba za mimozáruční a pozáruční opravy</t>
  </si>
  <si>
    <t>zaškolení max. 6 odborných pracovníků objednatele</t>
  </si>
  <si>
    <t xml:space="preserve">výjezd zhotovitele (tam i zpět) na provedení mimozáruční a pozáruční opravy a k provedení pravidelného servisu pro 1. dílčí plnění </t>
  </si>
  <si>
    <t>výjezd zhotovitele (tam i zpět) na provedení mimozáruční a pozáruční opravy a k provedení pravidelného servisu pro 2. a 3. dílčí plnění</t>
  </si>
  <si>
    <t xml:space="preserve">výjezd zhotovitele (tam i zpět) na provedení mimozáruční a pozáruční opravy a k provedení pravidelného servisu pro 4. dílčí plnění </t>
  </si>
  <si>
    <t xml:space="preserve">výjezd zhotovitele (tam i zpět) na provedení mimozáruční a pozáruční opravy a k provedení pravidelného servisu pro 5. dílčí plnění </t>
  </si>
  <si>
    <t xml:space="preserve">Výjezdy na opravy a pravidelný servis </t>
  </si>
  <si>
    <t>Předpokládaný  počet za dobu 48 měsíců**</t>
  </si>
  <si>
    <t>dodávka nových ovládacích jednotek a panelů, silových prvků, čidel a kabeláže pro podvozky dle zvolené koncepce*</t>
  </si>
  <si>
    <r>
      <t xml:space="preserve">Dodavatel vyplní veškerá žlutě podbarvená pole!!! </t>
    </r>
    <r>
      <rPr>
        <b/>
        <sz val="11"/>
        <rFont val="Arial"/>
        <family val="2"/>
      </rPr>
      <t>Ceny se uvádí v Kč bez DPH, s přesností na 2 desetinná místa.</t>
    </r>
  </si>
  <si>
    <t>Počet za dobu 48 měsíců**</t>
  </si>
  <si>
    <t>Smlouva se uzavírá v části týkající se pozáručních oprav a pravidelného servisu na dobu neurčitou. Období 48 měsíců je stanoveno pouze pro účely porovnání nabídek v souladu se zákonem č. 134/2016 Sb., o zadávání veřejných zakázek, ve znění pozdějších předpisů. Předpokládaný počet oprav a výjezdů je uveden pouze za účelem porovnání nabídek a vychází z předpokládaného čerpání zadavatelem. Zadavatel si vyhrazuje právo čerpat toto plnění (provádění oprav) dle svých skutečných potřeb, tj. počet nedočerpat, přečerpat či vůbec nečerpat; skutečný počet se tak může od předpokládaného počtu lišit.</t>
  </si>
  <si>
    <t xml:space="preserve">Ceny musí zahrnovat veškeré náklady dodavatele spojené s plněním veřejné zakázky, včetně licence dle čl. XIV smlouvy. </t>
  </si>
  <si>
    <t>stavební přípomocné práce, úklid a ostatní náklady (drobný spotřební materiál, přesun hmot, parkovné, a pod.)</t>
  </si>
  <si>
    <t xml:space="preserve">pravidelný servis pro 1. dílčí plnění </t>
  </si>
  <si>
    <t xml:space="preserve">pravidelný servis pro 2. a 3. dílčí plnění </t>
  </si>
  <si>
    <t xml:space="preserve">pravidelný servis pro 4. dílčí plnění </t>
  </si>
  <si>
    <t xml:space="preserve">pravidelný servis pro 5. dílčí plnění </t>
  </si>
  <si>
    <t>2. dílčí plnění Praha I</t>
  </si>
  <si>
    <t>3. dílčí plnění Praha II</t>
  </si>
  <si>
    <t>Viz příloha č. 3 smlouvy - Bližší specifikace řídicího systému podvozků.</t>
  </si>
  <si>
    <t>Obnova řídicího systému podvozků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</si>
</sst>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_K_č"/>
  </numFmts>
  <fonts count="18">
    <font>
      <sz val="10"/>
      <name val="Arial CE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 CE"/>
      <family val="2"/>
    </font>
    <font>
      <sz val="4"/>
      <name val="Arial"/>
      <family val="2"/>
    </font>
    <font>
      <i/>
      <sz val="10"/>
      <name val="Arial"/>
      <family val="2"/>
    </font>
    <font>
      <b/>
      <sz val="20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 CE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1" fillId="0" borderId="0" xfId="0" applyFont="1"/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Fill="1"/>
    <xf numFmtId="0" fontId="5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4" fontId="11" fillId="0" borderId="5" xfId="2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 wrapText="1"/>
    </xf>
    <xf numFmtId="4" fontId="11" fillId="0" borderId="4" xfId="2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 wrapText="1"/>
    </xf>
    <xf numFmtId="4" fontId="11" fillId="0" borderId="8" xfId="2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4" fontId="10" fillId="3" borderId="6" xfId="20" applyNumberFormat="1" applyFont="1" applyFill="1" applyBorder="1" applyAlignment="1">
      <alignment horizontal="right" vertical="center" wrapText="1"/>
    </xf>
    <xf numFmtId="4" fontId="10" fillId="0" borderId="9" xfId="2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 applyProtection="1">
      <alignment vertical="center" wrapText="1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/>
    </xf>
    <xf numFmtId="4" fontId="10" fillId="4" borderId="11" xfId="2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1" fillId="0" borderId="3" xfId="0" applyFont="1" applyFill="1" applyBorder="1" applyAlignment="1">
      <alignment wrapText="1"/>
    </xf>
    <xf numFmtId="0" fontId="11" fillId="3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left" vertical="center"/>
      <protection/>
    </xf>
    <xf numFmtId="0" fontId="11" fillId="3" borderId="2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4" fontId="11" fillId="0" borderId="2" xfId="2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wrapText="1"/>
    </xf>
    <xf numFmtId="4" fontId="10" fillId="0" borderId="14" xfId="2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 wrapText="1"/>
    </xf>
    <xf numFmtId="4" fontId="10" fillId="3" borderId="12" xfId="20" applyNumberFormat="1" applyFont="1" applyFill="1" applyBorder="1" applyAlignment="1">
      <alignment horizontal="right" vertical="center" wrapText="1"/>
    </xf>
    <xf numFmtId="4" fontId="10" fillId="0" borderId="15" xfId="2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Alignment="1" applyProtection="1">
      <alignment vertical="center" wrapText="1" shrinkToFit="1"/>
      <protection hidden="1" locked="0"/>
    </xf>
    <xf numFmtId="0" fontId="9" fillId="0" borderId="0" xfId="0" applyFont="1" applyAlignment="1">
      <alignment wrapText="1" shrinkToFit="1"/>
    </xf>
    <xf numFmtId="0" fontId="9" fillId="0" borderId="0" xfId="0" applyFont="1" applyAlignment="1">
      <alignment horizontal="left" vertical="top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10" fillId="0" borderId="16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5" borderId="2" xfId="20" applyNumberFormat="1" applyFont="1" applyFill="1" applyBorder="1" applyAlignment="1" applyProtection="1">
      <alignment horizontal="right" vertical="center" wrapText="1"/>
      <protection locked="0"/>
    </xf>
    <xf numFmtId="4" fontId="11" fillId="5" borderId="7" xfId="20" applyNumberFormat="1" applyFont="1" applyFill="1" applyBorder="1" applyAlignment="1" applyProtection="1">
      <alignment horizontal="right" vertical="center" wrapText="1"/>
      <protection locked="0"/>
    </xf>
    <xf numFmtId="4" fontId="11" fillId="5" borderId="3" xfId="20" applyNumberFormat="1" applyFont="1" applyFill="1" applyBorder="1" applyAlignment="1" applyProtection="1">
      <alignment horizontal="right" vertical="center" wrapText="1"/>
      <protection locked="0"/>
    </xf>
    <xf numFmtId="4" fontId="11" fillId="5" borderId="7" xfId="0" applyNumberFormat="1" applyFont="1" applyFill="1" applyBorder="1" applyAlignment="1" applyProtection="1">
      <alignment horizontal="right" vertical="center" wrapText="1"/>
      <protection locked="0"/>
    </xf>
    <xf numFmtId="2" fontId="11" fillId="5" borderId="2" xfId="2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view="pageBreakPreview" zoomScale="90" zoomScaleSheetLayoutView="90" workbookViewId="0" topLeftCell="A52">
      <selection activeCell="F5" sqref="F5 D5"/>
    </sheetView>
  </sheetViews>
  <sheetFormatPr defaultColWidth="9.25390625" defaultRowHeight="12.75"/>
  <cols>
    <col min="1" max="1" width="8.25390625" style="11" customWidth="1"/>
    <col min="2" max="2" width="16.25390625" style="2" customWidth="1"/>
    <col min="3" max="3" width="74.00390625" style="2" customWidth="1"/>
    <col min="4" max="4" width="17.50390625" style="2" customWidth="1"/>
    <col min="5" max="5" width="10.50390625" style="6" customWidth="1"/>
    <col min="6" max="6" width="15.00390625" style="2" customWidth="1"/>
    <col min="7" max="7" width="19.75390625" style="2" customWidth="1"/>
    <col min="8" max="16384" width="9.25390625" style="2" customWidth="1"/>
  </cols>
  <sheetData>
    <row r="1" spans="1:8" s="7" customFormat="1" ht="15.75" customHeight="1">
      <c r="A1" s="83" t="s">
        <v>21</v>
      </c>
      <c r="B1" s="84"/>
      <c r="C1" s="84"/>
      <c r="D1" s="84"/>
      <c r="E1" s="84"/>
      <c r="F1" s="84"/>
      <c r="G1" s="85"/>
      <c r="H1" s="4"/>
    </row>
    <row r="2" spans="1:8" s="1" customFormat="1" ht="16.5" customHeight="1" thickBot="1">
      <c r="A2" s="86" t="s">
        <v>3</v>
      </c>
      <c r="B2" s="87"/>
      <c r="C2" s="87"/>
      <c r="D2" s="87"/>
      <c r="E2" s="87"/>
      <c r="F2" s="87"/>
      <c r="G2" s="88"/>
      <c r="H2" s="3"/>
    </row>
    <row r="3" spans="1:8" s="1" customFormat="1" ht="24" customHeight="1">
      <c r="A3" s="89" t="s">
        <v>60</v>
      </c>
      <c r="B3" s="90"/>
      <c r="C3" s="90"/>
      <c r="D3" s="90"/>
      <c r="E3" s="90"/>
      <c r="F3" s="90"/>
      <c r="G3" s="91"/>
      <c r="H3" s="5"/>
    </row>
    <row r="4" spans="1:7" ht="43.5" customHeight="1">
      <c r="A4" s="13" t="s">
        <v>4</v>
      </c>
      <c r="B4" s="59"/>
      <c r="C4" s="14" t="s">
        <v>5</v>
      </c>
      <c r="D4" s="15" t="s">
        <v>13</v>
      </c>
      <c r="E4" s="16" t="s">
        <v>6</v>
      </c>
      <c r="F4" s="16" t="s">
        <v>12</v>
      </c>
      <c r="G4" s="17" t="s">
        <v>14</v>
      </c>
    </row>
    <row r="5" spans="1:7" s="8" customFormat="1" ht="14.1" customHeight="1">
      <c r="A5" s="74">
        <v>1</v>
      </c>
      <c r="B5" s="104" t="s">
        <v>25</v>
      </c>
      <c r="C5" s="22" t="s">
        <v>22</v>
      </c>
      <c r="D5" s="19">
        <v>31</v>
      </c>
      <c r="E5" s="20" t="s">
        <v>1</v>
      </c>
      <c r="F5" s="105"/>
      <c r="G5" s="63">
        <f>F5*D5</f>
        <v>0</v>
      </c>
    </row>
    <row r="6" spans="1:7" s="8" customFormat="1" ht="30" customHeight="1">
      <c r="A6" s="74">
        <v>2</v>
      </c>
      <c r="B6" s="104"/>
      <c r="C6" s="22" t="s">
        <v>47</v>
      </c>
      <c r="D6" s="49">
        <v>31</v>
      </c>
      <c r="E6" s="20" t="s">
        <v>1</v>
      </c>
      <c r="F6" s="105"/>
      <c r="G6" s="63">
        <f>F6*D6</f>
        <v>0</v>
      </c>
    </row>
    <row r="7" spans="1:7" s="12" customFormat="1" ht="16.5" customHeight="1">
      <c r="A7" s="74">
        <v>3</v>
      </c>
      <c r="B7" s="104"/>
      <c r="C7" s="22" t="s">
        <v>31</v>
      </c>
      <c r="D7" s="49">
        <v>1</v>
      </c>
      <c r="E7" s="20" t="s">
        <v>1</v>
      </c>
      <c r="F7" s="105"/>
      <c r="G7" s="63">
        <f>F7*D7</f>
        <v>0</v>
      </c>
    </row>
    <row r="8" spans="1:7" s="8" customFormat="1" ht="15.75" customHeight="1">
      <c r="A8" s="74">
        <v>4</v>
      </c>
      <c r="B8" s="104"/>
      <c r="C8" s="22" t="s">
        <v>33</v>
      </c>
      <c r="D8" s="49">
        <v>1</v>
      </c>
      <c r="E8" s="20" t="s">
        <v>0</v>
      </c>
      <c r="F8" s="105"/>
      <c r="G8" s="63">
        <f>F8*D8</f>
        <v>0</v>
      </c>
    </row>
    <row r="9" spans="1:7" s="8" customFormat="1" ht="27.45" customHeight="1">
      <c r="A9" s="74">
        <v>5</v>
      </c>
      <c r="B9" s="104"/>
      <c r="C9" s="22" t="s">
        <v>34</v>
      </c>
      <c r="D9" s="19">
        <v>1</v>
      </c>
      <c r="E9" s="20" t="s">
        <v>0</v>
      </c>
      <c r="F9" s="105"/>
      <c r="G9" s="63">
        <f aca="true" t="shared" si="0" ref="G9:G12">F9*D9</f>
        <v>0</v>
      </c>
    </row>
    <row r="10" spans="1:7" s="8" customFormat="1" ht="13.95" customHeight="1">
      <c r="A10" s="74">
        <v>6</v>
      </c>
      <c r="B10" s="104"/>
      <c r="C10" s="23" t="s">
        <v>11</v>
      </c>
      <c r="D10" s="19">
        <v>1</v>
      </c>
      <c r="E10" s="20" t="s">
        <v>0</v>
      </c>
      <c r="F10" s="105"/>
      <c r="G10" s="63">
        <f t="shared" si="0"/>
        <v>0</v>
      </c>
    </row>
    <row r="11" spans="1:7" s="8" customFormat="1" ht="13.95" customHeight="1">
      <c r="A11" s="74">
        <v>7</v>
      </c>
      <c r="B11" s="104"/>
      <c r="C11" s="22" t="s">
        <v>40</v>
      </c>
      <c r="D11" s="19">
        <v>1</v>
      </c>
      <c r="E11" s="20" t="s">
        <v>0</v>
      </c>
      <c r="F11" s="105"/>
      <c r="G11" s="63">
        <f t="shared" si="0"/>
        <v>0</v>
      </c>
    </row>
    <row r="12" spans="1:7" s="12" customFormat="1" ht="30.75" customHeight="1">
      <c r="A12" s="74">
        <v>8</v>
      </c>
      <c r="B12" s="104"/>
      <c r="C12" s="64" t="s">
        <v>52</v>
      </c>
      <c r="D12" s="19">
        <v>1</v>
      </c>
      <c r="E12" s="20" t="s">
        <v>0</v>
      </c>
      <c r="F12" s="105"/>
      <c r="G12" s="63">
        <f t="shared" si="0"/>
        <v>0</v>
      </c>
    </row>
    <row r="13" spans="1:7" s="12" customFormat="1" ht="15" customHeight="1">
      <c r="A13" s="74">
        <v>9</v>
      </c>
      <c r="B13" s="104"/>
      <c r="C13" s="18" t="s">
        <v>23</v>
      </c>
      <c r="D13" s="19">
        <v>1</v>
      </c>
      <c r="E13" s="20" t="s">
        <v>0</v>
      </c>
      <c r="F13" s="105"/>
      <c r="G13" s="63">
        <f>F13*D13</f>
        <v>0</v>
      </c>
    </row>
    <row r="14" spans="1:7" s="12" customFormat="1" ht="29.25" customHeight="1">
      <c r="A14" s="74">
        <v>10</v>
      </c>
      <c r="B14" s="104"/>
      <c r="C14" s="18" t="s">
        <v>29</v>
      </c>
      <c r="D14" s="19">
        <v>1</v>
      </c>
      <c r="E14" s="20" t="s">
        <v>0</v>
      </c>
      <c r="F14" s="105"/>
      <c r="G14" s="63">
        <f>F14*D14</f>
        <v>0</v>
      </c>
    </row>
    <row r="15" spans="1:7" s="12" customFormat="1" ht="13.95" customHeight="1">
      <c r="A15" s="62"/>
      <c r="B15" s="62"/>
      <c r="C15" s="99" t="s">
        <v>20</v>
      </c>
      <c r="D15" s="100"/>
      <c r="E15" s="100"/>
      <c r="F15" s="101"/>
      <c r="G15" s="65">
        <f>SUM(G5:G14)</f>
        <v>0</v>
      </c>
    </row>
    <row r="16" spans="1:7" s="8" customFormat="1" ht="14.1" customHeight="1">
      <c r="A16" s="74">
        <v>11</v>
      </c>
      <c r="B16" s="104" t="s">
        <v>57</v>
      </c>
      <c r="C16" s="22" t="s">
        <v>22</v>
      </c>
      <c r="D16" s="19">
        <v>60</v>
      </c>
      <c r="E16" s="20" t="s">
        <v>1</v>
      </c>
      <c r="F16" s="105"/>
      <c r="G16" s="63">
        <f>F16*D16</f>
        <v>0</v>
      </c>
    </row>
    <row r="17" spans="1:7" s="8" customFormat="1" ht="28.5" customHeight="1">
      <c r="A17" s="74">
        <v>12</v>
      </c>
      <c r="B17" s="104"/>
      <c r="C17" s="22" t="s">
        <v>32</v>
      </c>
      <c r="D17" s="49">
        <v>60</v>
      </c>
      <c r="E17" s="20" t="s">
        <v>1</v>
      </c>
      <c r="F17" s="105"/>
      <c r="G17" s="63">
        <f aca="true" t="shared" si="1" ref="G17:G23">F17*D17</f>
        <v>0</v>
      </c>
    </row>
    <row r="18" spans="1:7" s="8" customFormat="1" ht="17.25" customHeight="1">
      <c r="A18" s="74">
        <v>13</v>
      </c>
      <c r="B18" s="104"/>
      <c r="C18" s="22" t="s">
        <v>31</v>
      </c>
      <c r="D18" s="49">
        <v>1</v>
      </c>
      <c r="E18" s="20" t="s">
        <v>1</v>
      </c>
      <c r="F18" s="105"/>
      <c r="G18" s="63">
        <f>F18*D18</f>
        <v>0</v>
      </c>
    </row>
    <row r="19" spans="1:7" s="8" customFormat="1" ht="16.5" customHeight="1">
      <c r="A19" s="74">
        <v>14</v>
      </c>
      <c r="B19" s="104"/>
      <c r="C19" s="22" t="s">
        <v>33</v>
      </c>
      <c r="D19" s="49">
        <v>1</v>
      </c>
      <c r="E19" s="20" t="s">
        <v>1</v>
      </c>
      <c r="F19" s="105"/>
      <c r="G19" s="63">
        <f>F19*D19</f>
        <v>0</v>
      </c>
    </row>
    <row r="20" spans="1:7" s="8" customFormat="1" ht="30.75" customHeight="1">
      <c r="A20" s="74">
        <v>15</v>
      </c>
      <c r="B20" s="104"/>
      <c r="C20" s="22" t="s">
        <v>35</v>
      </c>
      <c r="D20" s="19">
        <v>1</v>
      </c>
      <c r="E20" s="20" t="s">
        <v>0</v>
      </c>
      <c r="F20" s="105"/>
      <c r="G20" s="63">
        <f t="shared" si="1"/>
        <v>0</v>
      </c>
    </row>
    <row r="21" spans="1:7" s="8" customFormat="1" ht="14.1" customHeight="1">
      <c r="A21" s="74">
        <v>16</v>
      </c>
      <c r="B21" s="104"/>
      <c r="C21" s="23" t="s">
        <v>11</v>
      </c>
      <c r="D21" s="19">
        <v>1</v>
      </c>
      <c r="E21" s="20" t="s">
        <v>0</v>
      </c>
      <c r="F21" s="105"/>
      <c r="G21" s="63">
        <f t="shared" si="1"/>
        <v>0</v>
      </c>
    </row>
    <row r="22" spans="1:7" s="8" customFormat="1" ht="14.1" customHeight="1">
      <c r="A22" s="74">
        <v>17</v>
      </c>
      <c r="B22" s="104"/>
      <c r="C22" s="18" t="s">
        <v>40</v>
      </c>
      <c r="D22" s="19">
        <v>2</v>
      </c>
      <c r="E22" s="20" t="s">
        <v>0</v>
      </c>
      <c r="F22" s="105"/>
      <c r="G22" s="63">
        <f t="shared" si="1"/>
        <v>0</v>
      </c>
    </row>
    <row r="23" spans="1:7" s="8" customFormat="1" ht="28.5" customHeight="1">
      <c r="A23" s="74">
        <v>18</v>
      </c>
      <c r="B23" s="104"/>
      <c r="C23" s="64" t="s">
        <v>52</v>
      </c>
      <c r="D23" s="19">
        <v>1</v>
      </c>
      <c r="E23" s="20" t="s">
        <v>0</v>
      </c>
      <c r="F23" s="105"/>
      <c r="G23" s="63">
        <f t="shared" si="1"/>
        <v>0</v>
      </c>
    </row>
    <row r="24" spans="1:7" s="8" customFormat="1" ht="15.75" customHeight="1">
      <c r="A24" s="74">
        <v>19</v>
      </c>
      <c r="B24" s="104"/>
      <c r="C24" s="18" t="s">
        <v>23</v>
      </c>
      <c r="D24" s="19">
        <v>1</v>
      </c>
      <c r="E24" s="20" t="s">
        <v>0</v>
      </c>
      <c r="F24" s="105"/>
      <c r="G24" s="63">
        <f>F24*D24</f>
        <v>0</v>
      </c>
    </row>
    <row r="25" spans="1:7" s="8" customFormat="1" ht="29.25" customHeight="1">
      <c r="A25" s="74">
        <v>20</v>
      </c>
      <c r="B25" s="104"/>
      <c r="C25" s="58" t="s">
        <v>29</v>
      </c>
      <c r="D25" s="19">
        <v>1</v>
      </c>
      <c r="E25" s="20" t="s">
        <v>0</v>
      </c>
      <c r="F25" s="105"/>
      <c r="G25" s="63">
        <f>F25*D25</f>
        <v>0</v>
      </c>
    </row>
    <row r="26" spans="1:7" s="12" customFormat="1" ht="14.1" customHeight="1" thickBot="1">
      <c r="A26" s="50"/>
      <c r="B26" s="60"/>
      <c r="C26" s="66" t="s">
        <v>19</v>
      </c>
      <c r="D26" s="67"/>
      <c r="E26" s="68"/>
      <c r="F26" s="69"/>
      <c r="G26" s="70">
        <f>SUM(G16:G25)</f>
        <v>0</v>
      </c>
    </row>
    <row r="27" spans="1:7" s="12" customFormat="1" ht="14.1" customHeight="1">
      <c r="A27" s="74">
        <v>21</v>
      </c>
      <c r="B27" s="75" t="s">
        <v>58</v>
      </c>
      <c r="C27" s="22" t="s">
        <v>22</v>
      </c>
      <c r="D27" s="28">
        <v>23</v>
      </c>
      <c r="E27" s="29" t="s">
        <v>1</v>
      </c>
      <c r="F27" s="106"/>
      <c r="G27" s="30">
        <f>F27*D27</f>
        <v>0</v>
      </c>
    </row>
    <row r="28" spans="1:7" s="12" customFormat="1" ht="31.5" customHeight="1">
      <c r="A28" s="74">
        <v>22</v>
      </c>
      <c r="B28" s="76"/>
      <c r="C28" s="22" t="s">
        <v>32</v>
      </c>
      <c r="D28" s="49">
        <v>23</v>
      </c>
      <c r="E28" s="20" t="s">
        <v>1</v>
      </c>
      <c r="F28" s="105"/>
      <c r="G28" s="21">
        <f aca="true" t="shared" si="2" ref="G28:G34">F28*D28</f>
        <v>0</v>
      </c>
    </row>
    <row r="29" spans="1:7" s="12" customFormat="1" ht="16.5" customHeight="1">
      <c r="A29" s="74">
        <v>23</v>
      </c>
      <c r="B29" s="76"/>
      <c r="C29" s="22" t="s">
        <v>31</v>
      </c>
      <c r="D29" s="49">
        <v>1</v>
      </c>
      <c r="E29" s="20" t="s">
        <v>1</v>
      </c>
      <c r="F29" s="105"/>
      <c r="G29" s="21">
        <f>F29*D29</f>
        <v>0</v>
      </c>
    </row>
    <row r="30" spans="1:7" s="12" customFormat="1" ht="14.25" customHeight="1">
      <c r="A30" s="74">
        <v>24</v>
      </c>
      <c r="B30" s="76"/>
      <c r="C30" s="22" t="s">
        <v>33</v>
      </c>
      <c r="D30" s="49">
        <v>1</v>
      </c>
      <c r="E30" s="20" t="s">
        <v>1</v>
      </c>
      <c r="F30" s="105"/>
      <c r="G30" s="21">
        <f>F30*D30</f>
        <v>0</v>
      </c>
    </row>
    <row r="31" spans="1:7" s="12" customFormat="1" ht="30" customHeight="1">
      <c r="A31" s="74">
        <v>25</v>
      </c>
      <c r="B31" s="76"/>
      <c r="C31" s="22" t="s">
        <v>36</v>
      </c>
      <c r="D31" s="19">
        <v>1</v>
      </c>
      <c r="E31" s="20" t="s">
        <v>0</v>
      </c>
      <c r="F31" s="105"/>
      <c r="G31" s="21">
        <f t="shared" si="2"/>
        <v>0</v>
      </c>
    </row>
    <row r="32" spans="1:7" s="12" customFormat="1" ht="14.1" customHeight="1">
      <c r="A32" s="74">
        <v>26</v>
      </c>
      <c r="B32" s="76"/>
      <c r="C32" s="23" t="s">
        <v>11</v>
      </c>
      <c r="D32" s="19">
        <v>1</v>
      </c>
      <c r="E32" s="20" t="s">
        <v>0</v>
      </c>
      <c r="F32" s="105"/>
      <c r="G32" s="21">
        <f t="shared" si="2"/>
        <v>0</v>
      </c>
    </row>
    <row r="33" spans="1:7" s="12" customFormat="1" ht="14.1" customHeight="1">
      <c r="A33" s="74">
        <v>27</v>
      </c>
      <c r="B33" s="76"/>
      <c r="C33" s="18" t="s">
        <v>40</v>
      </c>
      <c r="D33" s="19">
        <v>1</v>
      </c>
      <c r="E33" s="20" t="s">
        <v>0</v>
      </c>
      <c r="F33" s="105"/>
      <c r="G33" s="21">
        <f t="shared" si="2"/>
        <v>0</v>
      </c>
    </row>
    <row r="34" spans="1:7" s="12" customFormat="1" ht="30" customHeight="1">
      <c r="A34" s="74">
        <v>28</v>
      </c>
      <c r="B34" s="76"/>
      <c r="C34" s="48" t="s">
        <v>52</v>
      </c>
      <c r="D34" s="24">
        <v>1</v>
      </c>
      <c r="E34" s="25" t="s">
        <v>0</v>
      </c>
      <c r="F34" s="107"/>
      <c r="G34" s="26">
        <f t="shared" si="2"/>
        <v>0</v>
      </c>
    </row>
    <row r="35" spans="1:7" s="12" customFormat="1" ht="14.1" customHeight="1">
      <c r="A35" s="74">
        <v>29</v>
      </c>
      <c r="B35" s="76"/>
      <c r="C35" s="18" t="s">
        <v>23</v>
      </c>
      <c r="D35" s="19">
        <v>1</v>
      </c>
      <c r="E35" s="20" t="s">
        <v>0</v>
      </c>
      <c r="F35" s="105"/>
      <c r="G35" s="21">
        <f>F35*D35</f>
        <v>0</v>
      </c>
    </row>
    <row r="36" spans="1:7" s="12" customFormat="1" ht="31.5" customHeight="1" thickBot="1">
      <c r="A36" s="74">
        <v>30</v>
      </c>
      <c r="B36" s="77"/>
      <c r="C36" s="58" t="s">
        <v>29</v>
      </c>
      <c r="D36" s="19">
        <v>1</v>
      </c>
      <c r="E36" s="20" t="s">
        <v>0</v>
      </c>
      <c r="F36" s="105"/>
      <c r="G36" s="21">
        <f>F36*D36</f>
        <v>0</v>
      </c>
    </row>
    <row r="37" spans="1:7" s="12" customFormat="1" ht="14.1" customHeight="1" thickBot="1">
      <c r="A37" s="74"/>
      <c r="B37" s="27"/>
      <c r="C37" s="31" t="s">
        <v>18</v>
      </c>
      <c r="D37" s="32"/>
      <c r="E37" s="33"/>
      <c r="F37" s="34"/>
      <c r="G37" s="35">
        <f>SUM(G27:G36)</f>
        <v>0</v>
      </c>
    </row>
    <row r="38" spans="1:7" s="8" customFormat="1" ht="14.1" customHeight="1">
      <c r="A38" s="74">
        <v>31</v>
      </c>
      <c r="B38" s="75" t="s">
        <v>26</v>
      </c>
      <c r="C38" s="22" t="s">
        <v>22</v>
      </c>
      <c r="D38" s="28">
        <v>33</v>
      </c>
      <c r="E38" s="29" t="s">
        <v>1</v>
      </c>
      <c r="F38" s="106"/>
      <c r="G38" s="30">
        <f>F38*D38</f>
        <v>0</v>
      </c>
    </row>
    <row r="39" spans="1:7" s="8" customFormat="1" ht="29.25" customHeight="1">
      <c r="A39" s="19">
        <v>32</v>
      </c>
      <c r="B39" s="76"/>
      <c r="C39" s="22" t="s">
        <v>32</v>
      </c>
      <c r="D39" s="49">
        <v>33</v>
      </c>
      <c r="E39" s="20" t="s">
        <v>1</v>
      </c>
      <c r="F39" s="105"/>
      <c r="G39" s="21">
        <f aca="true" t="shared" si="3" ref="G39:G45">F39*D39</f>
        <v>0</v>
      </c>
    </row>
    <row r="40" spans="1:7" s="8" customFormat="1" ht="18.75" customHeight="1">
      <c r="A40" s="19">
        <v>33</v>
      </c>
      <c r="B40" s="76"/>
      <c r="C40" s="22" t="s">
        <v>31</v>
      </c>
      <c r="D40" s="49">
        <v>2</v>
      </c>
      <c r="E40" s="20" t="s">
        <v>1</v>
      </c>
      <c r="F40" s="105"/>
      <c r="G40" s="21">
        <f>F40*D40</f>
        <v>0</v>
      </c>
    </row>
    <row r="41" spans="1:7" s="8" customFormat="1" ht="17.25" customHeight="1">
      <c r="A41" s="19">
        <v>34</v>
      </c>
      <c r="B41" s="76"/>
      <c r="C41" s="22" t="s">
        <v>33</v>
      </c>
      <c r="D41" s="49">
        <v>1</v>
      </c>
      <c r="E41" s="20" t="s">
        <v>0</v>
      </c>
      <c r="F41" s="105"/>
      <c r="G41" s="21">
        <f>F41*D41</f>
        <v>0</v>
      </c>
    </row>
    <row r="42" spans="1:7" s="8" customFormat="1" ht="28.5" customHeight="1">
      <c r="A42" s="19">
        <v>35</v>
      </c>
      <c r="B42" s="76"/>
      <c r="C42" s="22" t="s">
        <v>35</v>
      </c>
      <c r="D42" s="19">
        <v>1</v>
      </c>
      <c r="E42" s="20" t="s">
        <v>0</v>
      </c>
      <c r="F42" s="105"/>
      <c r="G42" s="21">
        <f t="shared" si="3"/>
        <v>0</v>
      </c>
    </row>
    <row r="43" spans="1:7" s="8" customFormat="1" ht="14.1" customHeight="1">
      <c r="A43" s="19">
        <v>36</v>
      </c>
      <c r="B43" s="76"/>
      <c r="C43" s="23" t="s">
        <v>11</v>
      </c>
      <c r="D43" s="19">
        <v>1</v>
      </c>
      <c r="E43" s="20" t="s">
        <v>0</v>
      </c>
      <c r="F43" s="105"/>
      <c r="G43" s="21">
        <f t="shared" si="3"/>
        <v>0</v>
      </c>
    </row>
    <row r="44" spans="1:7" s="8" customFormat="1" ht="14.1" customHeight="1">
      <c r="A44" s="74">
        <v>37</v>
      </c>
      <c r="B44" s="76"/>
      <c r="C44" s="18" t="s">
        <v>40</v>
      </c>
      <c r="D44" s="19">
        <v>1</v>
      </c>
      <c r="E44" s="20" t="s">
        <v>0</v>
      </c>
      <c r="F44" s="105"/>
      <c r="G44" s="21">
        <f t="shared" si="3"/>
        <v>0</v>
      </c>
    </row>
    <row r="45" spans="1:7" s="8" customFormat="1" ht="33.75" customHeight="1">
      <c r="A45" s="74">
        <v>38</v>
      </c>
      <c r="B45" s="76"/>
      <c r="C45" s="48" t="s">
        <v>52</v>
      </c>
      <c r="D45" s="24">
        <v>1</v>
      </c>
      <c r="E45" s="25" t="s">
        <v>0</v>
      </c>
      <c r="F45" s="107"/>
      <c r="G45" s="26">
        <f t="shared" si="3"/>
        <v>0</v>
      </c>
    </row>
    <row r="46" spans="1:7" s="8" customFormat="1" ht="18.75" customHeight="1">
      <c r="A46" s="19">
        <v>39</v>
      </c>
      <c r="B46" s="76"/>
      <c r="C46" s="18" t="s">
        <v>23</v>
      </c>
      <c r="D46" s="19">
        <v>1</v>
      </c>
      <c r="E46" s="20" t="s">
        <v>0</v>
      </c>
      <c r="F46" s="105"/>
      <c r="G46" s="21">
        <f>F46*D46</f>
        <v>0</v>
      </c>
    </row>
    <row r="47" spans="1:7" s="8" customFormat="1" ht="30" customHeight="1" thickBot="1">
      <c r="A47" s="19">
        <v>40</v>
      </c>
      <c r="B47" s="77"/>
      <c r="C47" s="58" t="s">
        <v>29</v>
      </c>
      <c r="D47" s="19">
        <v>1</v>
      </c>
      <c r="E47" s="20" t="s">
        <v>0</v>
      </c>
      <c r="F47" s="105"/>
      <c r="G47" s="21">
        <f>F47*D47</f>
        <v>0</v>
      </c>
    </row>
    <row r="48" spans="1:7" s="12" customFormat="1" ht="14.1" customHeight="1" thickBot="1">
      <c r="A48" s="74"/>
      <c r="B48" s="27"/>
      <c r="C48" s="96" t="s">
        <v>17</v>
      </c>
      <c r="D48" s="97"/>
      <c r="E48" s="97"/>
      <c r="F48" s="98"/>
      <c r="G48" s="35">
        <f>SUM(G38:G47)</f>
        <v>0</v>
      </c>
    </row>
    <row r="49" spans="1:7" s="8" customFormat="1" ht="16.5" customHeight="1">
      <c r="A49" s="74">
        <v>41</v>
      </c>
      <c r="B49" s="75" t="s">
        <v>27</v>
      </c>
      <c r="C49" s="48" t="s">
        <v>22</v>
      </c>
      <c r="D49" s="28">
        <v>31</v>
      </c>
      <c r="E49" s="29" t="s">
        <v>1</v>
      </c>
      <c r="F49" s="106"/>
      <c r="G49" s="30">
        <f>F49*D49</f>
        <v>0</v>
      </c>
    </row>
    <row r="50" spans="1:7" s="8" customFormat="1" ht="29.25" customHeight="1">
      <c r="A50" s="19">
        <v>42</v>
      </c>
      <c r="B50" s="76"/>
      <c r="C50" s="22" t="s">
        <v>30</v>
      </c>
      <c r="D50" s="49">
        <v>31</v>
      </c>
      <c r="E50" s="20" t="s">
        <v>1</v>
      </c>
      <c r="F50" s="105"/>
      <c r="G50" s="21">
        <f aca="true" t="shared" si="4" ref="G50:G58">F50*D50</f>
        <v>0</v>
      </c>
    </row>
    <row r="51" spans="1:7" s="8" customFormat="1" ht="17.25" customHeight="1">
      <c r="A51" s="19">
        <v>43</v>
      </c>
      <c r="B51" s="76"/>
      <c r="C51" s="22" t="s">
        <v>31</v>
      </c>
      <c r="D51" s="49">
        <v>3</v>
      </c>
      <c r="E51" s="20" t="s">
        <v>1</v>
      </c>
      <c r="F51" s="105"/>
      <c r="G51" s="21">
        <f>F51*D51</f>
        <v>0</v>
      </c>
    </row>
    <row r="52" spans="1:7" s="8" customFormat="1" ht="17.25" customHeight="1">
      <c r="A52" s="19">
        <v>44</v>
      </c>
      <c r="B52" s="76"/>
      <c r="C52" s="22" t="s">
        <v>33</v>
      </c>
      <c r="D52" s="49">
        <v>1</v>
      </c>
      <c r="E52" s="20" t="s">
        <v>0</v>
      </c>
      <c r="F52" s="105"/>
      <c r="G52" s="21">
        <f>F52*D52</f>
        <v>0</v>
      </c>
    </row>
    <row r="53" spans="1:7" s="8" customFormat="1" ht="28.5" customHeight="1">
      <c r="A53" s="19">
        <v>45</v>
      </c>
      <c r="B53" s="76"/>
      <c r="C53" s="22" t="s">
        <v>35</v>
      </c>
      <c r="D53" s="19">
        <v>1</v>
      </c>
      <c r="E53" s="20" t="s">
        <v>0</v>
      </c>
      <c r="F53" s="105"/>
      <c r="G53" s="21">
        <f t="shared" si="4"/>
        <v>0</v>
      </c>
    </row>
    <row r="54" spans="1:7" s="8" customFormat="1" ht="14.1" customHeight="1">
      <c r="A54" s="19">
        <v>46</v>
      </c>
      <c r="B54" s="76"/>
      <c r="C54" s="23" t="s">
        <v>11</v>
      </c>
      <c r="D54" s="19">
        <v>1</v>
      </c>
      <c r="E54" s="20" t="s">
        <v>0</v>
      </c>
      <c r="F54" s="105"/>
      <c r="G54" s="21">
        <f t="shared" si="4"/>
        <v>0</v>
      </c>
    </row>
    <row r="55" spans="1:7" s="8" customFormat="1" ht="14.1" customHeight="1">
      <c r="A55" s="74">
        <v>47</v>
      </c>
      <c r="B55" s="76"/>
      <c r="C55" s="18" t="s">
        <v>40</v>
      </c>
      <c r="D55" s="19">
        <v>1</v>
      </c>
      <c r="E55" s="20" t="s">
        <v>0</v>
      </c>
      <c r="F55" s="105"/>
      <c r="G55" s="21">
        <f aca="true" t="shared" si="5" ref="G55:G56">F55*D55</f>
        <v>0</v>
      </c>
    </row>
    <row r="56" spans="1:7" s="8" customFormat="1" ht="30" customHeight="1">
      <c r="A56" s="74">
        <v>48</v>
      </c>
      <c r="B56" s="76"/>
      <c r="C56" s="48" t="s">
        <v>52</v>
      </c>
      <c r="D56" s="19">
        <v>1</v>
      </c>
      <c r="E56" s="20" t="s">
        <v>0</v>
      </c>
      <c r="F56" s="105"/>
      <c r="G56" s="21">
        <f t="shared" si="5"/>
        <v>0</v>
      </c>
    </row>
    <row r="57" spans="1:7" s="8" customFormat="1" ht="14.1" customHeight="1">
      <c r="A57" s="19">
        <v>49</v>
      </c>
      <c r="B57" s="76"/>
      <c r="C57" s="18" t="s">
        <v>23</v>
      </c>
      <c r="D57" s="19">
        <v>1</v>
      </c>
      <c r="E57" s="20" t="s">
        <v>0</v>
      </c>
      <c r="F57" s="105"/>
      <c r="G57" s="21">
        <f>F57*D57</f>
        <v>0</v>
      </c>
    </row>
    <row r="58" spans="1:7" s="8" customFormat="1" ht="28.5" customHeight="1" thickBot="1">
      <c r="A58" s="19">
        <v>50</v>
      </c>
      <c r="B58" s="76"/>
      <c r="C58" s="18" t="s">
        <v>29</v>
      </c>
      <c r="D58" s="19">
        <v>1</v>
      </c>
      <c r="E58" s="20" t="s">
        <v>0</v>
      </c>
      <c r="F58" s="105"/>
      <c r="G58" s="21">
        <f t="shared" si="4"/>
        <v>0</v>
      </c>
    </row>
    <row r="59" spans="1:7" s="12" customFormat="1" ht="14.1" customHeight="1" thickBot="1">
      <c r="A59" s="19"/>
      <c r="B59" s="27"/>
      <c r="C59" s="96" t="s">
        <v>28</v>
      </c>
      <c r="D59" s="97"/>
      <c r="E59" s="97"/>
      <c r="F59" s="98"/>
      <c r="G59" s="35">
        <f>SUM(G49:G58)</f>
        <v>0</v>
      </c>
    </row>
    <row r="60" spans="1:7" s="12" customFormat="1" ht="14.1" customHeight="1" thickBot="1">
      <c r="A60" s="19"/>
      <c r="B60" s="27"/>
      <c r="C60" s="71" t="s">
        <v>16</v>
      </c>
      <c r="D60" s="72"/>
      <c r="E60" s="72"/>
      <c r="F60" s="73"/>
      <c r="G60" s="35">
        <f>SUM(G59,G37,G48,G26,G15)</f>
        <v>0</v>
      </c>
    </row>
    <row r="61" spans="1:7" s="8" customFormat="1" ht="45.75" customHeight="1">
      <c r="A61" s="74"/>
      <c r="B61" s="50"/>
      <c r="C61" s="51" t="s">
        <v>37</v>
      </c>
      <c r="D61" s="52" t="s">
        <v>49</v>
      </c>
      <c r="E61" s="53" t="s">
        <v>6</v>
      </c>
      <c r="F61" s="53" t="s">
        <v>12</v>
      </c>
      <c r="G61" s="54" t="s">
        <v>24</v>
      </c>
    </row>
    <row r="62" spans="1:7" s="12" customFormat="1" ht="16.5" customHeight="1">
      <c r="A62" s="74">
        <v>51</v>
      </c>
      <c r="B62" s="50"/>
      <c r="C62" s="57" t="s">
        <v>53</v>
      </c>
      <c r="D62" s="55">
        <v>4</v>
      </c>
      <c r="E62" s="56" t="s">
        <v>0</v>
      </c>
      <c r="F62" s="108"/>
      <c r="G62" s="21">
        <f>F62*D62</f>
        <v>0</v>
      </c>
    </row>
    <row r="63" spans="1:7" s="12" customFormat="1" ht="16.5" customHeight="1">
      <c r="A63" s="74">
        <v>52</v>
      </c>
      <c r="B63" s="50"/>
      <c r="C63" s="57" t="s">
        <v>54</v>
      </c>
      <c r="D63" s="55">
        <v>4</v>
      </c>
      <c r="E63" s="56" t="s">
        <v>0</v>
      </c>
      <c r="F63" s="108"/>
      <c r="G63" s="21">
        <f aca="true" t="shared" si="6" ref="G63:G65">F63*D63</f>
        <v>0</v>
      </c>
    </row>
    <row r="64" spans="1:7" s="12" customFormat="1" ht="16.5" customHeight="1">
      <c r="A64" s="74">
        <v>53</v>
      </c>
      <c r="B64" s="50"/>
      <c r="C64" s="57" t="s">
        <v>55</v>
      </c>
      <c r="D64" s="55">
        <v>4</v>
      </c>
      <c r="E64" s="56" t="s">
        <v>0</v>
      </c>
      <c r="F64" s="108"/>
      <c r="G64" s="21">
        <f t="shared" si="6"/>
        <v>0</v>
      </c>
    </row>
    <row r="65" spans="1:7" s="12" customFormat="1" ht="16.5" customHeight="1">
      <c r="A65" s="74">
        <v>54</v>
      </c>
      <c r="B65" s="50"/>
      <c r="C65" s="57" t="s">
        <v>56</v>
      </c>
      <c r="D65" s="55">
        <v>4</v>
      </c>
      <c r="E65" s="56" t="s">
        <v>0</v>
      </c>
      <c r="F65" s="108"/>
      <c r="G65" s="21">
        <f t="shared" si="6"/>
        <v>0</v>
      </c>
    </row>
    <row r="66" spans="1:7" s="8" customFormat="1" ht="45.75" customHeight="1">
      <c r="A66" s="74"/>
      <c r="B66" s="74"/>
      <c r="C66" s="37" t="s">
        <v>38</v>
      </c>
      <c r="D66" s="38" t="s">
        <v>46</v>
      </c>
      <c r="E66" s="15" t="s">
        <v>6</v>
      </c>
      <c r="F66" s="15" t="s">
        <v>12</v>
      </c>
      <c r="G66" s="39" t="s">
        <v>15</v>
      </c>
    </row>
    <row r="67" spans="1:7" s="12" customFormat="1" ht="33.75" customHeight="1">
      <c r="A67" s="74">
        <v>55</v>
      </c>
      <c r="B67" s="74"/>
      <c r="C67" s="36" t="s">
        <v>39</v>
      </c>
      <c r="D67" s="19">
        <v>100</v>
      </c>
      <c r="E67" s="40" t="s">
        <v>10</v>
      </c>
      <c r="F67" s="109"/>
      <c r="G67" s="21">
        <f>F67*D67</f>
        <v>0</v>
      </c>
    </row>
    <row r="68" spans="1:7" s="12" customFormat="1" ht="43.5" customHeight="1">
      <c r="A68" s="74"/>
      <c r="B68" s="74"/>
      <c r="C68" s="37" t="s">
        <v>45</v>
      </c>
      <c r="D68" s="38" t="s">
        <v>46</v>
      </c>
      <c r="E68" s="15" t="s">
        <v>6</v>
      </c>
      <c r="F68" s="15" t="s">
        <v>12</v>
      </c>
      <c r="G68" s="39" t="s">
        <v>15</v>
      </c>
    </row>
    <row r="69" spans="1:7" s="12" customFormat="1" ht="40.05" customHeight="1">
      <c r="A69" s="40">
        <v>56</v>
      </c>
      <c r="B69" s="74"/>
      <c r="C69" s="36" t="s">
        <v>41</v>
      </c>
      <c r="D69" s="19">
        <v>10</v>
      </c>
      <c r="E69" s="20" t="s">
        <v>8</v>
      </c>
      <c r="F69" s="105"/>
      <c r="G69" s="21">
        <f aca="true" t="shared" si="7" ref="G69:G71">F69*D69</f>
        <v>0</v>
      </c>
    </row>
    <row r="70" spans="1:7" s="12" customFormat="1" ht="40.05" customHeight="1">
      <c r="A70" s="40">
        <v>57</v>
      </c>
      <c r="B70" s="74"/>
      <c r="C70" s="36" t="s">
        <v>42</v>
      </c>
      <c r="D70" s="19">
        <v>30</v>
      </c>
      <c r="E70" s="20" t="s">
        <v>8</v>
      </c>
      <c r="F70" s="105"/>
      <c r="G70" s="21">
        <f t="shared" si="7"/>
        <v>0</v>
      </c>
    </row>
    <row r="71" spans="1:7" s="12" customFormat="1" ht="42.6" customHeight="1">
      <c r="A71" s="40">
        <v>58</v>
      </c>
      <c r="B71" s="74"/>
      <c r="C71" s="36" t="s">
        <v>43</v>
      </c>
      <c r="D71" s="19">
        <v>10</v>
      </c>
      <c r="E71" s="20" t="s">
        <v>8</v>
      </c>
      <c r="F71" s="105"/>
      <c r="G71" s="21">
        <f t="shared" si="7"/>
        <v>0</v>
      </c>
    </row>
    <row r="72" spans="1:7" s="12" customFormat="1" ht="42" customHeight="1">
      <c r="A72" s="40">
        <v>59</v>
      </c>
      <c r="B72" s="74"/>
      <c r="C72" s="36" t="s">
        <v>44</v>
      </c>
      <c r="D72" s="19">
        <v>10</v>
      </c>
      <c r="E72" s="20" t="s">
        <v>8</v>
      </c>
      <c r="F72" s="105"/>
      <c r="G72" s="21">
        <f aca="true" t="shared" si="8" ref="G72">F72*D72</f>
        <v>0</v>
      </c>
    </row>
    <row r="73" spans="1:7" ht="17.25" customHeight="1" thickBot="1">
      <c r="A73" s="61"/>
      <c r="B73" s="41"/>
      <c r="C73" s="92" t="s">
        <v>7</v>
      </c>
      <c r="D73" s="93"/>
      <c r="E73" s="93"/>
      <c r="F73" s="94"/>
      <c r="G73" s="42">
        <f>SUM(G60,G62:G65,G67,G69:G72)</f>
        <v>0</v>
      </c>
    </row>
    <row r="74" spans="1:7" s="9" customFormat="1" ht="7.5" customHeight="1">
      <c r="A74" s="43"/>
      <c r="B74" s="44"/>
      <c r="C74" s="45"/>
      <c r="D74" s="45"/>
      <c r="E74" s="45"/>
      <c r="F74" s="45"/>
      <c r="G74" s="45"/>
    </row>
    <row r="75" spans="1:7" s="9" customFormat="1" ht="15.75" customHeight="1">
      <c r="A75" s="43"/>
      <c r="B75" s="44"/>
      <c r="C75" s="78" t="s">
        <v>48</v>
      </c>
      <c r="D75" s="79"/>
      <c r="E75" s="79"/>
      <c r="F75" s="79"/>
      <c r="G75" s="79"/>
    </row>
    <row r="76" spans="1:7" s="9" customFormat="1" ht="16.05" customHeight="1">
      <c r="A76" s="43"/>
      <c r="B76" s="44"/>
      <c r="C76" s="102" t="s">
        <v>51</v>
      </c>
      <c r="D76" s="103"/>
      <c r="E76" s="103"/>
      <c r="F76" s="103"/>
      <c r="G76" s="103"/>
    </row>
    <row r="77" spans="1:7" s="10" customFormat="1" ht="17.25" customHeight="1">
      <c r="A77" s="46"/>
      <c r="B77" s="47" t="s">
        <v>2</v>
      </c>
      <c r="C77" s="95" t="s">
        <v>59</v>
      </c>
      <c r="D77" s="95"/>
      <c r="E77" s="95"/>
      <c r="F77" s="95"/>
      <c r="G77" s="95"/>
    </row>
    <row r="78" spans="1:7" ht="72" customHeight="1">
      <c r="A78" s="46"/>
      <c r="B78" s="47" t="s">
        <v>9</v>
      </c>
      <c r="C78" s="82" t="s">
        <v>50</v>
      </c>
      <c r="D78" s="82"/>
      <c r="E78" s="82"/>
      <c r="F78" s="82"/>
      <c r="G78" s="82"/>
    </row>
    <row r="79" spans="2:8" ht="26.1" customHeight="1">
      <c r="B79" s="47"/>
      <c r="C79" s="80"/>
      <c r="D79" s="81"/>
      <c r="E79" s="81"/>
      <c r="F79" s="81"/>
      <c r="G79" s="81"/>
      <c r="H79" s="81"/>
    </row>
    <row r="80" spans="3:8" ht="12.75">
      <c r="C80" s="81"/>
      <c r="D80" s="81"/>
      <c r="E80" s="81"/>
      <c r="F80" s="81"/>
      <c r="G80" s="81"/>
      <c r="H80" s="81"/>
    </row>
  </sheetData>
  <sheetProtection algorithmName="SHA-512" hashValue="oe90g1qoM/Fdi8y++4Pk5GnHsiWVWQHsYrz+xKFM68PsvhBw6q0gdW9UYdaShsb8soVLfPggdW/wB0XD8Slhdg==" saltValue="LZiLwq0HcM0+M/4upC1kzA==" spinCount="100000" sheet="1" objects="1" scenarios="1"/>
  <mergeCells count="17">
    <mergeCell ref="A1:G1"/>
    <mergeCell ref="A2:G2"/>
    <mergeCell ref="A3:G3"/>
    <mergeCell ref="C73:F73"/>
    <mergeCell ref="C77:G77"/>
    <mergeCell ref="C59:F59"/>
    <mergeCell ref="C48:F48"/>
    <mergeCell ref="C15:F15"/>
    <mergeCell ref="C76:G76"/>
    <mergeCell ref="B49:B58"/>
    <mergeCell ref="B5:B14"/>
    <mergeCell ref="B16:B25"/>
    <mergeCell ref="B27:B36"/>
    <mergeCell ref="B38:B47"/>
    <mergeCell ref="C75:G75"/>
    <mergeCell ref="C79:H80"/>
    <mergeCell ref="C78:G78"/>
  </mergeCells>
  <printOptions horizontalCentered="1"/>
  <pageMargins left="0.6299212598425197" right="0.5118110236220472" top="0.1968503937007874" bottom="0" header="0.31496062992125984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Spedos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Bučková Markéta</cp:lastModifiedBy>
  <cp:lastPrinted>2023-04-17T12:21:47Z</cp:lastPrinted>
  <dcterms:created xsi:type="dcterms:W3CDTF">2002-09-17T06:54:32Z</dcterms:created>
  <dcterms:modified xsi:type="dcterms:W3CDTF">2023-08-29T09:12:16Z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