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16 - UŘ - Výroba obchodních zlatých mincí české dukáty II\Uveřejněno\Profil zadavatele\"/>
    </mc:Choice>
  </mc:AlternateContent>
  <bookViews>
    <workbookView xWindow="0" yWindow="0" windowWidth="18720" windowHeight="116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F63" i="1"/>
  <c r="F62" i="1"/>
  <c r="F61" i="1"/>
  <c r="F54" i="1"/>
  <c r="F48" i="1"/>
  <c r="F43" i="1"/>
  <c r="F38" i="1"/>
  <c r="F33" i="1"/>
  <c r="F20" i="1"/>
  <c r="F19" i="1"/>
  <c r="F18" i="1"/>
  <c r="F17" i="1"/>
  <c r="F16" i="1"/>
  <c r="F27" i="1"/>
  <c r="F21" i="1"/>
  <c r="F11" i="1"/>
  <c r="F7" i="1"/>
  <c r="F55" i="1" l="1"/>
  <c r="F56" i="1"/>
  <c r="F57" i="1"/>
  <c r="F58" i="1"/>
  <c r="F59" i="1"/>
  <c r="F60" i="1"/>
  <c r="F51" i="1" l="1"/>
  <c r="F53" i="1"/>
  <c r="F66" i="1" s="1"/>
  <c r="F52" i="1"/>
  <c r="F50" i="1"/>
  <c r="F49" i="1"/>
  <c r="F47" i="1"/>
  <c r="F46" i="1"/>
  <c r="F45" i="1"/>
  <c r="F44" i="1"/>
  <c r="F42" i="1"/>
  <c r="F41" i="1"/>
  <c r="F40" i="1"/>
  <c r="F39" i="1"/>
  <c r="F37" i="1"/>
  <c r="F36" i="1"/>
  <c r="F35" i="1"/>
  <c r="F34" i="1"/>
  <c r="F32" i="1"/>
  <c r="F31" i="1"/>
  <c r="F30" i="1"/>
  <c r="F29" i="1"/>
  <c r="F28" i="1"/>
  <c r="F26" i="1"/>
  <c r="F25" i="1"/>
  <c r="F24" i="1"/>
  <c r="F23" i="1"/>
  <c r="F22" i="1"/>
  <c r="F15" i="1"/>
  <c r="F14" i="1"/>
  <c r="F13" i="1"/>
  <c r="F12" i="1"/>
  <c r="F10" i="1"/>
  <c r="F9" i="1"/>
  <c r="F8" i="1"/>
  <c r="F6" i="1"/>
  <c r="D65" i="1" l="1"/>
  <c r="F65" i="1" l="1"/>
</calcChain>
</file>

<file path=xl/sharedStrings.xml><?xml version="1.0" encoding="utf-8"?>
<sst xmlns="http://schemas.openxmlformats.org/spreadsheetml/2006/main" count="196" uniqueCount="138">
  <si>
    <t xml:space="preserve"> Položka</t>
  </si>
  <si>
    <t>Cena celkem            (v Kč bez DPH)</t>
  </si>
  <si>
    <t>Měrná jednotka</t>
  </si>
  <si>
    <t>kus</t>
  </si>
  <si>
    <t>Počet měrných jednotek</t>
  </si>
  <si>
    <t>Příloha č. 2 ZD</t>
  </si>
  <si>
    <t>Cenová tabulka</t>
  </si>
  <si>
    <t>Cena celkem</t>
  </si>
  <si>
    <t>Dodavatel vyplní pouze žlutě podbarvená pole.</t>
  </si>
  <si>
    <t>Ceny do cenové tabulky dodavatel uvede v Kč bez DPH s přesností na 2 desetinná místa.</t>
  </si>
  <si>
    <t>V případě uvedení více desetinných míst budou hodnoty automaticky zaokrouhleny na 2 desetinná místa.</t>
  </si>
  <si>
    <t>Číslo položky</t>
  </si>
  <si>
    <t>1.</t>
  </si>
  <si>
    <t>2.</t>
  </si>
  <si>
    <t>3.</t>
  </si>
  <si>
    <t>Přepracování zlata poskytnutého odběratelem a výroba zlatého střížku pro jednodukát v běžné kvalitě</t>
  </si>
  <si>
    <t>Přepracování zlata poskytnutého odběratelem a výroba zlatého střížku pro dvojdukát v běžné kvalitě</t>
  </si>
  <si>
    <t>Přepracování zlata poskytnutého odběratelem a výroba zlatého střížku pro pětidukát v běžné kvalitě</t>
  </si>
  <si>
    <t>Přepracování zlata poskytnutého odběratelem a výroba zlatého střížku pro desetidukát v běžné kvalitě</t>
  </si>
  <si>
    <t>4.</t>
  </si>
  <si>
    <t>5.</t>
  </si>
  <si>
    <t>6.</t>
  </si>
  <si>
    <t>7.</t>
  </si>
  <si>
    <t>8.</t>
  </si>
  <si>
    <t>Přepracování zlata poskytnutého odběratelem a výroba zlatého střížku pro jednodukát ve špičkové kvalitě</t>
  </si>
  <si>
    <t>Přepracování zlata poskytnutého odběratelem a výroba zlatého střížku pro dvojdukát ve špičkové kvalitě</t>
  </si>
  <si>
    <t>Přepracování zlata poskytnutého odběratelem a výroba zlatého střížku pro pětidukát ve špičkové kvalitě</t>
  </si>
  <si>
    <t>Přepracování zlata poskytnutého odběratelem a výroba zlatého střížku pro desetidukát ve špičkové kvalitě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</si>
  <si>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</si>
  <si>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</si>
  <si>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</si>
  <si>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</si>
  <si>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</si>
  <si>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</si>
  <si>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</si>
  <si>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</si>
  <si>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</si>
  <si>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</si>
  <si>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</si>
  <si>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</si>
  <si>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</si>
  <si>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</si>
  <si>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</si>
  <si>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</si>
  <si>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</si>
  <si>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</si>
  <si>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</si>
  <si>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</si>
  <si>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</si>
  <si>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</si>
  <si>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</si>
  <si>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</si>
  <si>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</si>
  <si>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</si>
  <si>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</si>
  <si>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Poznámky:</t>
  </si>
  <si>
    <t>36.</t>
  </si>
  <si>
    <t>37.</t>
  </si>
  <si>
    <t>Výroba zlatého jednodukátu v běžné kvalitě</t>
  </si>
  <si>
    <t>Výroba zlatého dvojdukátu v běžné kvalitě</t>
  </si>
  <si>
    <t>Výroba zlatého pětidukátu v běžné kvalitě</t>
  </si>
  <si>
    <t>Výroba zlatého desetidukátu v běžné kvalitě</t>
  </si>
  <si>
    <t>Výroba zlatého jednodukátu v běžné kvalitě z individuálního razidla</t>
  </si>
  <si>
    <t>Výroba zlatého jednodukátu ve špičkové kvalitě</t>
  </si>
  <si>
    <t>Výroba zlatého dvojdukátu ve špičkové kvalitě</t>
  </si>
  <si>
    <t>Výroba zlatého pětidukátu ve špičkové kvalitě</t>
  </si>
  <si>
    <t>Výroba zlatého desetidukátu ve špičkové kvalitě</t>
  </si>
  <si>
    <t>Výroba autorského odražku dukátu</t>
  </si>
  <si>
    <t>Výroba stříbrného střížku pro stříbrný odražek jednodukátu v běžné kvalitě</t>
  </si>
  <si>
    <t>Výroba stříbrného střížku pro stříbrný odražek dvojdukátu v běžné kvalitě</t>
  </si>
  <si>
    <t>Výroba stříbrného střížku pro stříbrný odražek pětidukátu v běžné kvalitě</t>
  </si>
  <si>
    <t>Výroba stříbrného střížku pro stříbrný odražek desetidukátu v běžné kvalitě</t>
  </si>
  <si>
    <t>Výroba stříbrného střížku pro stříbrný odražek jednodukátu ve špičkové kvalitě</t>
  </si>
  <si>
    <t>Výroba stříbrného střížku pro stříbrný odražek dvojdukátu ve špičkové kvalitě</t>
  </si>
  <si>
    <t>Výroba stříbrného střížku pro stříbrný odražek pětidukátu ve špičkové kvalitě</t>
  </si>
  <si>
    <t>Výroba stříbrného střížku pro stříbrný odražek desetidukátu ve špičkové kvalitě</t>
  </si>
  <si>
    <t>Výroba stříbrného odražku jednodukátu v běžné kvalitě</t>
  </si>
  <si>
    <t>Výroba stříbrného odražku dvojdukátu v běžné kvalitě</t>
  </si>
  <si>
    <t>Výroba stříbrného odražku pětidukátu v běžné kvalitě</t>
  </si>
  <si>
    <t>Výroba stříbrného odražku desetidukátu v běžné kvalitě</t>
  </si>
  <si>
    <t>Výroba stříbrného odražku jednodukátu ve špičkové kvalitě</t>
  </si>
  <si>
    <t>Výroba stříbrného odražku dvojdukátu ve špičkové kvalitě</t>
  </si>
  <si>
    <t>Výroba stříbrného odražku pětidukátu ve špičkové kvalitě</t>
  </si>
  <si>
    <t>Výroba stříbrného odražku desetidukátu ve špičkové kvalitě</t>
  </si>
  <si>
    <t>Výroba nástroje pro zhotovení otisků mince na katalogovou kartu</t>
  </si>
  <si>
    <t>38.</t>
  </si>
  <si>
    <t>Stříbro na stříbrné odražky*</t>
  </si>
  <si>
    <t>g</t>
  </si>
  <si>
    <t>Cena za jednotku
(v Kč bez DPH)</t>
  </si>
  <si>
    <t>Předpokládaný počet jednotek v cenové tabulce je uveden pouze za účelem porovnání nabídek a vychází z předpokládaného čerpání služeb zadavatelem do roku 2026. Zadavatel si vyhrazuje právo uvedené služby čerpat dle svých reálných potřeb, skutečné počty se tak mohou od předpokládaného počtu lišit.</t>
  </si>
  <si>
    <t>39.</t>
  </si>
  <si>
    <t>40.</t>
  </si>
  <si>
    <t>41.</t>
  </si>
  <si>
    <t>Kapsle pro jednodukát</t>
  </si>
  <si>
    <t>Kapsle pro dvojdukát</t>
  </si>
  <si>
    <t>Kapsle pro pětidukát</t>
  </si>
  <si>
    <t>Kapsle pro desetidukát</t>
  </si>
  <si>
    <t>42.</t>
  </si>
  <si>
    <t>Přepracování zlata poskytnutého odběratelem a výroba zlatého střížku pro půldukát v běžné kvalitě</t>
  </si>
  <si>
    <t>Přepracování zlata poskytnutého odběratelem a výroba zlatého střížku pro půldukát ve špičkové kvalitě</t>
  </si>
  <si>
    <t>Výroba zlatého půldudukátu v běžné kvalitě</t>
  </si>
  <si>
    <t>Výroba zlatého půldukátu ve špičkové kvalitě</t>
  </si>
  <si>
    <t>Technologická rezerva pro výrobu zlatého střížku pro půldukát</t>
  </si>
  <si>
    <t>Technologická rezerva pro výrobu zlatého střížku pro jednodukát</t>
  </si>
  <si>
    <t>Technologická rezerva pro výrobu zlatého střížku pro dvojdukát</t>
  </si>
  <si>
    <t>Technologická rezerva pro výrobu zlatého střížku pro pětidukát</t>
  </si>
  <si>
    <t>Technologická rezerva pro výrobu zlatého střížku pro desetidukát</t>
  </si>
  <si>
    <t>Výroba stříbrného střížku pro stříbrný odražek půldukátu v běžné kvalitě</t>
  </si>
  <si>
    <t>Výroba stříbrného střížku pro stříbrný odražek půldukátu ve špičkové kvalitě</t>
  </si>
  <si>
    <t>Výroba stříbrného odražku půldukátu v běžné kvalitě</t>
  </si>
  <si>
    <t>Výroba stříbrného odražku půldukátu ve špičkové kvalitě</t>
  </si>
  <si>
    <t>Kapsle pro půldukát</t>
  </si>
  <si>
    <t>Etue plastová pro jednotlivý dukát (půldukát, jednodukát, dvojdukát, pětidukát a desetidukát)</t>
  </si>
  <si>
    <t>Etue plastová pro sadu dukátů (jednodukát, dvojdukát, pětidukát a desetidukát)</t>
  </si>
  <si>
    <t>Etue dřevěná pro jednotlivý dukát (půldukát, jednodukát, dvojdukát, pětidukát a desetidukát)</t>
  </si>
  <si>
    <t>Etue dřevěná pro sadu dukátů (jednodukát, dvojdukát, pětidukát a desetidukát)</t>
  </si>
  <si>
    <t>Etue kartonová pro jednotlivý dukát (půldukát, jednodukát, dvojdukát, pětidukát a desetidukát)</t>
  </si>
  <si>
    <t>Etue kartonová pro sadu dukátů (jednodukát, dvojdukát, pětidukát a desetidukát)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</si>
  <si>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</si>
  <si>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</si>
  <si>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</si>
  <si>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</si>
  <si>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</si>
  <si>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</si>
  <si>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</si>
  <si>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</si>
  <si>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</si>
  <si>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</si>
  <si>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</si>
  <si>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</si>
  <si>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</si>
  <si>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</si>
  <si>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</si>
  <si>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</si>
  <si>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</si>
  <si>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</si>
  <si>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*Cena stříbra je stanovena pro účely hodnocení jako fixní, a to v částce uvedené v zeleně podbarveném poli, vzorec počítá s tím, že na výrobu 1 kusu střížku je potřeba množství stříbra podle přílohy č. 4 návrhu smlouvy; skutečná cena materiálu bude po uzavření smlouvy s vybraným dodavatelem stanovována v souladu s čl. V odst. 13 až 22 návrhu smlouvy.</t>
  </si>
  <si>
    <t>"Výroba obchodních zlatých mincí 'české dukáty' 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</si>
</sst>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theme="9" tint="-0.249977111117893"/>
      <name val="Times New Roman"/>
      <family val="1"/>
      <charset val="238"/>
    </font>
    <font>
      <b/>
      <sz val="10"/>
      <color theme="9" tint="-0.249977111117893"/>
      <name val="Times New Roman"/>
      <family val="1"/>
      <charset val="238"/>
    </font>
    <font>
      <b/>
      <i/>
      <sz val="10"/>
      <color theme="9" tint="-0.249977111117893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9" xfId="0" applyFont="1" applyBorder="1" applyProtection="1">
      <protection hidden="1"/>
    </xf>
    <xf numFmtId="0" fontId="1" fillId="0" borderId="0" xfId="0" applyFont="1" applyProtection="1"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4" fontId="2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4" fontId="0" fillId="0" borderId="0" xfId="0" applyNumberForma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Protection="1">
      <protection hidden="1"/>
    </xf>
    <xf numFmtId="4" fontId="4" fillId="0" borderId="0" xfId="0" applyNumberFormat="1" applyFont="1" applyProtection="1">
      <protection hidden="1"/>
    </xf>
    <xf numFmtId="4" fontId="5" fillId="0" borderId="0" xfId="0" applyNumberFormat="1" applyFont="1" applyAlignment="1" applyProtection="1">
      <alignment wrapText="1"/>
      <protection hidden="1"/>
    </xf>
    <xf numFmtId="0" fontId="1" fillId="0" borderId="14" xfId="0" applyFont="1" applyBorder="1" applyAlignment="1" applyProtection="1">
      <alignment horizontal="left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4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3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5" xfId="0" applyNumberFormat="1" applyFont="1" applyBorder="1" applyAlignment="1" applyProtection="1">
      <alignment horizontal="center" vertical="center" wrapText="1"/>
    </xf>
    <xf numFmtId="4" fontId="9" fillId="0" borderId="0" xfId="0" applyNumberFormat="1" applyFont="1" applyAlignment="1" applyProtection="1">
      <protection hidden="1"/>
    </xf>
    <xf numFmtId="0" fontId="1" fillId="0" borderId="14" xfId="0" applyFont="1" applyBorder="1" applyAlignment="1" applyProtection="1">
      <alignment vertical="top" wrapText="1"/>
      <protection hidden="1"/>
    </xf>
    <xf numFmtId="0" fontId="1" fillId="0" borderId="2" xfId="0" applyFont="1" applyBorder="1" applyAlignment="1" applyProtection="1">
      <alignment vertical="top" wrapText="1"/>
      <protection hidden="1"/>
    </xf>
    <xf numFmtId="0" fontId="1" fillId="0" borderId="3" xfId="0" applyFont="1" applyBorder="1" applyAlignment="1" applyProtection="1">
      <alignment vertical="top" wrapText="1"/>
      <protection hidden="1"/>
    </xf>
    <xf numFmtId="0" fontId="1" fillId="0" borderId="2" xfId="0" applyFont="1" applyBorder="1" applyAlignment="1" applyProtection="1">
      <alignment vertical="top" wrapText="1"/>
    </xf>
    <xf numFmtId="0" fontId="1" fillId="0" borderId="3" xfId="0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3" xfId="0" applyFont="1" applyFill="1" applyBorder="1" applyAlignment="1" applyProtection="1">
      <alignment horizontal="left" vertical="center" wrapText="1"/>
      <protection hidden="1"/>
    </xf>
    <xf numFmtId="0" fontId="1" fillId="4" borderId="14" xfId="0" applyFont="1" applyFill="1" applyBorder="1" applyAlignment="1" applyProtection="1">
      <alignment vertical="top" wrapText="1"/>
      <protection hidden="1"/>
    </xf>
    <xf numFmtId="0" fontId="1" fillId="4" borderId="2" xfId="0" applyFont="1" applyFill="1" applyBorder="1" applyAlignment="1" applyProtection="1">
      <alignment vertical="top" wrapText="1"/>
    </xf>
    <xf numFmtId="0" fontId="1" fillId="4" borderId="3" xfId="0" applyFont="1" applyFill="1" applyBorder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abSelected="1" topLeftCell="A53" zoomScale="120" zoomScaleNormal="120" workbookViewId="0">
      <selection activeCell="E53" sqref="E53"/>
    </sheetView>
  </sheetViews>
  <sheetFormatPr defaultColWidth="9.140625" defaultRowHeight="15" x14ac:dyDescent="0.25"/>
  <cols>
    <col min="1" max="1" width="8.7109375" style="1" bestFit="1" customWidth="1"/>
    <col min="2" max="2" width="40.42578125" style="1" customWidth="1"/>
    <col min="3" max="3" width="13.42578125" style="1" bestFit="1" customWidth="1"/>
    <col min="4" max="4" width="14" style="1" bestFit="1" customWidth="1"/>
    <col min="5" max="5" width="15.28515625" style="1" bestFit="1" customWidth="1"/>
    <col min="6" max="6" width="13.28515625" style="1" bestFit="1" customWidth="1"/>
    <col min="7" max="7" width="12.140625" style="1" bestFit="1" customWidth="1"/>
    <col min="8" max="16384" width="9.140625" style="1"/>
  </cols>
  <sheetData>
    <row r="1" spans="1:7" ht="15.75" thickBot="1" x14ac:dyDescent="0.3">
      <c r="A1" s="38" t="s">
        <v>5</v>
      </c>
      <c r="B1" s="38"/>
      <c r="C1" s="38"/>
      <c r="D1" s="38"/>
      <c r="E1" s="38"/>
      <c r="F1" s="38"/>
    </row>
    <row r="2" spans="1:7" x14ac:dyDescent="0.25">
      <c r="A2" s="32" t="s">
        <v>6</v>
      </c>
      <c r="B2" s="33"/>
      <c r="C2" s="33"/>
      <c r="D2" s="33"/>
      <c r="E2" s="33"/>
      <c r="F2" s="34"/>
      <c r="G2" s="11"/>
    </row>
    <row r="3" spans="1:7" x14ac:dyDescent="0.25">
      <c r="A3" s="35"/>
      <c r="B3" s="36"/>
      <c r="C3" s="36"/>
      <c r="D3" s="36"/>
      <c r="E3" s="36"/>
      <c r="F3" s="37"/>
      <c r="G3" s="12"/>
    </row>
    <row r="4" spans="1:7" ht="19.5" thickBot="1" x14ac:dyDescent="0.3">
      <c r="A4" s="39" t="s">
        <v>137</v>
      </c>
      <c r="B4" s="40"/>
      <c r="C4" s="40"/>
      <c r="D4" s="40"/>
      <c r="E4" s="40"/>
      <c r="F4" s="41"/>
      <c r="G4" s="13"/>
    </row>
    <row r="5" spans="1:7" ht="31.5" customHeight="1" x14ac:dyDescent="0.25">
      <c r="A5" s="6" t="s">
        <v>11</v>
      </c>
      <c r="B5" s="17" t="s">
        <v>0</v>
      </c>
      <c r="C5" s="8" t="s">
        <v>2</v>
      </c>
      <c r="D5" s="8" t="s">
        <v>4</v>
      </c>
      <c r="E5" s="8" t="s">
        <v>88</v>
      </c>
      <c r="F5" s="16" t="s">
        <v>1</v>
      </c>
      <c r="G5" s="13"/>
    </row>
    <row r="6" spans="1:7" s="2" customFormat="1" ht="32.25" customHeight="1" x14ac:dyDescent="0.25">
      <c r="A6" s="9" t="s">
        <v>12</v>
      </c>
      <c r="B6" s="15" t="s">
        <v>98</v>
      </c>
      <c r="C6" s="23" t="s">
        <v>3</v>
      </c>
      <c r="D6" s="24">
        <v>1000</v>
      </c>
      <c r="E6" s="21">
        <v>0</v>
      </c>
      <c r="F6" s="25">
        <f t="shared" ref="F6:F60" si="0">ROUND(E6,2)*D6</f>
        <v>0</v>
      </c>
      <c r="G6" s="14"/>
    </row>
    <row r="7" spans="1:7" s="2" customFormat="1" ht="32.25" customHeight="1" x14ac:dyDescent="0.25">
      <c r="A7" s="9" t="s">
        <v>13</v>
      </c>
      <c r="B7" s="15" t="s">
        <v>15</v>
      </c>
      <c r="C7" s="23" t="s">
        <v>3</v>
      </c>
      <c r="D7" s="24">
        <v>55000</v>
      </c>
      <c r="E7" s="21">
        <v>0</v>
      </c>
      <c r="F7" s="25">
        <f t="shared" ref="F7" si="1">ROUND(E7,2)*D7</f>
        <v>0</v>
      </c>
      <c r="G7" s="14"/>
    </row>
    <row r="8" spans="1:7" s="2" customFormat="1" ht="32.25" customHeight="1" x14ac:dyDescent="0.25">
      <c r="A8" s="9" t="s">
        <v>14</v>
      </c>
      <c r="B8" s="15" t="s">
        <v>16</v>
      </c>
      <c r="C8" s="23" t="s">
        <v>3</v>
      </c>
      <c r="D8" s="24">
        <v>40000</v>
      </c>
      <c r="E8" s="21">
        <v>0</v>
      </c>
      <c r="F8" s="25">
        <f t="shared" si="0"/>
        <v>0</v>
      </c>
      <c r="G8" s="14"/>
    </row>
    <row r="9" spans="1:7" s="2" customFormat="1" ht="32.25" customHeight="1" x14ac:dyDescent="0.25">
      <c r="A9" s="9" t="s">
        <v>19</v>
      </c>
      <c r="B9" s="15" t="s">
        <v>17</v>
      </c>
      <c r="C9" s="23" t="s">
        <v>3</v>
      </c>
      <c r="D9" s="24">
        <v>40000</v>
      </c>
      <c r="E9" s="21">
        <v>0</v>
      </c>
      <c r="F9" s="25">
        <f t="shared" si="0"/>
        <v>0</v>
      </c>
      <c r="G9" s="14"/>
    </row>
    <row r="10" spans="1:7" s="2" customFormat="1" ht="32.25" customHeight="1" x14ac:dyDescent="0.25">
      <c r="A10" s="9" t="s">
        <v>20</v>
      </c>
      <c r="B10" s="15" t="s">
        <v>18</v>
      </c>
      <c r="C10" s="23" t="s">
        <v>3</v>
      </c>
      <c r="D10" s="24">
        <v>40000</v>
      </c>
      <c r="E10" s="21">
        <v>0</v>
      </c>
      <c r="F10" s="25">
        <f t="shared" si="0"/>
        <v>0</v>
      </c>
      <c r="G10" s="14"/>
    </row>
    <row r="11" spans="1:7" s="2" customFormat="1" ht="32.25" customHeight="1" x14ac:dyDescent="0.25">
      <c r="A11" s="9" t="s">
        <v>21</v>
      </c>
      <c r="B11" s="15" t="s">
        <v>99</v>
      </c>
      <c r="C11" s="23" t="s">
        <v>3</v>
      </c>
      <c r="D11" s="24">
        <v>1000</v>
      </c>
      <c r="E11" s="21">
        <v>0</v>
      </c>
      <c r="F11" s="25">
        <f t="shared" ref="F11" si="2">ROUND(E11,2)*D11</f>
        <v>0</v>
      </c>
      <c r="G11" s="14"/>
    </row>
    <row r="12" spans="1:7" s="2" customFormat="1" ht="32.25" customHeight="1" x14ac:dyDescent="0.25">
      <c r="A12" s="9" t="s">
        <v>22</v>
      </c>
      <c r="B12" s="15" t="s">
        <v>24</v>
      </c>
      <c r="C12" s="23" t="s">
        <v>3</v>
      </c>
      <c r="D12" s="24">
        <v>25000</v>
      </c>
      <c r="E12" s="21">
        <v>0</v>
      </c>
      <c r="F12" s="25">
        <f t="shared" si="0"/>
        <v>0</v>
      </c>
      <c r="G12" s="14"/>
    </row>
    <row r="13" spans="1:7" s="2" customFormat="1" ht="32.25" customHeight="1" x14ac:dyDescent="0.25">
      <c r="A13" s="9" t="s">
        <v>23</v>
      </c>
      <c r="B13" s="15" t="s">
        <v>25</v>
      </c>
      <c r="C13" s="23" t="s">
        <v>3</v>
      </c>
      <c r="D13" s="24">
        <v>25000</v>
      </c>
      <c r="E13" s="21">
        <v>0</v>
      </c>
      <c r="F13" s="25">
        <f t="shared" si="0"/>
        <v>0</v>
      </c>
      <c r="G13" s="14"/>
    </row>
    <row r="14" spans="1:7" s="2" customFormat="1" ht="32.25" customHeight="1" x14ac:dyDescent="0.25">
      <c r="A14" s="9" t="s">
        <v>28</v>
      </c>
      <c r="B14" s="15" t="s">
        <v>26</v>
      </c>
      <c r="C14" s="23" t="s">
        <v>3</v>
      </c>
      <c r="D14" s="24">
        <v>25000</v>
      </c>
      <c r="E14" s="21">
        <v>0</v>
      </c>
      <c r="F14" s="25">
        <f t="shared" si="0"/>
        <v>0</v>
      </c>
      <c r="G14" s="14"/>
    </row>
    <row r="15" spans="1:7" s="2" customFormat="1" ht="32.25" customHeight="1" x14ac:dyDescent="0.25">
      <c r="A15" s="9" t="s">
        <v>29</v>
      </c>
      <c r="B15" s="15" t="s">
        <v>27</v>
      </c>
      <c r="C15" s="23" t="s">
        <v>3</v>
      </c>
      <c r="D15" s="24">
        <v>25000</v>
      </c>
      <c r="E15" s="21">
        <v>0</v>
      </c>
      <c r="F15" s="25">
        <f t="shared" si="0"/>
        <v>0</v>
      </c>
      <c r="G15" s="14"/>
    </row>
    <row r="16" spans="1:7" s="2" customFormat="1" ht="32.25" customHeight="1" x14ac:dyDescent="0.25">
      <c r="A16" s="9" t="s">
        <v>30</v>
      </c>
      <c r="B16" s="15" t="s">
        <v>102</v>
      </c>
      <c r="C16" s="23" t="s">
        <v>3</v>
      </c>
      <c r="D16" s="24">
        <v>2000</v>
      </c>
      <c r="E16" s="21">
        <v>0</v>
      </c>
      <c r="F16" s="25">
        <f t="shared" ref="F16:F20" si="3">ROUND(E16,2)*D16</f>
        <v>0</v>
      </c>
      <c r="G16" s="14"/>
    </row>
    <row r="17" spans="1:7" s="2" customFormat="1" ht="32.25" customHeight="1" x14ac:dyDescent="0.25">
      <c r="A17" s="9" t="s">
        <v>31</v>
      </c>
      <c r="B17" s="15" t="s">
        <v>103</v>
      </c>
      <c r="C17" s="23" t="s">
        <v>3</v>
      </c>
      <c r="D17" s="24">
        <v>80000</v>
      </c>
      <c r="E17" s="21">
        <v>0</v>
      </c>
      <c r="F17" s="25">
        <f t="shared" si="3"/>
        <v>0</v>
      </c>
      <c r="G17" s="14"/>
    </row>
    <row r="18" spans="1:7" s="2" customFormat="1" ht="32.25" customHeight="1" x14ac:dyDescent="0.25">
      <c r="A18" s="9" t="s">
        <v>32</v>
      </c>
      <c r="B18" s="15" t="s">
        <v>104</v>
      </c>
      <c r="C18" s="23" t="s">
        <v>3</v>
      </c>
      <c r="D18" s="24">
        <v>65000</v>
      </c>
      <c r="E18" s="21">
        <v>0</v>
      </c>
      <c r="F18" s="25">
        <f t="shared" si="3"/>
        <v>0</v>
      </c>
      <c r="G18" s="14"/>
    </row>
    <row r="19" spans="1:7" s="2" customFormat="1" ht="32.25" customHeight="1" x14ac:dyDescent="0.25">
      <c r="A19" s="9" t="s">
        <v>33</v>
      </c>
      <c r="B19" s="15" t="s">
        <v>105</v>
      </c>
      <c r="C19" s="23" t="s">
        <v>3</v>
      </c>
      <c r="D19" s="24">
        <v>65000</v>
      </c>
      <c r="E19" s="21">
        <v>0</v>
      </c>
      <c r="F19" s="25">
        <f t="shared" si="3"/>
        <v>0</v>
      </c>
      <c r="G19" s="14"/>
    </row>
    <row r="20" spans="1:7" s="2" customFormat="1" ht="32.25" customHeight="1" x14ac:dyDescent="0.25">
      <c r="A20" s="9" t="s">
        <v>34</v>
      </c>
      <c r="B20" s="15" t="s">
        <v>106</v>
      </c>
      <c r="C20" s="23" t="s">
        <v>3</v>
      </c>
      <c r="D20" s="24">
        <v>65000</v>
      </c>
      <c r="E20" s="21">
        <v>0</v>
      </c>
      <c r="F20" s="25">
        <f t="shared" si="3"/>
        <v>0</v>
      </c>
      <c r="G20" s="14"/>
    </row>
    <row r="21" spans="1:7" s="2" customFormat="1" ht="32.25" customHeight="1" x14ac:dyDescent="0.25">
      <c r="A21" s="9" t="s">
        <v>35</v>
      </c>
      <c r="B21" s="15" t="s">
        <v>100</v>
      </c>
      <c r="C21" s="23" t="s">
        <v>3</v>
      </c>
      <c r="D21" s="24">
        <v>1000</v>
      </c>
      <c r="E21" s="21">
        <v>0</v>
      </c>
      <c r="F21" s="25">
        <f t="shared" ref="F21" si="4">ROUND(E21,2)*D21</f>
        <v>0</v>
      </c>
      <c r="G21" s="14"/>
    </row>
    <row r="22" spans="1:7" s="2" customFormat="1" ht="32.25" customHeight="1" x14ac:dyDescent="0.25">
      <c r="A22" s="9" t="s">
        <v>36</v>
      </c>
      <c r="B22" s="15" t="s">
        <v>58</v>
      </c>
      <c r="C22" s="23" t="s">
        <v>3</v>
      </c>
      <c r="D22" s="24">
        <v>55000</v>
      </c>
      <c r="E22" s="21">
        <v>0</v>
      </c>
      <c r="F22" s="25">
        <f t="shared" si="0"/>
        <v>0</v>
      </c>
      <c r="G22" s="14"/>
    </row>
    <row r="23" spans="1:7" s="2" customFormat="1" ht="32.25" customHeight="1" x14ac:dyDescent="0.25">
      <c r="A23" s="9" t="s">
        <v>37</v>
      </c>
      <c r="B23" s="15" t="s">
        <v>59</v>
      </c>
      <c r="C23" s="23" t="s">
        <v>3</v>
      </c>
      <c r="D23" s="24">
        <v>40000</v>
      </c>
      <c r="E23" s="21">
        <v>0</v>
      </c>
      <c r="F23" s="25">
        <f t="shared" si="0"/>
        <v>0</v>
      </c>
      <c r="G23" s="14"/>
    </row>
    <row r="24" spans="1:7" s="2" customFormat="1" ht="32.25" customHeight="1" x14ac:dyDescent="0.25">
      <c r="A24" s="9" t="s">
        <v>38</v>
      </c>
      <c r="B24" s="15" t="s">
        <v>60</v>
      </c>
      <c r="C24" s="23" t="s">
        <v>3</v>
      </c>
      <c r="D24" s="24">
        <v>40000</v>
      </c>
      <c r="E24" s="21">
        <v>0</v>
      </c>
      <c r="F24" s="25">
        <f t="shared" si="0"/>
        <v>0</v>
      </c>
      <c r="G24" s="14"/>
    </row>
    <row r="25" spans="1:7" s="2" customFormat="1" ht="32.25" customHeight="1" x14ac:dyDescent="0.25">
      <c r="A25" s="9" t="s">
        <v>39</v>
      </c>
      <c r="B25" s="15" t="s">
        <v>61</v>
      </c>
      <c r="C25" s="23" t="s">
        <v>3</v>
      </c>
      <c r="D25" s="24">
        <v>40000</v>
      </c>
      <c r="E25" s="21">
        <v>0</v>
      </c>
      <c r="F25" s="25">
        <f t="shared" si="0"/>
        <v>0</v>
      </c>
      <c r="G25" s="14"/>
    </row>
    <row r="26" spans="1:7" s="2" customFormat="1" ht="32.25" customHeight="1" x14ac:dyDescent="0.25">
      <c r="A26" s="9" t="s">
        <v>40</v>
      </c>
      <c r="B26" s="15" t="s">
        <v>62</v>
      </c>
      <c r="C26" s="23" t="s">
        <v>3</v>
      </c>
      <c r="D26" s="24">
        <v>100</v>
      </c>
      <c r="E26" s="21">
        <v>0</v>
      </c>
      <c r="F26" s="25">
        <f t="shared" si="0"/>
        <v>0</v>
      </c>
      <c r="G26" s="14"/>
    </row>
    <row r="27" spans="1:7" s="2" customFormat="1" ht="32.25" customHeight="1" x14ac:dyDescent="0.25">
      <c r="A27" s="9" t="s">
        <v>41</v>
      </c>
      <c r="B27" s="15" t="s">
        <v>101</v>
      </c>
      <c r="C27" s="23" t="s">
        <v>3</v>
      </c>
      <c r="D27" s="24">
        <v>1000</v>
      </c>
      <c r="E27" s="21">
        <v>0</v>
      </c>
      <c r="F27" s="25">
        <f t="shared" ref="F27" si="5">ROUND(E27,2)*D27</f>
        <v>0</v>
      </c>
      <c r="G27" s="14"/>
    </row>
    <row r="28" spans="1:7" s="2" customFormat="1" ht="32.25" customHeight="1" x14ac:dyDescent="0.25">
      <c r="A28" s="9" t="s">
        <v>42</v>
      </c>
      <c r="B28" s="15" t="s">
        <v>63</v>
      </c>
      <c r="C28" s="23" t="s">
        <v>3</v>
      </c>
      <c r="D28" s="24">
        <v>25000</v>
      </c>
      <c r="E28" s="21">
        <v>0</v>
      </c>
      <c r="F28" s="25">
        <f t="shared" si="0"/>
        <v>0</v>
      </c>
      <c r="G28" s="14"/>
    </row>
    <row r="29" spans="1:7" s="2" customFormat="1" ht="32.25" customHeight="1" x14ac:dyDescent="0.25">
      <c r="A29" s="9" t="s">
        <v>43</v>
      </c>
      <c r="B29" s="15" t="s">
        <v>64</v>
      </c>
      <c r="C29" s="23" t="s">
        <v>3</v>
      </c>
      <c r="D29" s="24">
        <v>25000</v>
      </c>
      <c r="E29" s="21">
        <v>0</v>
      </c>
      <c r="F29" s="25">
        <f t="shared" si="0"/>
        <v>0</v>
      </c>
      <c r="G29" s="14"/>
    </row>
    <row r="30" spans="1:7" s="2" customFormat="1" ht="32.25" customHeight="1" x14ac:dyDescent="0.25">
      <c r="A30" s="9" t="s">
        <v>44</v>
      </c>
      <c r="B30" s="15" t="s">
        <v>65</v>
      </c>
      <c r="C30" s="23" t="s">
        <v>3</v>
      </c>
      <c r="D30" s="24">
        <v>25000</v>
      </c>
      <c r="E30" s="21">
        <v>0</v>
      </c>
      <c r="F30" s="25">
        <f t="shared" si="0"/>
        <v>0</v>
      </c>
      <c r="G30" s="14"/>
    </row>
    <row r="31" spans="1:7" s="2" customFormat="1" ht="32.25" customHeight="1" x14ac:dyDescent="0.25">
      <c r="A31" s="9" t="s">
        <v>45</v>
      </c>
      <c r="B31" s="15" t="s">
        <v>66</v>
      </c>
      <c r="C31" s="23" t="s">
        <v>3</v>
      </c>
      <c r="D31" s="24">
        <v>25000</v>
      </c>
      <c r="E31" s="21">
        <v>0</v>
      </c>
      <c r="F31" s="25">
        <f t="shared" si="0"/>
        <v>0</v>
      </c>
      <c r="G31" s="14"/>
    </row>
    <row r="32" spans="1:7" s="2" customFormat="1" ht="32.25" customHeight="1" x14ac:dyDescent="0.25">
      <c r="A32" s="9" t="s">
        <v>46</v>
      </c>
      <c r="B32" s="15" t="s">
        <v>67</v>
      </c>
      <c r="C32" s="23" t="s">
        <v>3</v>
      </c>
      <c r="D32" s="24">
        <v>90</v>
      </c>
      <c r="E32" s="21">
        <v>0</v>
      </c>
      <c r="F32" s="25">
        <f t="shared" si="0"/>
        <v>0</v>
      </c>
      <c r="G32" s="14"/>
    </row>
    <row r="33" spans="1:7" s="2" customFormat="1" ht="32.25" customHeight="1" x14ac:dyDescent="0.25">
      <c r="A33" s="9" t="s">
        <v>47</v>
      </c>
      <c r="B33" s="15" t="s">
        <v>107</v>
      </c>
      <c r="C33" s="23" t="s">
        <v>3</v>
      </c>
      <c r="D33" s="24">
        <v>200</v>
      </c>
      <c r="E33" s="21">
        <v>0</v>
      </c>
      <c r="F33" s="25">
        <f t="shared" ref="F33" si="6">ROUND(E33,2)*D33</f>
        <v>0</v>
      </c>
      <c r="G33" s="14"/>
    </row>
    <row r="34" spans="1:7" s="2" customFormat="1" ht="32.25" customHeight="1" x14ac:dyDescent="0.25">
      <c r="A34" s="9" t="s">
        <v>48</v>
      </c>
      <c r="B34" s="15" t="s">
        <v>68</v>
      </c>
      <c r="C34" s="23" t="s">
        <v>3</v>
      </c>
      <c r="D34" s="24">
        <v>300</v>
      </c>
      <c r="E34" s="21">
        <v>0</v>
      </c>
      <c r="F34" s="25">
        <f t="shared" si="0"/>
        <v>0</v>
      </c>
      <c r="G34" s="14"/>
    </row>
    <row r="35" spans="1:7" s="2" customFormat="1" ht="32.25" customHeight="1" x14ac:dyDescent="0.25">
      <c r="A35" s="9" t="s">
        <v>49</v>
      </c>
      <c r="B35" s="15" t="s">
        <v>69</v>
      </c>
      <c r="C35" s="23" t="s">
        <v>3</v>
      </c>
      <c r="D35" s="24">
        <v>200</v>
      </c>
      <c r="E35" s="21">
        <v>0</v>
      </c>
      <c r="F35" s="25">
        <f t="shared" si="0"/>
        <v>0</v>
      </c>
      <c r="G35" s="14"/>
    </row>
    <row r="36" spans="1:7" s="2" customFormat="1" ht="32.25" customHeight="1" x14ac:dyDescent="0.25">
      <c r="A36" s="9" t="s">
        <v>50</v>
      </c>
      <c r="B36" s="15" t="s">
        <v>70</v>
      </c>
      <c r="C36" s="23" t="s">
        <v>3</v>
      </c>
      <c r="D36" s="24">
        <v>200</v>
      </c>
      <c r="E36" s="21">
        <v>0</v>
      </c>
      <c r="F36" s="25">
        <f t="shared" si="0"/>
        <v>0</v>
      </c>
      <c r="G36" s="14"/>
    </row>
    <row r="37" spans="1:7" s="2" customFormat="1" ht="32.25" customHeight="1" x14ac:dyDescent="0.25">
      <c r="A37" s="9" t="s">
        <v>51</v>
      </c>
      <c r="B37" s="15" t="s">
        <v>71</v>
      </c>
      <c r="C37" s="23" t="s">
        <v>3</v>
      </c>
      <c r="D37" s="24">
        <v>200</v>
      </c>
      <c r="E37" s="21">
        <v>0</v>
      </c>
      <c r="F37" s="25">
        <f t="shared" si="0"/>
        <v>0</v>
      </c>
      <c r="G37" s="14"/>
    </row>
    <row r="38" spans="1:7" s="2" customFormat="1" ht="32.25" customHeight="1" x14ac:dyDescent="0.25">
      <c r="A38" s="9" t="s">
        <v>52</v>
      </c>
      <c r="B38" s="15" t="s">
        <v>108</v>
      </c>
      <c r="C38" s="23" t="s">
        <v>3</v>
      </c>
      <c r="D38" s="24">
        <v>100</v>
      </c>
      <c r="E38" s="21">
        <v>0</v>
      </c>
      <c r="F38" s="25">
        <f t="shared" ref="F38" si="7">ROUND(E38,2)*D38</f>
        <v>0</v>
      </c>
      <c r="G38" s="14"/>
    </row>
    <row r="39" spans="1:7" s="2" customFormat="1" ht="32.25" customHeight="1" x14ac:dyDescent="0.25">
      <c r="A39" s="9" t="s">
        <v>53</v>
      </c>
      <c r="B39" s="15" t="s">
        <v>72</v>
      </c>
      <c r="C39" s="23" t="s">
        <v>3</v>
      </c>
      <c r="D39" s="24">
        <v>100</v>
      </c>
      <c r="E39" s="21">
        <v>0</v>
      </c>
      <c r="F39" s="25">
        <f t="shared" si="0"/>
        <v>0</v>
      </c>
      <c r="G39" s="14"/>
    </row>
    <row r="40" spans="1:7" s="2" customFormat="1" ht="32.25" customHeight="1" x14ac:dyDescent="0.25">
      <c r="A40" s="9" t="s">
        <v>54</v>
      </c>
      <c r="B40" s="15" t="s">
        <v>73</v>
      </c>
      <c r="C40" s="23" t="s">
        <v>3</v>
      </c>
      <c r="D40" s="24">
        <v>100</v>
      </c>
      <c r="E40" s="21">
        <v>0</v>
      </c>
      <c r="F40" s="25">
        <f t="shared" si="0"/>
        <v>0</v>
      </c>
      <c r="G40" s="14"/>
    </row>
    <row r="41" spans="1:7" s="2" customFormat="1" ht="32.25" customHeight="1" x14ac:dyDescent="0.25">
      <c r="A41" s="9" t="s">
        <v>56</v>
      </c>
      <c r="B41" s="15" t="s">
        <v>74</v>
      </c>
      <c r="C41" s="23" t="s">
        <v>3</v>
      </c>
      <c r="D41" s="24">
        <v>100</v>
      </c>
      <c r="E41" s="21">
        <v>0</v>
      </c>
      <c r="F41" s="25">
        <f t="shared" si="0"/>
        <v>0</v>
      </c>
      <c r="G41" s="14"/>
    </row>
    <row r="42" spans="1:7" s="2" customFormat="1" ht="32.25" customHeight="1" x14ac:dyDescent="0.25">
      <c r="A42" s="9" t="s">
        <v>57</v>
      </c>
      <c r="B42" s="15" t="s">
        <v>75</v>
      </c>
      <c r="C42" s="23" t="s">
        <v>3</v>
      </c>
      <c r="D42" s="24">
        <v>100</v>
      </c>
      <c r="E42" s="21">
        <v>0</v>
      </c>
      <c r="F42" s="25">
        <f t="shared" si="0"/>
        <v>0</v>
      </c>
      <c r="G42" s="14"/>
    </row>
    <row r="43" spans="1:7" s="2" customFormat="1" ht="32.25" customHeight="1" x14ac:dyDescent="0.25">
      <c r="A43" s="9" t="s">
        <v>85</v>
      </c>
      <c r="B43" s="15" t="s">
        <v>109</v>
      </c>
      <c r="C43" s="23" t="s">
        <v>3</v>
      </c>
      <c r="D43" s="24">
        <v>200</v>
      </c>
      <c r="E43" s="21">
        <v>0</v>
      </c>
      <c r="F43" s="25">
        <f t="shared" ref="F43" si="8">ROUND(E43,2)*D43</f>
        <v>0</v>
      </c>
      <c r="G43" s="14"/>
    </row>
    <row r="44" spans="1:7" s="2" customFormat="1" ht="32.25" customHeight="1" x14ac:dyDescent="0.25">
      <c r="A44" s="9" t="s">
        <v>90</v>
      </c>
      <c r="B44" s="15" t="s">
        <v>76</v>
      </c>
      <c r="C44" s="23" t="s">
        <v>3</v>
      </c>
      <c r="D44" s="24">
        <v>300</v>
      </c>
      <c r="E44" s="21">
        <v>0</v>
      </c>
      <c r="F44" s="25">
        <f t="shared" si="0"/>
        <v>0</v>
      </c>
      <c r="G44" s="14"/>
    </row>
    <row r="45" spans="1:7" s="2" customFormat="1" ht="32.25" customHeight="1" x14ac:dyDescent="0.25">
      <c r="A45" s="9" t="s">
        <v>91</v>
      </c>
      <c r="B45" s="15" t="s">
        <v>77</v>
      </c>
      <c r="C45" s="23" t="s">
        <v>3</v>
      </c>
      <c r="D45" s="24">
        <v>200</v>
      </c>
      <c r="E45" s="21">
        <v>0</v>
      </c>
      <c r="F45" s="25">
        <f t="shared" si="0"/>
        <v>0</v>
      </c>
      <c r="G45" s="14"/>
    </row>
    <row r="46" spans="1:7" s="2" customFormat="1" ht="32.25" customHeight="1" x14ac:dyDescent="0.25">
      <c r="A46" s="9" t="s">
        <v>92</v>
      </c>
      <c r="B46" s="15" t="s">
        <v>78</v>
      </c>
      <c r="C46" s="23" t="s">
        <v>3</v>
      </c>
      <c r="D46" s="24">
        <v>200</v>
      </c>
      <c r="E46" s="21">
        <v>0</v>
      </c>
      <c r="F46" s="25">
        <f t="shared" si="0"/>
        <v>0</v>
      </c>
      <c r="G46" s="14"/>
    </row>
    <row r="47" spans="1:7" s="2" customFormat="1" ht="32.25" customHeight="1" x14ac:dyDescent="0.25">
      <c r="A47" s="9" t="s">
        <v>97</v>
      </c>
      <c r="B47" s="15" t="s">
        <v>79</v>
      </c>
      <c r="C47" s="23" t="s">
        <v>3</v>
      </c>
      <c r="D47" s="24">
        <v>200</v>
      </c>
      <c r="E47" s="21">
        <v>0</v>
      </c>
      <c r="F47" s="25">
        <f t="shared" si="0"/>
        <v>0</v>
      </c>
      <c r="G47" s="14"/>
    </row>
    <row r="48" spans="1:7" s="2" customFormat="1" ht="32.25" customHeight="1" x14ac:dyDescent="0.25">
      <c r="A48" s="9" t="s">
        <v>118</v>
      </c>
      <c r="B48" s="15" t="s">
        <v>110</v>
      </c>
      <c r="C48" s="23" t="s">
        <v>3</v>
      </c>
      <c r="D48" s="24">
        <v>100</v>
      </c>
      <c r="E48" s="21">
        <v>0</v>
      </c>
      <c r="F48" s="25">
        <f t="shared" ref="F48" si="9">ROUND(E48,2)*D48</f>
        <v>0</v>
      </c>
      <c r="G48" s="14"/>
    </row>
    <row r="49" spans="1:7" s="2" customFormat="1" ht="32.25" customHeight="1" x14ac:dyDescent="0.25">
      <c r="A49" s="9" t="s">
        <v>119</v>
      </c>
      <c r="B49" s="15" t="s">
        <v>80</v>
      </c>
      <c r="C49" s="23" t="s">
        <v>3</v>
      </c>
      <c r="D49" s="24">
        <v>100</v>
      </c>
      <c r="E49" s="21">
        <v>0</v>
      </c>
      <c r="F49" s="25">
        <f t="shared" si="0"/>
        <v>0</v>
      </c>
      <c r="G49" s="14"/>
    </row>
    <row r="50" spans="1:7" s="2" customFormat="1" ht="32.25" customHeight="1" x14ac:dyDescent="0.25">
      <c r="A50" s="9" t="s">
        <v>120</v>
      </c>
      <c r="B50" s="15" t="s">
        <v>81</v>
      </c>
      <c r="C50" s="23" t="s">
        <v>3</v>
      </c>
      <c r="D50" s="24">
        <v>100</v>
      </c>
      <c r="E50" s="21">
        <v>0</v>
      </c>
      <c r="F50" s="25">
        <f t="shared" si="0"/>
        <v>0</v>
      </c>
      <c r="G50" s="14"/>
    </row>
    <row r="51" spans="1:7" s="2" customFormat="1" ht="32.25" customHeight="1" x14ac:dyDescent="0.25">
      <c r="A51" s="9" t="s">
        <v>121</v>
      </c>
      <c r="B51" s="15" t="s">
        <v>82</v>
      </c>
      <c r="C51" s="23" t="s">
        <v>3</v>
      </c>
      <c r="D51" s="24">
        <v>100</v>
      </c>
      <c r="E51" s="21">
        <v>0</v>
      </c>
      <c r="F51" s="25">
        <f t="shared" si="0"/>
        <v>0</v>
      </c>
      <c r="G51" s="14"/>
    </row>
    <row r="52" spans="1:7" s="2" customFormat="1" ht="32.25" customHeight="1" x14ac:dyDescent="0.25">
      <c r="A52" s="9" t="s">
        <v>122</v>
      </c>
      <c r="B52" s="15" t="s">
        <v>83</v>
      </c>
      <c r="C52" s="23" t="s">
        <v>3</v>
      </c>
      <c r="D52" s="24">
        <v>100</v>
      </c>
      <c r="E52" s="21">
        <v>0</v>
      </c>
      <c r="F52" s="25">
        <f t="shared" si="0"/>
        <v>0</v>
      </c>
      <c r="G52" s="14"/>
    </row>
    <row r="53" spans="1:7" s="2" customFormat="1" ht="32.25" customHeight="1" x14ac:dyDescent="0.25">
      <c r="A53" s="9" t="s">
        <v>123</v>
      </c>
      <c r="B53" s="15" t="s">
        <v>84</v>
      </c>
      <c r="C53" s="23" t="s">
        <v>3</v>
      </c>
      <c r="D53" s="24">
        <v>18</v>
      </c>
      <c r="E53" s="21">
        <v>0</v>
      </c>
      <c r="F53" s="25">
        <f t="shared" si="0"/>
        <v>0</v>
      </c>
      <c r="G53" s="14"/>
    </row>
    <row r="54" spans="1:7" s="2" customFormat="1" ht="32.25" customHeight="1" x14ac:dyDescent="0.25">
      <c r="A54" s="9" t="s">
        <v>124</v>
      </c>
      <c r="B54" s="15" t="s">
        <v>111</v>
      </c>
      <c r="C54" s="23" t="s">
        <v>3</v>
      </c>
      <c r="D54" s="24">
        <v>2300</v>
      </c>
      <c r="E54" s="21">
        <v>0</v>
      </c>
      <c r="F54" s="25">
        <f t="shared" ref="F54" si="10">ROUND(E54,2)*D54</f>
        <v>0</v>
      </c>
      <c r="G54" s="14"/>
    </row>
    <row r="55" spans="1:7" s="2" customFormat="1" ht="32.25" customHeight="1" x14ac:dyDescent="0.25">
      <c r="A55" s="9" t="s">
        <v>125</v>
      </c>
      <c r="B55" s="15" t="s">
        <v>93</v>
      </c>
      <c r="C55" s="23" t="s">
        <v>3</v>
      </c>
      <c r="D55" s="24">
        <v>80400</v>
      </c>
      <c r="E55" s="21">
        <v>0</v>
      </c>
      <c r="F55" s="25">
        <f t="shared" si="0"/>
        <v>0</v>
      </c>
      <c r="G55" s="14"/>
    </row>
    <row r="56" spans="1:7" s="2" customFormat="1" ht="32.25" customHeight="1" x14ac:dyDescent="0.25">
      <c r="A56" s="9" t="s">
        <v>126</v>
      </c>
      <c r="B56" s="15" t="s">
        <v>94</v>
      </c>
      <c r="C56" s="23" t="s">
        <v>3</v>
      </c>
      <c r="D56" s="24">
        <v>65300</v>
      </c>
      <c r="E56" s="21">
        <v>0</v>
      </c>
      <c r="F56" s="25">
        <f t="shared" si="0"/>
        <v>0</v>
      </c>
      <c r="G56" s="14"/>
    </row>
    <row r="57" spans="1:7" s="2" customFormat="1" ht="32.25" customHeight="1" x14ac:dyDescent="0.25">
      <c r="A57" s="9" t="s">
        <v>127</v>
      </c>
      <c r="B57" s="15" t="s">
        <v>95</v>
      </c>
      <c r="C57" s="23" t="s">
        <v>3</v>
      </c>
      <c r="D57" s="24">
        <v>65300</v>
      </c>
      <c r="E57" s="21">
        <v>0</v>
      </c>
      <c r="F57" s="25">
        <f t="shared" si="0"/>
        <v>0</v>
      </c>
      <c r="G57" s="14"/>
    </row>
    <row r="58" spans="1:7" s="2" customFormat="1" ht="32.25" customHeight="1" x14ac:dyDescent="0.25">
      <c r="A58" s="9" t="s">
        <v>128</v>
      </c>
      <c r="B58" s="15" t="s">
        <v>96</v>
      </c>
      <c r="C58" s="23" t="s">
        <v>3</v>
      </c>
      <c r="D58" s="24">
        <v>65300</v>
      </c>
      <c r="E58" s="21">
        <v>0</v>
      </c>
      <c r="F58" s="25">
        <f t="shared" si="0"/>
        <v>0</v>
      </c>
      <c r="G58" s="14"/>
    </row>
    <row r="59" spans="1:7" s="2" customFormat="1" ht="32.25" customHeight="1" x14ac:dyDescent="0.25">
      <c r="A59" s="9" t="s">
        <v>129</v>
      </c>
      <c r="B59" s="15" t="s">
        <v>112</v>
      </c>
      <c r="C59" s="23" t="s">
        <v>3</v>
      </c>
      <c r="D59" s="24">
        <v>15100</v>
      </c>
      <c r="E59" s="21">
        <v>0</v>
      </c>
      <c r="F59" s="25">
        <f t="shared" si="0"/>
        <v>0</v>
      </c>
      <c r="G59" s="26"/>
    </row>
    <row r="60" spans="1:7" s="2" customFormat="1" ht="32.25" customHeight="1" x14ac:dyDescent="0.25">
      <c r="A60" s="9" t="s">
        <v>130</v>
      </c>
      <c r="B60" s="15" t="s">
        <v>113</v>
      </c>
      <c r="C60" s="23" t="s">
        <v>3</v>
      </c>
      <c r="D60" s="24">
        <v>65300</v>
      </c>
      <c r="E60" s="21">
        <v>0</v>
      </c>
      <c r="F60" s="25">
        <f t="shared" si="0"/>
        <v>0</v>
      </c>
      <c r="G60" s="26"/>
    </row>
    <row r="61" spans="1:7" s="2" customFormat="1" ht="32.25" customHeight="1" x14ac:dyDescent="0.25">
      <c r="A61" s="9" t="s">
        <v>131</v>
      </c>
      <c r="B61" s="15" t="s">
        <v>114</v>
      </c>
      <c r="C61" s="23" t="s">
        <v>3</v>
      </c>
      <c r="D61" s="24">
        <v>15100</v>
      </c>
      <c r="E61" s="21">
        <v>0</v>
      </c>
      <c r="F61" s="25">
        <f t="shared" ref="F61:F64" si="11">ROUND(E61,2)*D61</f>
        <v>0</v>
      </c>
      <c r="G61" s="14"/>
    </row>
    <row r="62" spans="1:7" s="2" customFormat="1" ht="32.25" customHeight="1" x14ac:dyDescent="0.25">
      <c r="A62" s="9" t="s">
        <v>132</v>
      </c>
      <c r="B62" s="15" t="s">
        <v>115</v>
      </c>
      <c r="C62" s="23" t="s">
        <v>3</v>
      </c>
      <c r="D62" s="24">
        <v>65300</v>
      </c>
      <c r="E62" s="21">
        <v>0</v>
      </c>
      <c r="F62" s="25">
        <f t="shared" si="11"/>
        <v>0</v>
      </c>
      <c r="G62" s="14"/>
    </row>
    <row r="63" spans="1:7" s="2" customFormat="1" ht="32.25" customHeight="1" x14ac:dyDescent="0.25">
      <c r="A63" s="9" t="s">
        <v>133</v>
      </c>
      <c r="B63" s="15" t="s">
        <v>116</v>
      </c>
      <c r="C63" s="23" t="s">
        <v>3</v>
      </c>
      <c r="D63" s="24">
        <v>15100</v>
      </c>
      <c r="E63" s="21">
        <v>0</v>
      </c>
      <c r="F63" s="25">
        <f t="shared" si="11"/>
        <v>0</v>
      </c>
      <c r="G63" s="26"/>
    </row>
    <row r="64" spans="1:7" s="2" customFormat="1" ht="32.25" customHeight="1" x14ac:dyDescent="0.25">
      <c r="A64" s="9" t="s">
        <v>134</v>
      </c>
      <c r="B64" s="15" t="s">
        <v>117</v>
      </c>
      <c r="C64" s="23" t="s">
        <v>3</v>
      </c>
      <c r="D64" s="24">
        <v>65300</v>
      </c>
      <c r="E64" s="21">
        <v>0</v>
      </c>
      <c r="F64" s="25">
        <f t="shared" si="11"/>
        <v>0</v>
      </c>
      <c r="G64" s="26"/>
    </row>
    <row r="65" spans="1:7" s="2" customFormat="1" ht="32.25" customHeight="1" x14ac:dyDescent="0.25">
      <c r="A65" s="9" t="s">
        <v>135</v>
      </c>
      <c r="B65" s="15" t="s">
        <v>86</v>
      </c>
      <c r="C65" s="23" t="s">
        <v>87</v>
      </c>
      <c r="D65" s="24">
        <f>(D44+D49)*2+(D45+D50)*5+(D46+D51)*12+(D47+D52)*23</f>
        <v>12800</v>
      </c>
      <c r="E65" s="22">
        <v>17.405000000000001</v>
      </c>
      <c r="F65" s="25">
        <f t="shared" ref="F65" si="12">D65*E65</f>
        <v>222784</v>
      </c>
      <c r="G65" s="14"/>
    </row>
    <row r="66" spans="1:7" ht="15" customHeight="1" thickBot="1" x14ac:dyDescent="0.3">
      <c r="A66" s="42" t="s">
        <v>7</v>
      </c>
      <c r="B66" s="43"/>
      <c r="C66" s="43"/>
      <c r="D66" s="43"/>
      <c r="E66" s="44"/>
      <c r="F66" s="7">
        <f>SUM(F61:F62,F65,F6:F58)</f>
        <v>222784</v>
      </c>
      <c r="G66" s="10"/>
    </row>
    <row r="67" spans="1:7" x14ac:dyDescent="0.25">
      <c r="A67" s="3"/>
      <c r="B67" s="4"/>
      <c r="C67" s="4"/>
      <c r="D67" s="4"/>
      <c r="E67" s="4"/>
      <c r="F67" s="4"/>
      <c r="G67" s="10"/>
    </row>
    <row r="68" spans="1:7" x14ac:dyDescent="0.25">
      <c r="A68" s="18" t="s">
        <v>55</v>
      </c>
      <c r="B68" s="5"/>
      <c r="C68" s="5"/>
      <c r="D68" s="5"/>
      <c r="E68" s="5"/>
      <c r="F68" s="5"/>
      <c r="G68" s="10"/>
    </row>
    <row r="69" spans="1:7" x14ac:dyDescent="0.25">
      <c r="A69" s="45" t="s">
        <v>8</v>
      </c>
      <c r="B69" s="46"/>
      <c r="C69" s="46"/>
      <c r="D69" s="46"/>
      <c r="E69" s="46"/>
      <c r="F69" s="47"/>
      <c r="G69" s="10"/>
    </row>
    <row r="70" spans="1:7" x14ac:dyDescent="0.25">
      <c r="A70" s="27" t="s">
        <v>9</v>
      </c>
      <c r="B70" s="30"/>
      <c r="C70" s="30"/>
      <c r="D70" s="30"/>
      <c r="E70" s="30"/>
      <c r="F70" s="31"/>
      <c r="G70" s="10"/>
    </row>
    <row r="71" spans="1:7" x14ac:dyDescent="0.25">
      <c r="A71" s="27" t="s">
        <v>10</v>
      </c>
      <c r="B71" s="30"/>
      <c r="C71" s="30"/>
      <c r="D71" s="30"/>
      <c r="E71" s="30"/>
      <c r="F71" s="31"/>
      <c r="G71" s="10"/>
    </row>
    <row r="72" spans="1:7" ht="39" customHeight="1" x14ac:dyDescent="0.25">
      <c r="A72" s="27" t="s">
        <v>89</v>
      </c>
      <c r="B72" s="30"/>
      <c r="C72" s="30"/>
      <c r="D72" s="30"/>
      <c r="E72" s="30"/>
      <c r="F72" s="31"/>
      <c r="G72" s="10"/>
    </row>
    <row r="73" spans="1:7" ht="39.75" customHeight="1" x14ac:dyDescent="0.25">
      <c r="A73" s="27" t="s">
        <v>136</v>
      </c>
      <c r="B73" s="28"/>
      <c r="C73" s="28"/>
      <c r="D73" s="28"/>
      <c r="E73" s="28"/>
      <c r="F73" s="29"/>
      <c r="G73" s="10"/>
    </row>
    <row r="74" spans="1:7" x14ac:dyDescent="0.25">
      <c r="A74" s="20"/>
      <c r="B74" s="19"/>
      <c r="C74" s="19"/>
      <c r="D74" s="19"/>
      <c r="E74" s="19"/>
      <c r="F74" s="19"/>
      <c r="G74" s="10"/>
    </row>
    <row r="75" spans="1:7" x14ac:dyDescent="0.25">
      <c r="G75" s="10"/>
    </row>
    <row r="76" spans="1:7" x14ac:dyDescent="0.25">
      <c r="G76" s="10"/>
    </row>
    <row r="77" spans="1:7" x14ac:dyDescent="0.25">
      <c r="G77" s="10"/>
    </row>
    <row r="78" spans="1:7" x14ac:dyDescent="0.25">
      <c r="G78" s="10"/>
    </row>
    <row r="79" spans="1:7" x14ac:dyDescent="0.25">
      <c r="G79" s="10"/>
    </row>
    <row r="80" spans="1:7" x14ac:dyDescent="0.25">
      <c r="G80" s="10"/>
    </row>
    <row r="81" spans="7:7" x14ac:dyDescent="0.25">
      <c r="G81" s="10"/>
    </row>
    <row r="82" spans="7:7" x14ac:dyDescent="0.25">
      <c r="G82" s="10"/>
    </row>
    <row r="83" spans="7:7" x14ac:dyDescent="0.25">
      <c r="G83" s="10"/>
    </row>
    <row r="84" spans="7:7" x14ac:dyDescent="0.25">
      <c r="G84" s="10"/>
    </row>
    <row r="85" spans="7:7" x14ac:dyDescent="0.25">
      <c r="G85" s="10"/>
    </row>
    <row r="86" spans="7:7" x14ac:dyDescent="0.25">
      <c r="G86" s="10"/>
    </row>
    <row r="87" spans="7:7" x14ac:dyDescent="0.25">
      <c r="G87" s="10"/>
    </row>
    <row r="88" spans="7:7" x14ac:dyDescent="0.25">
      <c r="G88" s="10"/>
    </row>
    <row r="89" spans="7:7" x14ac:dyDescent="0.25">
      <c r="G89" s="10"/>
    </row>
    <row r="90" spans="7:7" x14ac:dyDescent="0.25">
      <c r="G90" s="10"/>
    </row>
    <row r="91" spans="7:7" x14ac:dyDescent="0.25">
      <c r="G91" s="10"/>
    </row>
    <row r="92" spans="7:7" x14ac:dyDescent="0.25">
      <c r="G92" s="10"/>
    </row>
    <row r="93" spans="7:7" x14ac:dyDescent="0.25">
      <c r="G93" s="10"/>
    </row>
    <row r="94" spans="7:7" x14ac:dyDescent="0.25">
      <c r="G94" s="10"/>
    </row>
    <row r="95" spans="7:7" x14ac:dyDescent="0.25">
      <c r="G95" s="10"/>
    </row>
    <row r="96" spans="7:7" x14ac:dyDescent="0.25">
      <c r="G96" s="10"/>
    </row>
    <row r="97" spans="7:7" x14ac:dyDescent="0.25">
      <c r="G97" s="10"/>
    </row>
    <row r="98" spans="7:7" x14ac:dyDescent="0.25">
      <c r="G98" s="10"/>
    </row>
    <row r="99" spans="7:7" x14ac:dyDescent="0.25">
      <c r="G99" s="10"/>
    </row>
    <row r="100" spans="7:7" x14ac:dyDescent="0.25">
      <c r="G100" s="10"/>
    </row>
    <row r="101" spans="7:7" x14ac:dyDescent="0.25">
      <c r="G101" s="10"/>
    </row>
    <row r="102" spans="7:7" x14ac:dyDescent="0.25">
      <c r="G102" s="10"/>
    </row>
    <row r="103" spans="7:7" x14ac:dyDescent="0.25">
      <c r="G103" s="10"/>
    </row>
    <row r="104" spans="7:7" x14ac:dyDescent="0.25">
      <c r="G104" s="10"/>
    </row>
  </sheetData>
  <sheetProtection algorithmName="SHA-512" hashValue="QAk2I8+PycouaYGgC8C/LOAtD26n4bIadiisksrhhJoW0s/PFFSLFM7+iiq3dmQW5Cd2DP3EVyZVSGa12/7a7w==" saltValue="fWGuV7YnnyLOgnrDlPomLg==" spinCount="100000" sheet="1" selectLockedCells="1"/>
  <mergeCells count="9">
    <mergeCell ref="A73:F73"/>
    <mergeCell ref="A72:F72"/>
    <mergeCell ref="A2:F3"/>
    <mergeCell ref="A1:F1"/>
    <mergeCell ref="A4:F4"/>
    <mergeCell ref="A66:E66"/>
    <mergeCell ref="A71:F71"/>
    <mergeCell ref="A70:F70"/>
    <mergeCell ref="A69:F69"/>
  </mergeCells>
  <pageMargins left="0.7" right="0.7" top="0.78740157499999996" bottom="0.78740157499999996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817d6221-fd89-4df5-bf24-9f81aa5dec6a" ContentTypeId="0x0101005DA9546D640F4930BF56C0E0F0BA3D45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kty" ma:contentTypeID="0x0101005DA9546D640F4930BF56C0E0F0BA3D4500D689BBDCA6FC6048823CFA78AEC92995" ma:contentTypeVersion="0" ma:contentTypeDescription="" ma:contentTypeScope="" ma:versionID="ccda32566829b945cabe7f1e3f6ef15b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19b2bf11-3b66-4acb-a2be-fc35990225a4" targetNamespace="http://schemas.microsoft.com/office/2006/metadata/properties" ma:root="true" ma:fieldsID="bc3a5351d85ff0af3c889a62b8645cbd" ns1:_="" ns2:_="" ns3:_="">
    <xsd:import namespace="http://schemas.microsoft.com/sharepoint/v3"/>
    <xsd:import namespace="http://schemas.microsoft.com/sharepoint/v3/fields"/>
    <xsd:import namespace="19b2bf11-3b66-4acb-a2be-fc35990225a4"/>
    <xsd:element name="properties">
      <xsd:complexType>
        <xsd:sequence>
          <xsd:element name="documentManagement">
            <xsd:complexType>
              <xsd:all>
                <xsd:element ref="ns2:CnbPopis" minOccurs="0"/>
                <xsd:element ref="ns2:CnbKlasifikace"/>
                <xsd:element ref="ns2:CnbArchivacniZnak"/>
                <xsd:element ref="ns2:CnbEvidovatVeSpis" minOccurs="0"/>
                <xsd:element ref="ns2:CnbCJeSpis" minOccurs="0"/>
                <xsd:element ref="ns2:CnbCisloSpisu" minOccurs="0"/>
                <xsd:element ref="ns2:CnbDatumJednani" minOccurs="0"/>
                <xsd:element ref="ns2:CnbCisloJednani" minOccurs="0"/>
                <xsd:element ref="ns2:CnbBodJednani" minOccurs="0"/>
                <xsd:element ref="ns2:CnbSkartacniZnak" minOccurs="0"/>
                <xsd:element ref="ns2:CnbPlatnostOd" minOccurs="0"/>
                <xsd:element ref="ns2:CnbPlatnostDo" minOccurs="0"/>
                <xsd:element ref="ns2:CnbVazba" minOccurs="0"/>
                <xsd:element ref="ns2:CnbObeliskId" minOccurs="0"/>
                <xsd:element ref="ns2:CnbIDProjektu" minOccurs="0"/>
                <xsd:element ref="ns3:deb1bdda0e734cc1ba879da0f199e25d" minOccurs="0"/>
                <xsd:element ref="ns3:j93ee915f80344888858d490e0e07a44" minOccurs="0"/>
                <xsd:element ref="ns3:o1c19c9738284182a4498041d7f96872" minOccurs="0"/>
                <xsd:element ref="ns3:m1977e8adf834e9ca5f7b5d8ba62f572" minOccurs="0"/>
                <xsd:element ref="ns3:j72a9573d2a54f9aa368a3a636b19c56" minOccurs="0"/>
                <xsd:element ref="ns3:a2ab73b9f272419aacf269982370e80e" minOccurs="0"/>
                <xsd:element ref="ns3:ic475cfa076043da87c32410073341d5" minOccurs="0"/>
                <xsd:element ref="ns3:TaxCatchAll" minOccurs="0"/>
                <xsd:element ref="ns3:TaxCatchAllLabel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39" nillable="true" ma:displayName="Data formuláře" ma:description="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nbPopis" ma:index="2" nillable="true" ma:displayName="Popis" ma:internalName="CnbPopis">
      <xsd:simpleType>
        <xsd:restriction base="dms:Note">
          <xsd:maxLength value="255"/>
        </xsd:restriction>
      </xsd:simpleType>
    </xsd:element>
    <xsd:element name="CnbKlasifikace" ma:index="3" ma:displayName="Klasifikace" ma:default="Neklasifikováno" ma:format="Dropdown" ma:internalName="CnbKlasifikace">
      <xsd:simpleType>
        <xsd:restriction base="dms:Choice">
          <xsd:enumeration value="Neklasifikováno"/>
          <xsd:enumeration value="Omezený přístup"/>
          <xsd:enumeration value="Chráněno"/>
          <xsd:enumeration value="Přísně chráněno"/>
        </xsd:restriction>
      </xsd:simpleType>
    </xsd:element>
    <xsd:element name="CnbArchivacniZnak" ma:index="5" ma:displayName="Archivační znak a lhůta" ma:default="S5" ma:description="Archivační znak a lhůta (DMS)" ma:format="Dropdown" ma:internalName="CnbArchivacniZnak">
      <xsd:simpleType>
        <xsd:restriction base="dms:Choice">
          <xsd:enumeration value="S5"/>
          <xsd:enumeration value="S10"/>
        </xsd:restriction>
      </xsd:simpleType>
    </xsd:element>
    <xsd:element name="CnbEvidovatVeSpis" ma:index="6" nillable="true" ma:displayName="Evidovat v e-Spis" ma:internalName="CnbEvidovatVeSpis">
      <xsd:simpleType>
        <xsd:restriction base="dms:Boolean"/>
      </xsd:simpleType>
    </xsd:element>
    <xsd:element name="CnbCJeSpis" ma:index="7" nillable="true" ma:displayName="Číslo jednací v e-Spis" ma:internalName="CnbCJeSpis">
      <xsd:simpleType>
        <xsd:restriction base="dms:Text"/>
      </xsd:simpleType>
    </xsd:element>
    <xsd:element name="CnbCisloSpisu" ma:index="8" nillable="true" ma:displayName="Číslo spisu v e-Spis" ma:internalName="CnbCisloSpisu">
      <xsd:simpleType>
        <xsd:restriction base="dms:Text"/>
      </xsd:simpleType>
    </xsd:element>
    <xsd:element name="CnbDatumJednani" ma:index="11" nillable="true" ma:displayName="Datum jednání 1" ma:format="DateTime" ma:internalName="CnbDatumJednani">
      <xsd:simpleType>
        <xsd:restriction base="dms:DateTime"/>
      </xsd:simpleType>
    </xsd:element>
    <xsd:element name="CnbCisloJednani" ma:index="12" nillable="true" ma:displayName="Pořadové číslo jednání 1" ma:internalName="CnbCisloJednani">
      <xsd:simpleType>
        <xsd:restriction base="dms:Number"/>
      </xsd:simpleType>
    </xsd:element>
    <xsd:element name="CnbBodJednani" ma:index="13" nillable="true" ma:displayName="Bod jednání 1" ma:internalName="CnbBodJednani">
      <xsd:simpleType>
        <xsd:restriction base="dms:Text">
          <xsd:maxLength value="255"/>
        </xsd:restriction>
      </xsd:simpleType>
    </xsd:element>
    <xsd:element name="CnbSkartacniZnak" ma:index="14" nillable="true" ma:displayName="Skartační znak a lhůta" ma:description="Skartační znak a lhůta  (e-Spis)" ma:format="Dropdown" ma:internalName="CnbSkartacniZnak">
      <xsd:simpleType>
        <xsd:restriction base="dms:Choice">
          <xsd:enumeration value="A5"/>
          <xsd:enumeration value="A10"/>
          <xsd:enumeration value="S5"/>
          <xsd:enumeration value="S10"/>
          <xsd:enumeration value="V5"/>
          <xsd:enumeration value="V10"/>
        </xsd:restriction>
      </xsd:simpleType>
    </xsd:element>
    <xsd:element name="CnbPlatnostOd" ma:index="15" nillable="true" ma:displayName="Platnost od" ma:format="DateOnly" ma:internalName="CnbPlatnostOd">
      <xsd:simpleType>
        <xsd:restriction base="dms:DateTime"/>
      </xsd:simpleType>
    </xsd:element>
    <xsd:element name="CnbPlatnostDo" ma:index="16" nillable="true" ma:displayName="Platnost do" ma:format="DateOnly" ma:internalName="CnbPlatnostDo">
      <xsd:simpleType>
        <xsd:restriction base="dms:DateTime"/>
      </xsd:simpleType>
    </xsd:element>
    <xsd:element name="CnbVazba" ma:index="19" nillable="true" ma:displayName="Vazba" ma:hidden="true" ma:internalName="CnbVazba">
      <xsd:simpleType>
        <xsd:restriction base="dms:Note"/>
      </xsd:simpleType>
    </xsd:element>
    <xsd:element name="CnbObeliskId" ma:index="22" nillable="true" ma:displayName="Obelisk Id" ma:internalName="CnbObeliskId">
      <xsd:simpleType>
        <xsd:restriction base="dms:Text"/>
      </xsd:simpleType>
    </xsd:element>
    <xsd:element name="CnbIDProjektu" ma:index="23" nillable="true" ma:displayName="ID Projektu" ma:internalName="CnbIDProjektu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2bf11-3b66-4acb-a2be-fc35990225a4" elementFormDefault="qualified">
    <xsd:import namespace="http://schemas.microsoft.com/office/2006/documentManagement/types"/>
    <xsd:import namespace="http://schemas.microsoft.com/office/infopath/2007/PartnerControls"/>
    <xsd:element name="deb1bdda0e734cc1ba879da0f199e25d" ma:index="28" ma:taxonomy="true" ma:internalName="deb1bdda0e734cc1ba879da0f199e25d" ma:taxonomyFieldName="CnbStavDokumentu" ma:displayName="Stav dokumentu" ma:fieldId="{deb1bdda-0e73-4cc1-ba87-9da0f199e25d}" ma:sspId="817d6221-fd89-4df5-bf24-9f81aa5dec6a" ma:termSetId="f42df4b6-1c08-47c9-a56f-998641548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93ee915f80344888858d490e0e07a44" ma:index="30" ma:taxonomy="true" ma:internalName="j93ee915f80344888858d490e0e07a44" ma:taxonomyFieldName="CnbZamereni" ma:displayName="Zaměření" ma:fieldId="{393ee915-f803-4488-8858-d490e0e07a44}" ma:taxonomyMulti="true" ma:sspId="817d6221-fd89-4df5-bf24-9f81aa5dec6a" ma:termSetId="a1281ec7-d468-47e4-ba55-42672cd0c6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c19c9738284182a4498041d7f96872" ma:index="31" ma:taxonomy="true" ma:internalName="o1c19c9738284182a4498041d7f96872" ma:taxonomyFieldName="CnbGestor" ma:displayName="Gestor" ma:fieldId="{81c19c97-3828-4182-a449-8041d7f96872}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977e8adf834e9ca5f7b5d8ba62f572" ma:index="33" nillable="true" ma:taxonomy="true" ma:internalName="m1977e8adf834e9ca5f7b5d8ba62f572" ma:taxonomyFieldName="CnbProjektovaDokumentace" ma:displayName="Projektová dokumentace" ma:fieldId="{61977e8a-df83-4e9c-a5f7-b5d8ba62f572}" ma:sspId="817d6221-fd89-4df5-bf24-9f81aa5dec6a" ma:termSetId="45d8c766-0e67-4cbc-8c22-c732e52814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a9573d2a54f9aa368a3a636b19c56" ma:index="34" nillable="true" ma:taxonomy="true" ma:internalName="j72a9573d2a54f9aa368a3a636b19c56" ma:taxonomyFieldName="CnbSpolugestor" ma:displayName="Spolugestor" ma:fieldId="{372a9573-d2a5-4f9a-a368-a3a636b19c56}" ma:taxonomyMulti="true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2ab73b9f272419aacf269982370e80e" ma:index="35" nillable="true" ma:taxonomy="true" ma:internalName="a2ab73b9f272419aacf269982370e80e" ma:taxonomyFieldName="CnbEtapaProjektu" ma:displayName="Etapa projektu" ma:fieldId="{a2ab73b9-f272-419a-acf2-69982370e80e}" ma:sspId="817d6221-fd89-4df5-bf24-9f81aa5dec6a" ma:termSetId="dd7ee17e-3114-4074-8d02-39eee61d90a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475cfa076043da87c32410073341d5" ma:index="36" ma:taxonomy="true" ma:internalName="ic475cfa076043da87c32410073341d5" ma:taxonomyFieldName="CnbDruhDokumentu" ma:displayName="Druh dokumentu " ma:fieldId="{2c475cfa-0760-43da-87c3-2410073341d5}" ma:sspId="817d6221-fd89-4df5-bf24-9f81aa5dec6a" ma:termSetId="81a4c043-f281-43fc-88b2-cccadd95e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y Catch All Column" ma:hidden="true" ma:list="{b302d4a0-bca4-4a62-95e9-86acd08e7e35}" ma:internalName="TaxCatchAll" ma:showField="CatchAllData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y Catch All Column1" ma:hidden="true" ma:list="{b302d4a0-bca4-4a62-95e9-86acd08e7e35}" ma:internalName="TaxCatchAllLabel" ma:readOnly="true" ma:showField="CatchAllDataLabel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Typ obsahu"/>
        <xsd:element ref="dc:title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nbPopis xmlns="http://schemas.microsoft.com/sharepoint/v3/fields" xsi:nil="true"/>
    <CnbBodJednani xmlns="http://schemas.microsoft.com/sharepoint/v3/fields" xsi:nil="true"/>
    <a2ab73b9f272419aacf269982370e80e xmlns="19b2bf11-3b66-4acb-a2be-fc35990225a4">
      <Terms xmlns="http://schemas.microsoft.com/office/infopath/2007/PartnerControls"/>
    </a2ab73b9f272419aacf269982370e80e>
    <TaxCatchAll xmlns="19b2bf11-3b66-4acb-a2be-fc35990225a4">
      <Value>27</Value>
      <Value>185</Value>
      <Value>16</Value>
      <Value>224</Value>
    </TaxCatchAll>
    <CnbObeliskId xmlns="http://schemas.microsoft.com/sharepoint/v3/fields" xsi:nil="true"/>
    <m1977e8adf834e9ca5f7b5d8ba62f572 xmlns="19b2bf11-3b66-4acb-a2be-fc35990225a4">
      <Terms xmlns="http://schemas.microsoft.com/office/infopath/2007/PartnerControls"/>
    </m1977e8adf834e9ca5f7b5d8ba62f572>
    <CnbKlasifikace xmlns="http://schemas.microsoft.com/sharepoint/v3/fields">Neklasifikováno</CnbKlasifikace>
    <j72a9573d2a54f9aa368a3a636b19c56 xmlns="19b2bf11-3b66-4acb-a2be-fc35990225a4">
      <Terms xmlns="http://schemas.microsoft.com/office/infopath/2007/PartnerControls"/>
    </j72a9573d2a54f9aa368a3a636b19c56>
    <o1c19c9738284182a4498041d7f96872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Sekce 720 - informatiky</TermName>
          <TermId xmlns="http://schemas.microsoft.com/office/infopath/2007/PartnerControls">3e404560-e4e6-406a-b25e-562710c89ba0</TermId>
        </TermInfo>
      </Terms>
    </o1c19c9738284182a4498041d7f96872>
    <CnbPlatnostOd xmlns="http://schemas.microsoft.com/sharepoint/v3/fields" xsi:nil="true"/>
    <CnbEvidovatVeSpis xmlns="http://schemas.microsoft.com/sharepoint/v3/fields">false</CnbEvidovatVeSpis>
    <CnbCisloJednani xmlns="http://schemas.microsoft.com/sharepoint/v3/fields" xsi:nil="true"/>
    <j93ee915f80344888858d490e0e07a44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Mimoprojektová řešení</TermName>
          <TermId xmlns="http://schemas.microsoft.com/office/infopath/2007/PartnerControls">c4638e71-357f-4e93-b8d8-249841185698</TermId>
        </TermInfo>
      </Terms>
    </j93ee915f80344888858d490e0e07a44>
    <CnbSkartacniZnak xmlns="http://schemas.microsoft.com/sharepoint/v3/fields" xsi:nil="true"/>
    <CnbDatumJednani xmlns="http://schemas.microsoft.com/sharepoint/v3/fields" xsi:nil="true"/>
    <CnbArchivacniZnak xmlns="http://schemas.microsoft.com/sharepoint/v3/fields">S5</CnbArchivacniZnak>
    <CnbIDProjektu xmlns="http://schemas.microsoft.com/sharepoint/v3/fields">7030-2021 Bankovky_mince</CnbIDProjektu>
    <deb1bdda0e734cc1ba879da0f199e25d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6dbcca8d-3ef7-4d8b-8408-c3aeb5abddab</TermId>
        </TermInfo>
      </Terms>
    </deb1bdda0e734cc1ba879da0f199e25d>
    <FormData xmlns="http://schemas.microsoft.com/sharepoint/v3">&lt;?xml version="1.0" encoding="utf-8"?&gt;&lt;FormVariables&gt;&lt;Version /&gt;&lt;/FormVariables&gt;</FormData>
    <CnbCJeSpis xmlns="http://schemas.microsoft.com/sharepoint/v3/fields" xsi:nil="true"/>
    <ic475cfa076043da87c32410073341d5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Výběrové řízení</TermName>
          <TermId xmlns="http://schemas.microsoft.com/office/infopath/2007/PartnerControls">769dbacd-b3ae-4b1a-894c-7cf450851938</TermId>
        </TermInfo>
      </Terms>
    </ic475cfa076043da87c32410073341d5>
    <CnbPlatnostDo xmlns="http://schemas.microsoft.com/sharepoint/v3/fields" xsi:nil="true"/>
    <CnbVazba xmlns="http://schemas.microsoft.com/sharepoint/v3/fields">&lt;?xml version="1.0" encoding="utf-8"?&gt;&lt;RepeaterData&gt;&lt;Version /&gt;&lt;Items&gt;&lt;Item&gt;&lt;TypVazby type="System.String"&gt;&lt;/TypVazby&gt;&lt;VazbaURL type="System.String"&gt;&lt;/VazbaURL&gt;&lt;VazbaHyperlink type="System.String"&gt;&amp;amp;lt;a href=&amp;amp;quot;&amp;amp;quot; target=&amp;amp;quot;_blank&amp;amp;quot; data-documentId=&amp;amp;quot;undefined&amp;amp;quot;&amp;amp;gt;&amp;amp;lt;/a&amp;amp;gt;&lt;/VazbaHyperlink&gt;&lt;/Item&gt;&lt;/Items&gt;&lt;/RepeaterData&gt;</CnbVazba>
    <CnbCisloSpisu xmlns="http://schemas.microsoft.com/sharepoint/v3/fields" xsi:nil="true"/>
  </documentManagement>
</p:properti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6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Props1.xml><?xml version="1.0" encoding="utf-8"?>
<ds:datastoreItem xmlns:ds="http://schemas.openxmlformats.org/officeDocument/2006/customXml" ds:itemID="{61C86D1A-D40D-4384-A4ED-EAAEFC18D92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E41445A-292F-4E90-A3EF-695DE890C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19b2bf11-3b66-4acb-a2be-fc3599022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1E7851-2328-48EE-92C3-CCD3CA07F32F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19b2bf11-3b66-4acb-a2be-fc35990225a4"/>
    <ds:schemaRef ds:uri="http://schemas.microsoft.com/sharepoint/v3/field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F424A77-FFC7-4355-9F43-A735A139E787}">
  <ds:schemaRefs>
    <ds:schemaRef ds:uri="http://schemas.microsoft.com/sharepoint/v3/contenttype/forms/url"/>
  </ds:schemaRefs>
</ds:datastoreItem>
</file>

<file path=customXml/itemProps5.xml><?xml version="1.0" encoding="utf-8"?>
<ds:datastoreItem xmlns:ds="http://schemas.openxmlformats.org/officeDocument/2006/customXml" ds:itemID="{86CFE061-DFC6-4778-8F17-83019F4986E9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5B506888-8366-4B33-9609-FC83BB9B59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národní banka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ZD - Cenová tabulka-VF2</dc:title>
  <dc:subject/>
  <dc:creator>Fiala Vlastimil</dc:creator>
  <cp:keywords/>
  <dc:description/>
  <cp:lastModifiedBy>Dyluš Vojtěch</cp:lastModifiedBy>
  <cp:revision/>
  <dcterms:created xsi:type="dcterms:W3CDTF">2020-02-13T10:19:02Z</dcterms:created>
  <dcterms:modified xsi:type="dcterms:W3CDTF">2023-07-14T08:50:47Z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0x0101005DA9546D640F4930BF56C0E0F0BA3D4500D689BBDCA6FC6048823CFA78AEC92995</vt:lpwstr>
  </property>
  <property fmtid="{D5CDD505-2E9C-101B-9397-08002B2CF9AE}" pid="4" name="CnbMJ1">
    <vt:lpwstr/>
  </property>
  <property fmtid="{D5CDD505-2E9C-101B-9397-08002B2CF9AE}" pid="5" name="CnbDruhDokumentu">
    <vt:lpwstr>224;#Výběrové řízení|769dbacd-b3ae-4b1a-894c-7cf450851938</vt:lpwstr>
  </property>
  <property fmtid="{D5CDD505-2E9C-101B-9397-08002B2CF9AE}" pid="6" name="CnbPuvodce">
    <vt:lpwstr/>
  </property>
  <property fmtid="{D5CDD505-2E9C-101B-9397-08002B2CF9AE}" pid="7" name="CnbUdalost">
    <vt:lpwstr/>
  </property>
  <property fmtid="{D5CDD505-2E9C-101B-9397-08002B2CF9AE}" pid="8" name="ne168a6d206b4b7cb511f98ca996367f">
    <vt:lpwstr/>
  </property>
  <property fmtid="{D5CDD505-2E9C-101B-9397-08002B2CF9AE}" pid="9" name="f3a1ebffc3014e34920f31df7b0d1d8f">
    <vt:lpwstr/>
  </property>
  <property fmtid="{D5CDD505-2E9C-101B-9397-08002B2CF9AE}" pid="10" name="ifb1c2b34838431da4960ef378708017">
    <vt:lpwstr/>
  </property>
  <property fmtid="{D5CDD505-2E9C-101B-9397-08002B2CF9AE}" pid="11" name="CnbZamereni">
    <vt:lpwstr>27;#Mimoprojektová řešení|c4638e71-357f-4e93-b8d8-249841185698</vt:lpwstr>
  </property>
  <property fmtid="{D5CDD505-2E9C-101B-9397-08002B2CF9AE}" pid="12" name="CnbProjektovaDokumentace">
    <vt:lpwstr/>
  </property>
  <property fmtid="{D5CDD505-2E9C-101B-9397-08002B2CF9AE}" pid="13" name="CnbMJ2">
    <vt:lpwstr/>
  </property>
  <property fmtid="{D5CDD505-2E9C-101B-9397-08002B2CF9AE}" pid="14" name="CnbStavDokumentu">
    <vt:lpwstr>185;#Draft|6dbcca8d-3ef7-4d8b-8408-c3aeb5abddab</vt:lpwstr>
  </property>
  <property fmtid="{D5CDD505-2E9C-101B-9397-08002B2CF9AE}" pid="15" name="CnbGestor">
    <vt:lpwstr>16;#Sekce 720 - informatiky|3e404560-e4e6-406a-b25e-562710c89ba0</vt:lpwstr>
  </property>
  <property fmtid="{D5CDD505-2E9C-101B-9397-08002B2CF9AE}" pid="16" name="gcb788325a964e02901176eec419579a">
    <vt:lpwstr/>
  </property>
  <property fmtid="{D5CDD505-2E9C-101B-9397-08002B2CF9AE}" pid="17" name="CnbEtapaProjektu">
    <vt:lpwstr/>
  </property>
  <property fmtid="{D5CDD505-2E9C-101B-9397-08002B2CF9AE}" pid="18" name="CnbSpolugestor">
    <vt:lpwstr/>
  </property>
</Properties>
</file>