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6690" activeTab="0"/>
  </bookViews>
  <sheets>
    <sheet name="List1" sheetId="1" r:id="rId1"/>
  </sheets>
  <definedNames>
    <definedName name="_xlnm.Print_Area" localSheetId="0">'List1'!$B$2:$F$32</definedName>
  </definedNames>
  <calcPr fullCalcOnLoad="1"/>
</workbook>
</file>

<file path=xl/sharedStrings.xml><?xml version="1.0" encoding="utf-8"?>
<sst xmlns="http://schemas.openxmlformats.org/spreadsheetml/2006/main" count="40" uniqueCount="38">
  <si>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</si>
  <si>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</si>
  <si>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</si>
  <si>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</si>
  <si>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</si>
  <si>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Celková cena v Kč bez DPH     za 4 roky</t>
  </si>
  <si>
    <t>Cena v Kč za 1 rok bez DPH</t>
  </si>
  <si>
    <t>Dodavatel vyplní pouze podbarvená pole</t>
  </si>
  <si>
    <t>Název komponenty</t>
  </si>
  <si>
    <t>Dodávka programových prostředků pro SIEM včetně licencí  (dle čl. I odst.1 smlouvy)</t>
  </si>
  <si>
    <t>CENOVÁ TABULKA</t>
  </si>
  <si>
    <t>Příloha č. 2 ZD</t>
  </si>
  <si>
    <t>Podpora dodaného HW [dle čl. VI odst.1 a) smlouvy]</t>
  </si>
  <si>
    <t>Počet roků*</t>
  </si>
  <si>
    <t>Dodávka technických prostředků pro SIEM (dle čl. I odst.1 smlouvy)</t>
  </si>
  <si>
    <t>Licence ArcSight Intelligence, 500 Entit</t>
  </si>
  <si>
    <t>Podpora dodaného SW [dle čl. VI odst.1 b) smlouvy]</t>
  </si>
  <si>
    <t>Podpora dle čl. VI odst.1 c) smlouvy (paušální cena)</t>
  </si>
  <si>
    <t>Počet člověkodnů ročně</t>
  </si>
  <si>
    <t>Cena za 1 člověkoden v Kč bez DPH</t>
  </si>
  <si>
    <t xml:space="preserve">Paušální cena podpory na místě </t>
  </si>
  <si>
    <t>Podpora dle čl. VI odst.1 c) smlouvy (cena nad paušální cenu)</t>
  </si>
  <si>
    <t>Cena za 1 hodinu v Kč bez DPH</t>
  </si>
  <si>
    <t>Předpokládaný počet hodin ročně**</t>
  </si>
  <si>
    <t>Rozšíření licence ArcSight Logger o 5000 EPS</t>
  </si>
  <si>
    <t>Rozšíření licence ArcSight ESM o 500 EPS</t>
  </si>
  <si>
    <t>server 1</t>
  </si>
  <si>
    <t>server 2</t>
  </si>
  <si>
    <t>Podpora stávajícího SW (ESM-1000 EPS, Logger 925 EPS)</t>
  </si>
  <si>
    <t xml:space="preserve">Podpora na místě nad 12 člověkodnů </t>
  </si>
  <si>
    <t>Licence podporovaného operačního systému na fyzických i virtuálních serverech</t>
  </si>
  <si>
    <t>HW pro cold storage, včetně požadované úložné kapacity</t>
  </si>
  <si>
    <t>Licence VMWare vSphere Essentials plus Kit</t>
  </si>
  <si>
    <t>Migrace systému SIEM do nové architektury  (dle čl. II odst.1 smlouvy)</t>
  </si>
  <si>
    <t>Dodávka HW a migrace systému SIEM ArcSight, včetně rozšíření licence</t>
  </si>
  <si>
    <t>* Počet 4 let je zde uveden pouze za účelem porovnání nabídek. Smlouva bude uzavřena na dobu neurčitou.</t>
  </si>
  <si>
    <t xml:space="preserve">** Předpokládaný počet hodin je uveden pouze za účelem porovnání nabídek a vychází z předpokládaného čerpání  zadavatelem po dobu 4 let. Zadavatel si vyhrazuje právo čerpat tuto podporu dle svých reálných potřeb, tj. přečerpat, nedočerpat, či vůbec nečerpat; skutečné počty hodin se tak mohou od předpokládaného počtu lišit.    
</t>
  </si>
  <si>
    <t>Zaškolení administrátorů (pracovníků objednatele) dle čl. II ods. 1 písm. b) smlouvy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</si>
</sst>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2" fillId="36" borderId="25" xfId="0" applyNumberFormat="1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4" fontId="0" fillId="0" borderId="23" xfId="0" applyNumberForma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center"/>
      <protection/>
    </xf>
    <xf numFmtId="4" fontId="0" fillId="0" borderId="27" xfId="0" applyNumberFormat="1" applyBorder="1" applyAlignment="1" applyProtection="1">
      <alignment horizontal="center"/>
      <protection/>
    </xf>
    <xf numFmtId="4" fontId="0" fillId="0" borderId="23" xfId="0" applyNumberForma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1" fontId="0" fillId="36" borderId="10" xfId="0" applyNumberForma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4" fontId="0" fillId="36" borderId="27" xfId="0" applyNumberFormat="1" applyFill="1" applyBorder="1" applyAlignment="1" applyProtection="1">
      <alignment horizontal="center"/>
      <protection/>
    </xf>
    <xf numFmtId="4" fontId="0" fillId="0" borderId="28" xfId="0" applyNumberFormat="1" applyFont="1" applyFill="1" applyBorder="1" applyAlignment="1" applyProtection="1">
      <alignment horizontal="left"/>
      <protection/>
    </xf>
    <xf numFmtId="4" fontId="0" fillId="0" borderId="24" xfId="0" applyNumberFormat="1" applyFont="1" applyFill="1" applyBorder="1" applyAlignment="1" applyProtection="1">
      <alignment horizontal="left"/>
      <protection/>
    </xf>
    <xf numFmtId="0" fontId="2" fillId="36" borderId="23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4" fontId="0" fillId="0" borderId="33" xfId="0" applyNumberFormat="1" applyBorder="1" applyAlignment="1" applyProtection="1">
      <alignment horizontal="center"/>
      <protection/>
    </xf>
    <xf numFmtId="4" fontId="0" fillId="34" borderId="13" xfId="0" applyNumberFormat="1" applyFill="1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2" fillId="35" borderId="36" xfId="0" applyFont="1" applyFill="1" applyBorder="1" applyAlignment="1" applyProtection="1">
      <alignment horizontal="center"/>
      <protection/>
    </xf>
    <xf numFmtId="4" fontId="2" fillId="35" borderId="36" xfId="0" applyNumberFormat="1" applyFont="1" applyFill="1" applyBorder="1" applyAlignment="1" applyProtection="1">
      <alignment horizontal="center"/>
      <protection/>
    </xf>
    <xf numFmtId="4" fontId="2" fillId="35" borderId="37" xfId="0" applyNumberFormat="1" applyFont="1" applyFill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4" fontId="0" fillId="0" borderId="22" xfId="0" applyNumberForma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" fillId="36" borderId="17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35" borderId="39" xfId="0" applyFill="1" applyBorder="1" applyAlignment="1" applyProtection="1">
      <alignment horizontal="left" vertical="center"/>
      <protection/>
    </xf>
    <xf numFmtId="0" fontId="0" fillId="35" borderId="40" xfId="0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4" fontId="2" fillId="35" borderId="12" xfId="0" applyNumberFormat="1" applyFont="1" applyFill="1" applyBorder="1" applyAlignment="1" applyProtection="1">
      <alignment horizontal="center" vertical="center" wrapText="1"/>
      <protection/>
    </xf>
    <xf numFmtId="4" fontId="2" fillId="35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" fontId="0" fillId="0" borderId="41" xfId="0" applyNumberFormat="1" applyBorder="1" applyAlignment="1" applyProtection="1">
      <alignment horizontal="center"/>
      <protection/>
    </xf>
    <xf numFmtId="0" fontId="2" fillId="36" borderId="39" xfId="0" applyFont="1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5" borderId="39" xfId="0" applyFill="1" applyBorder="1" applyAlignment="1" applyProtection="1">
      <alignment horizontal="left" vertical="center"/>
      <protection/>
    </xf>
    <xf numFmtId="0" fontId="0" fillId="35" borderId="42" xfId="0" applyFill="1" applyBorder="1" applyAlignment="1" applyProtection="1">
      <alignment horizontal="left" vertical="center"/>
      <protection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4" fontId="2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/>
      <protection/>
    </xf>
    <xf numFmtId="0" fontId="4" fillId="0" borderId="4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4" fillId="0" borderId="45" xfId="0" applyFont="1" applyBorder="1" applyAlignment="1" applyProtection="1">
      <alignment horizontal="left"/>
      <protection/>
    </xf>
    <xf numFmtId="4" fontId="4" fillId="0" borderId="46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B1">
      <selection activeCell="D9" sqref="D9:E9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85.421875" style="0" bestFit="1" customWidth="1"/>
    <col min="4" max="4" width="15.140625" style="0" customWidth="1"/>
    <col min="5" max="5" width="29.28125" style="0" customWidth="1"/>
    <col min="6" max="6" width="27.7109375" style="0" customWidth="1"/>
    <col min="7" max="7" width="27.421875" style="0" customWidth="1"/>
    <col min="8" max="8" width="14.00390625" style="0" customWidth="1"/>
  </cols>
  <sheetData>
    <row r="1" spans="2:6" ht="12.75">
      <c r="B1" s="7"/>
      <c r="C1" s="7"/>
      <c r="D1" s="7"/>
      <c r="E1" s="7"/>
      <c r="F1" s="7"/>
    </row>
    <row r="2" spans="2:6" ht="12.75">
      <c r="B2" s="7"/>
      <c r="C2" s="7"/>
      <c r="D2" s="7"/>
      <c r="E2" s="7"/>
      <c r="F2" s="8" t="s">
        <v>11</v>
      </c>
    </row>
    <row r="3" spans="2:6" ht="13.5" thickBot="1">
      <c r="B3" s="7"/>
      <c r="C3" s="7"/>
      <c r="D3" s="7"/>
      <c r="E3" s="7"/>
      <c r="F3" s="8"/>
    </row>
    <row r="4" spans="2:6" ht="20.25">
      <c r="B4" s="9" t="s">
        <v>10</v>
      </c>
      <c r="C4" s="10"/>
      <c r="D4" s="10"/>
      <c r="E4" s="10"/>
      <c r="F4" s="11"/>
    </row>
    <row r="5" spans="2:6" ht="16.5" thickBot="1">
      <c r="B5" s="12" t="s">
        <v>34</v>
      </c>
      <c r="C5" s="13"/>
      <c r="D5" s="13"/>
      <c r="E5" s="13"/>
      <c r="F5" s="14"/>
    </row>
    <row r="6" spans="2:7" ht="12.75">
      <c r="B6" s="15" t="s">
        <v>4</v>
      </c>
      <c r="C6" s="16" t="s">
        <v>8</v>
      </c>
      <c r="D6" s="17" t="s">
        <v>0</v>
      </c>
      <c r="E6" s="17" t="s">
        <v>1</v>
      </c>
      <c r="F6" s="18" t="s">
        <v>2</v>
      </c>
      <c r="G6" s="1"/>
    </row>
    <row r="7" spans="2:7" ht="12.75">
      <c r="B7" s="19" t="s">
        <v>14</v>
      </c>
      <c r="C7" s="20"/>
      <c r="D7" s="21"/>
      <c r="E7" s="22"/>
      <c r="F7" s="23"/>
      <c r="G7" s="1"/>
    </row>
    <row r="8" spans="2:7" ht="12.75">
      <c r="B8" s="24" t="s">
        <v>26</v>
      </c>
      <c r="C8" s="25"/>
      <c r="D8" s="26">
        <v>1</v>
      </c>
      <c r="E8" s="2"/>
      <c r="F8" s="27">
        <f>ROUND(E8,2)*D8</f>
        <v>0</v>
      </c>
      <c r="G8" s="1"/>
    </row>
    <row r="9" spans="2:7" ht="12.75">
      <c r="B9" s="28" t="s">
        <v>27</v>
      </c>
      <c r="C9" s="29"/>
      <c r="D9" s="26">
        <v>1</v>
      </c>
      <c r="E9" s="2"/>
      <c r="F9" s="27">
        <f>ROUND(E9,2)*D9</f>
        <v>0</v>
      </c>
      <c r="G9" s="1"/>
    </row>
    <row r="10" spans="2:7" ht="12.75">
      <c r="B10" s="28" t="s">
        <v>31</v>
      </c>
      <c r="C10" s="29"/>
      <c r="D10" s="26">
        <v>1</v>
      </c>
      <c r="E10" s="2"/>
      <c r="F10" s="27">
        <f>ROUND(E10,2)*D10</f>
        <v>0</v>
      </c>
      <c r="G10" s="1"/>
    </row>
    <row r="11" spans="2:6" ht="12.75">
      <c r="B11" s="19" t="s">
        <v>9</v>
      </c>
      <c r="C11" s="20"/>
      <c r="D11" s="30"/>
      <c r="E11" s="31"/>
      <c r="F11" s="32"/>
    </row>
    <row r="12" spans="2:6" ht="12.75">
      <c r="B12" s="33" t="s">
        <v>30</v>
      </c>
      <c r="C12" s="34"/>
      <c r="D12" s="6"/>
      <c r="E12" s="2"/>
      <c r="F12" s="27">
        <f>ROUND(E12,2)*D12</f>
        <v>0</v>
      </c>
    </row>
    <row r="13" spans="2:6" ht="12.75">
      <c r="B13" s="33" t="s">
        <v>32</v>
      </c>
      <c r="C13" s="34"/>
      <c r="D13" s="6"/>
      <c r="E13" s="2"/>
      <c r="F13" s="27">
        <f>ROUND(E13,2)*D13</f>
        <v>0</v>
      </c>
    </row>
    <row r="14" spans="2:6" ht="12.75">
      <c r="B14" s="33" t="s">
        <v>24</v>
      </c>
      <c r="C14" s="34"/>
      <c r="D14" s="26">
        <v>1</v>
      </c>
      <c r="E14" s="2"/>
      <c r="F14" s="27">
        <f>ROUND(E14,2)*D14</f>
        <v>0</v>
      </c>
    </row>
    <row r="15" spans="2:6" ht="12.75">
      <c r="B15" s="33" t="s">
        <v>25</v>
      </c>
      <c r="C15" s="34"/>
      <c r="D15" s="26">
        <v>1</v>
      </c>
      <c r="E15" s="2"/>
      <c r="F15" s="27">
        <f>ROUND(E15,2)*D15</f>
        <v>0</v>
      </c>
    </row>
    <row r="16" spans="2:6" ht="12.75">
      <c r="B16" s="33" t="s">
        <v>15</v>
      </c>
      <c r="C16" s="34"/>
      <c r="D16" s="26">
        <v>1</v>
      </c>
      <c r="E16" s="2"/>
      <c r="F16" s="27">
        <f>ROUND(E16,2)*D16</f>
        <v>0</v>
      </c>
    </row>
    <row r="17" spans="2:6" ht="12.75">
      <c r="B17" s="35"/>
      <c r="C17" s="36"/>
      <c r="D17" s="36"/>
      <c r="E17" s="36"/>
      <c r="F17" s="37"/>
    </row>
    <row r="18" spans="2:6" ht="12.75">
      <c r="B18" s="38" t="s">
        <v>33</v>
      </c>
      <c r="C18" s="39"/>
      <c r="D18" s="40">
        <v>1</v>
      </c>
      <c r="E18" s="5"/>
      <c r="F18" s="41">
        <f>ROUND(E18,2)*D18</f>
        <v>0</v>
      </c>
    </row>
    <row r="19" spans="2:6" ht="17.25" customHeight="1" thickBot="1">
      <c r="B19" s="38" t="s">
        <v>37</v>
      </c>
      <c r="C19" s="42"/>
      <c r="D19" s="40">
        <v>1</v>
      </c>
      <c r="E19" s="5"/>
      <c r="F19" s="42">
        <f>ROUND(E19,2)*D19</f>
        <v>0</v>
      </c>
    </row>
    <row r="20" spans="2:6" ht="26.25" thickBot="1">
      <c r="B20" s="43"/>
      <c r="C20" s="44"/>
      <c r="D20" s="45" t="s">
        <v>13</v>
      </c>
      <c r="E20" s="46" t="s">
        <v>6</v>
      </c>
      <c r="F20" s="47" t="s">
        <v>5</v>
      </c>
    </row>
    <row r="21" spans="2:6" ht="12.75">
      <c r="B21" s="48" t="s">
        <v>12</v>
      </c>
      <c r="C21" s="49"/>
      <c r="D21" s="50">
        <v>4</v>
      </c>
      <c r="E21" s="3"/>
      <c r="F21" s="51">
        <f>ROUND(E21,2)*D21</f>
        <v>0</v>
      </c>
    </row>
    <row r="22" spans="2:6" ht="12.75">
      <c r="B22" s="52" t="s">
        <v>16</v>
      </c>
      <c r="C22" s="53"/>
      <c r="D22" s="54">
        <v>4</v>
      </c>
      <c r="E22" s="2"/>
      <c r="F22" s="27">
        <f>ROUND(E22,2)*D22</f>
        <v>0</v>
      </c>
    </row>
    <row r="23" spans="2:6" ht="12.75">
      <c r="B23" s="55" t="s">
        <v>28</v>
      </c>
      <c r="C23" s="56"/>
      <c r="D23" s="54">
        <v>4</v>
      </c>
      <c r="E23" s="2"/>
      <c r="F23" s="27">
        <f>ROUND(E23,2)*D23</f>
        <v>0</v>
      </c>
    </row>
    <row r="24" spans="2:6" ht="13.5" thickBot="1">
      <c r="B24" s="57"/>
      <c r="C24" s="58"/>
      <c r="D24" s="58"/>
      <c r="E24" s="58"/>
      <c r="F24" s="59"/>
    </row>
    <row r="25" spans="2:6" ht="39" thickBot="1">
      <c r="B25" s="60" t="s">
        <v>17</v>
      </c>
      <c r="C25" s="61"/>
      <c r="D25" s="62" t="s">
        <v>18</v>
      </c>
      <c r="E25" s="63" t="s">
        <v>19</v>
      </c>
      <c r="F25" s="64" t="s">
        <v>5</v>
      </c>
    </row>
    <row r="26" spans="2:6" ht="13.5" thickBot="1">
      <c r="B26" s="65" t="s">
        <v>20</v>
      </c>
      <c r="C26" s="66"/>
      <c r="D26" s="67">
        <v>12</v>
      </c>
      <c r="E26" s="4"/>
      <c r="F26" s="68">
        <f>ROUND(E26,2)*D26*4</f>
        <v>0</v>
      </c>
    </row>
    <row r="27" spans="2:6" ht="13.5" thickBot="1">
      <c r="B27" s="69"/>
      <c r="C27" s="70"/>
      <c r="D27" s="70"/>
      <c r="E27" s="70"/>
      <c r="F27" s="71"/>
    </row>
    <row r="28" spans="2:6" ht="39" thickBot="1">
      <c r="B28" s="72" t="s">
        <v>21</v>
      </c>
      <c r="C28" s="73"/>
      <c r="D28" s="74" t="s">
        <v>23</v>
      </c>
      <c r="E28" s="75" t="s">
        <v>22</v>
      </c>
      <c r="F28" s="64" t="s">
        <v>5</v>
      </c>
    </row>
    <row r="29" spans="2:6" ht="13.5" thickBot="1">
      <c r="B29" s="65" t="s">
        <v>29</v>
      </c>
      <c r="C29" s="66"/>
      <c r="D29" s="67">
        <v>48</v>
      </c>
      <c r="E29" s="4"/>
      <c r="F29" s="68">
        <f>ROUND(E29,2)*D29*4</f>
        <v>0</v>
      </c>
    </row>
    <row r="30" spans="2:6" ht="25.5" customHeight="1" thickBot="1">
      <c r="B30" s="76"/>
      <c r="C30" s="77"/>
      <c r="D30" s="70"/>
      <c r="E30" s="70"/>
      <c r="F30" s="78"/>
    </row>
    <row r="31" spans="2:6" ht="16.5" thickBot="1">
      <c r="B31" s="79" t="s">
        <v>3</v>
      </c>
      <c r="C31" s="80"/>
      <c r="D31" s="81"/>
      <c r="E31" s="81"/>
      <c r="F31" s="82">
        <f>SUM(F8:F10,F12,F14,F13,F15,F16,F18,F19,F21:F23,F26,F29)</f>
        <v>0</v>
      </c>
    </row>
    <row r="32" spans="2:6" ht="27" customHeight="1">
      <c r="B32" s="83"/>
      <c r="C32" s="83"/>
      <c r="D32" s="84"/>
      <c r="E32" s="84"/>
      <c r="F32" s="84"/>
    </row>
    <row r="33" spans="2:6" ht="12.75">
      <c r="B33" s="85" t="s">
        <v>7</v>
      </c>
      <c r="C33" s="85"/>
      <c r="D33" s="7"/>
      <c r="E33" s="7"/>
      <c r="F33" s="7"/>
    </row>
    <row r="34" spans="2:6" ht="12.75">
      <c r="B34" s="85" t="s">
        <v>35</v>
      </c>
      <c r="C34" s="7"/>
      <c r="D34" s="7"/>
      <c r="E34" s="7"/>
      <c r="F34" s="7"/>
    </row>
    <row r="35" spans="2:6" ht="51.75" customHeight="1">
      <c r="B35" s="86" t="s">
        <v>36</v>
      </c>
      <c r="C35" s="86"/>
      <c r="D35" s="7"/>
      <c r="E35" s="7"/>
      <c r="F35" s="7"/>
    </row>
  </sheetData>
  <sheetProtection password="DEE3" sheet="1"/>
  <mergeCells count="17">
    <mergeCell ref="B17:F17"/>
    <mergeCell ref="B26:C26"/>
    <mergeCell ref="B28:C28"/>
    <mergeCell ref="B29:C29"/>
    <mergeCell ref="B35:C35"/>
    <mergeCell ref="B24:F24"/>
    <mergeCell ref="B27:F27"/>
    <mergeCell ref="B7:C7"/>
    <mergeCell ref="B11:C11"/>
    <mergeCell ref="B4:F4"/>
    <mergeCell ref="B5:F5"/>
    <mergeCell ref="B31:E31"/>
    <mergeCell ref="B32:F32"/>
    <mergeCell ref="B30:F30"/>
    <mergeCell ref="B22:C22"/>
    <mergeCell ref="B21:C21"/>
    <mergeCell ref="B8:C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Dyluš Vojtěch</cp:lastModifiedBy>
  <cp:lastPrinted>2014-01-27T09:07:03Z</cp:lastPrinted>
  <dcterms:created xsi:type="dcterms:W3CDTF">2011-04-11T07:54:58Z</dcterms:created>
  <dcterms:modified xsi:type="dcterms:W3CDTF">2023-04-17T14:02:30Z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