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Veřejné zakázky\2022 veřejné zakázky\22071 - ZŘ - Dodávka externích kapacit pro oblast technologií Java a Webových služeb\5. Uveřejněná ZD\"/>
    </mc:Choice>
  </mc:AlternateContent>
  <bookViews>
    <workbookView xWindow="0" yWindow="96" windowWidth="15480" windowHeight="11640"/>
  </bookViews>
  <sheets>
    <sheet name="Cenová tabulka" sheetId="1" r:id="rId1"/>
  </sheets>
  <calcPr calcId="162913"/>
</workbook>
</file>

<file path=xl/calcChain.xml><?xml version="1.0" encoding="utf-8"?>
<calcChain xmlns="http://schemas.openxmlformats.org/spreadsheetml/2006/main">
  <c r="G6" i="1" l="1"/>
  <c r="G5" i="1"/>
  <c r="H6" i="1" l="1"/>
  <c r="H5" i="1"/>
  <c r="H8" i="1" l="1"/>
  <c r="B11" i="1" s="1"/>
  <c r="G8" i="1" l="1"/>
</calcChain>
</file>

<file path=xl/sharedStrings.xml><?xml version="1.0" encoding="utf-8"?>
<sst xmlns="http://schemas.openxmlformats.org/spreadsheetml/2006/main" count="15" uniqueCount="15">
  <si>
    <t>Příloha č. 2 ZD - Cenová tabulka</t>
  </si>
  <si>
    <t>Dodávka externích kapacit pro oblast technologií Java a Webových služeb</t>
  </si>
  <si>
    <t>Cenová tabulka</t>
  </si>
  <si>
    <t>1</t>
  </si>
  <si>
    <t>Specialista</t>
  </si>
  <si>
    <t>Hodinová sazba za 1 IT specialistu 
v Kč bez DPH</t>
  </si>
  <si>
    <t>Minimální požadovaný počet IT specialistů</t>
  </si>
  <si>
    <t>a</t>
  </si>
  <si>
    <t>Programátor</t>
  </si>
  <si>
    <t>b</t>
  </si>
  <si>
    <t>Senior programátor/Konzultant</t>
  </si>
  <si>
    <t xml:space="preserve">*Předpokládaný počet hodin je uveden pouze za účelem porovnání nabídek a vychází z předpokládaného čerpání hodin zadavatelem (v souladu se zákonem po dobu 48 měsíců). Zadavatel si vyhrazuje právo předpokládané stanovené množství hodin čerpat dle svých potřeb, tj. neodebrat stanovené předpokládané množství nebo toto množství přečerpat, skutečné počty se tak mohou od předpokládaných stanovených počtů lišit. </t>
  </si>
  <si>
    <t>Celková cena plnění v předpokládaném rozsahu za 48 měsíců</t>
  </si>
  <si>
    <t>Cena za předpokladaný počet hodin za 48 měsíců a minimální požadovaný počet IT specialistů v Kč bez DPH</t>
  </si>
  <si>
    <t>Předpokladaný počet hodin 1 IT specialisty za 48 měsíců*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</si>
</sst>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Red]\-#,##0.00\ "/>
  </numFmts>
  <fonts count="11" x14ac:knownFonts="1">
    <font>
      <sz val="10"/>
      <name val="Arial"/>
      <charset val="238"/>
    </font>
    <font>
      <b/>
      <sz val="12"/>
      <name val="Times New Roman"/>
      <family val="1"/>
      <charset val="238"/>
    </font>
    <font>
      <b/>
      <sz val="11"/>
      <name val="Times New Roman"/>
      <family val="1"/>
      <charset val="238"/>
    </font>
    <font>
      <b/>
      <sz val="8"/>
      <name val="Times New Roman"/>
      <family val="1"/>
      <charset val="238"/>
    </font>
    <font>
      <sz val="11"/>
      <name val="Times New Roman"/>
      <family val="1"/>
      <charset val="238"/>
    </font>
    <font>
      <sz val="9"/>
      <name val="Times New Roman"/>
      <family val="1"/>
      <charset val="238"/>
    </font>
    <font>
      <b/>
      <sz val="12"/>
      <name val="Arial"/>
      <family val="2"/>
      <charset val="238"/>
    </font>
    <font>
      <sz val="11"/>
      <color theme="0"/>
      <name val="Calibri"/>
      <family val="2"/>
      <charset val="238"/>
      <scheme val="minor"/>
    </font>
    <font>
      <b/>
      <sz val="10"/>
      <color rgb="FFFF0000"/>
      <name val="Calibri"/>
      <family val="2"/>
      <charset val="238"/>
      <scheme val="minor"/>
    </font>
    <font>
      <sz val="10"/>
      <name val="Times New Roman"/>
      <family val="1"/>
      <charset val="238"/>
    </font>
    <font>
      <b/>
      <sz val="10"/>
      <name val="Times New Roman"/>
      <family val="1"/>
      <charset val="238"/>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9.9978637043366805E-2"/>
        <bgColor indexed="64"/>
      </patternFill>
    </fill>
  </fills>
  <borders count="19">
    <border>
      <left/>
      <right/>
      <top/>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ck">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right/>
      <top/>
      <bottom style="medium">
        <color indexed="64"/>
      </bottom>
      <diagonal/>
    </border>
    <border>
      <left style="thick">
        <color indexed="64"/>
      </left>
      <right/>
      <top/>
      <bottom style="double">
        <color indexed="64"/>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36">
    <xf numFmtId="0" fontId="0" fillId="0" borderId="0" xfId="0"/>
    <xf numFmtId="3" fontId="7" fillId="0" borderId="0" xfId="0" applyNumberFormat="1" applyFont="1" applyProtection="1"/>
    <xf numFmtId="2" fontId="6" fillId="2" borderId="0" xfId="0" applyNumberFormat="1" applyFont="1" applyFill="1" applyBorder="1" applyAlignment="1" applyProtection="1"/>
    <xf numFmtId="0" fontId="0" fillId="0" borderId="0" xfId="0" applyAlignment="1" applyProtection="1">
      <alignment vertical="center"/>
    </xf>
    <xf numFmtId="0" fontId="0" fillId="0" borderId="0" xfId="0" applyProtection="1"/>
    <xf numFmtId="0" fontId="4" fillId="0" borderId="5" xfId="0" applyFont="1" applyBorder="1" applyAlignment="1" applyProtection="1">
      <alignment horizontal="center" vertical="center" wrapText="1"/>
    </xf>
    <xf numFmtId="0" fontId="4" fillId="0" borderId="5" xfId="0" applyNumberFormat="1" applyFont="1" applyFill="1" applyBorder="1" applyAlignment="1" applyProtection="1">
      <alignment horizontal="center" vertical="center" wrapText="1"/>
    </xf>
    <xf numFmtId="164" fontId="4" fillId="4" borderId="5" xfId="0" applyNumberFormat="1" applyFont="1" applyFill="1" applyBorder="1" applyAlignment="1" applyProtection="1">
      <alignment horizontal="right" vertical="center" wrapText="1"/>
      <protection locked="0"/>
    </xf>
    <xf numFmtId="49" fontId="2" fillId="5" borderId="2" xfId="0" applyNumberFormat="1"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0" fontId="3" fillId="5" borderId="4" xfId="0" applyFont="1" applyFill="1" applyBorder="1" applyAlignment="1" applyProtection="1">
      <alignment horizontal="center" vertical="center" wrapText="1"/>
    </xf>
    <xf numFmtId="164" fontId="4" fillId="6" borderId="5" xfId="0" applyNumberFormat="1" applyFont="1" applyFill="1" applyBorder="1" applyAlignment="1" applyProtection="1">
      <alignment horizontal="right" vertical="center" wrapText="1"/>
    </xf>
    <xf numFmtId="2" fontId="4" fillId="4" borderId="5" xfId="0" applyNumberFormat="1" applyFont="1" applyFill="1" applyBorder="1" applyAlignment="1" applyProtection="1">
      <alignment horizontal="right" vertical="center" wrapText="1"/>
      <protection locked="0"/>
    </xf>
    <xf numFmtId="0" fontId="9" fillId="0" borderId="0" xfId="0" applyFont="1" applyAlignment="1" applyProtection="1">
      <alignment vertical="center"/>
    </xf>
    <xf numFmtId="0" fontId="9" fillId="0" borderId="0" xfId="0" applyFont="1" applyProtection="1"/>
    <xf numFmtId="2" fontId="1" fillId="2" borderId="1" xfId="0" applyNumberFormat="1" applyFont="1" applyFill="1" applyBorder="1" applyAlignment="1" applyProtection="1"/>
    <xf numFmtId="0" fontId="8" fillId="0" borderId="0" xfId="0" applyFont="1" applyBorder="1" applyAlignment="1" applyProtection="1">
      <alignment horizont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2" fillId="5" borderId="8" xfId="0" applyFont="1" applyFill="1" applyBorder="1" applyAlignment="1" applyProtection="1">
      <alignment horizontal="left" vertical="center" wrapText="1"/>
    </xf>
    <xf numFmtId="0" fontId="5" fillId="0" borderId="0" xfId="0" applyFont="1" applyAlignment="1" applyProtection="1">
      <alignment horizontal="left" vertical="center" wrapText="1"/>
    </xf>
    <xf numFmtId="0" fontId="10" fillId="0" borderId="9" xfId="0" applyFont="1" applyBorder="1" applyAlignment="1" applyProtection="1">
      <alignment horizontal="right"/>
    </xf>
    <xf numFmtId="0" fontId="3" fillId="0" borderId="10" xfId="0" applyFont="1" applyBorder="1" applyAlignment="1" applyProtection="1">
      <alignment wrapText="1"/>
    </xf>
    <xf numFmtId="0" fontId="3" fillId="0" borderId="11" xfId="0" applyFont="1" applyBorder="1" applyAlignment="1" applyProtection="1">
      <alignment wrapText="1"/>
    </xf>
    <xf numFmtId="0" fontId="1" fillId="0" borderId="12" xfId="0" applyFont="1" applyBorder="1" applyAlignment="1" applyProtection="1">
      <alignment horizontal="center" vertical="center" wrapText="1"/>
    </xf>
    <xf numFmtId="0" fontId="1" fillId="0" borderId="13" xfId="0" applyFont="1" applyBorder="1" applyAlignment="1" applyProtection="1">
      <alignment horizontal="center" vertical="center" wrapText="1"/>
    </xf>
    <xf numFmtId="0" fontId="1" fillId="0" borderId="14" xfId="0" applyFont="1" applyBorder="1" applyAlignment="1" applyProtection="1">
      <alignment horizontal="center" vertical="center" wrapText="1"/>
    </xf>
    <xf numFmtId="0" fontId="2" fillId="3" borderId="12" xfId="0" applyFont="1" applyFill="1" applyBorder="1" applyAlignment="1" applyProtection="1">
      <alignment horizontal="center" vertical="center" wrapText="1"/>
    </xf>
    <xf numFmtId="0" fontId="2" fillId="3" borderId="13" xfId="0" applyFont="1" applyFill="1" applyBorder="1" applyAlignment="1" applyProtection="1">
      <alignment horizontal="center" vertical="center" wrapText="1"/>
    </xf>
    <xf numFmtId="0" fontId="2" fillId="3" borderId="14" xfId="0" applyFont="1" applyFill="1" applyBorder="1" applyAlignment="1" applyProtection="1">
      <alignment horizontal="center" vertical="center" wrapText="1"/>
    </xf>
    <xf numFmtId="0" fontId="2" fillId="5" borderId="15" xfId="0" applyFont="1" applyFill="1" applyBorder="1" applyAlignment="1" applyProtection="1">
      <alignment horizontal="left" vertical="center" wrapText="1"/>
    </xf>
    <xf numFmtId="0" fontId="2" fillId="5" borderId="16" xfId="0" applyFont="1" applyFill="1" applyBorder="1" applyAlignment="1" applyProtection="1">
      <alignment horizontal="left" vertical="center" wrapText="1"/>
    </xf>
    <xf numFmtId="0" fontId="9" fillId="0" borderId="17" xfId="0" applyFont="1" applyBorder="1" applyAlignment="1" applyProtection="1">
      <alignment horizontal="left" vertical="center"/>
    </xf>
    <xf numFmtId="0" fontId="9" fillId="0" borderId="18" xfId="0" applyFont="1" applyBorder="1" applyAlignment="1" applyProtection="1">
      <alignment horizontal="left" vertical="center"/>
    </xf>
    <xf numFmtId="0" fontId="9" fillId="0" borderId="17" xfId="0" applyFont="1" applyBorder="1" applyAlignment="1" applyProtection="1">
      <alignment horizontal="left" vertical="center" wrapText="1"/>
    </xf>
    <xf numFmtId="0" fontId="9" fillId="0" borderId="18" xfId="0" applyFont="1" applyBorder="1" applyAlignment="1" applyProtection="1">
      <alignment horizontal="left"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
  <sheetViews>
    <sheetView tabSelected="1" workbookViewId="0">
      <selection activeCell="E5" sqref="E5"/>
    </sheetView>
  </sheetViews>
  <sheetFormatPr defaultColWidth="9.109375" defaultRowHeight="13.2" x14ac:dyDescent="0.25"/>
  <cols>
    <col min="1" max="1" width="5.33203125" style="3" customWidth="1"/>
    <col min="2" max="2" width="31.88671875" style="4" customWidth="1"/>
    <col min="3" max="3" width="7.5546875" style="4" customWidth="1"/>
    <col min="4" max="4" width="12.5546875" style="4" customWidth="1"/>
    <col min="5" max="5" width="25" style="4" customWidth="1"/>
    <col min="6" max="6" width="19.33203125" style="4" customWidth="1"/>
    <col min="7" max="7" width="26.88671875" style="4" customWidth="1"/>
    <col min="8" max="16384" width="9.109375" style="4"/>
  </cols>
  <sheetData>
    <row r="1" spans="1:8" ht="13.8" thickBot="1" x14ac:dyDescent="0.3">
      <c r="A1" s="13"/>
      <c r="B1" s="14"/>
      <c r="C1" s="14"/>
      <c r="D1" s="14"/>
      <c r="E1" s="21" t="s">
        <v>0</v>
      </c>
      <c r="F1" s="21"/>
      <c r="G1" s="21"/>
    </row>
    <row r="2" spans="1:8" ht="36" customHeight="1" thickBot="1" x14ac:dyDescent="0.3">
      <c r="A2" s="24" t="s">
        <v>1</v>
      </c>
      <c r="B2" s="25"/>
      <c r="C2" s="25"/>
      <c r="D2" s="25"/>
      <c r="E2" s="25"/>
      <c r="F2" s="25"/>
      <c r="G2" s="26"/>
    </row>
    <row r="3" spans="1:8" ht="23.25" customHeight="1" thickBot="1" x14ac:dyDescent="0.3">
      <c r="A3" s="27" t="s">
        <v>2</v>
      </c>
      <c r="B3" s="28"/>
      <c r="C3" s="28"/>
      <c r="D3" s="28"/>
      <c r="E3" s="28"/>
      <c r="F3" s="28"/>
      <c r="G3" s="29"/>
    </row>
    <row r="4" spans="1:8" ht="42" customHeight="1" x14ac:dyDescent="0.25">
      <c r="A4" s="8" t="s">
        <v>3</v>
      </c>
      <c r="B4" s="30" t="s">
        <v>4</v>
      </c>
      <c r="C4" s="31"/>
      <c r="D4" s="9" t="s">
        <v>14</v>
      </c>
      <c r="E4" s="9" t="s">
        <v>5</v>
      </c>
      <c r="F4" s="10" t="s">
        <v>6</v>
      </c>
      <c r="G4" s="10" t="s">
        <v>13</v>
      </c>
    </row>
    <row r="5" spans="1:8" ht="18" customHeight="1" x14ac:dyDescent="0.3">
      <c r="A5" s="5" t="s">
        <v>7</v>
      </c>
      <c r="B5" s="32" t="s">
        <v>8</v>
      </c>
      <c r="C5" s="33"/>
      <c r="D5" s="6">
        <v>640</v>
      </c>
      <c r="E5" s="12"/>
      <c r="F5" s="6">
        <v>3</v>
      </c>
      <c r="G5" s="11">
        <f>D5*F5*ROUND(E5,2)</f>
        <v>0</v>
      </c>
      <c r="H5" s="1">
        <f>IF((TRUNC(E5,2)-E5)=0,0,1)</f>
        <v>0</v>
      </c>
    </row>
    <row r="6" spans="1:8" ht="19.5" customHeight="1" x14ac:dyDescent="0.3">
      <c r="A6" s="5" t="s">
        <v>9</v>
      </c>
      <c r="B6" s="34" t="s">
        <v>10</v>
      </c>
      <c r="C6" s="35"/>
      <c r="D6" s="6">
        <v>240</v>
      </c>
      <c r="E6" s="7"/>
      <c r="F6" s="6">
        <v>2</v>
      </c>
      <c r="G6" s="11">
        <f>D6*F6*ROUND(E6,2)</f>
        <v>0</v>
      </c>
      <c r="H6" s="1">
        <f>IF((TRUNC(E6,2)-E6)=0,0,1)</f>
        <v>0</v>
      </c>
    </row>
    <row r="7" spans="1:8" ht="13.8" thickBot="1" x14ac:dyDescent="0.3">
      <c r="A7" s="22"/>
      <c r="B7" s="23"/>
      <c r="C7" s="23"/>
      <c r="D7" s="23"/>
      <c r="E7" s="23"/>
      <c r="F7" s="23"/>
      <c r="G7" s="23"/>
    </row>
    <row r="8" spans="1:8" ht="20.25" customHeight="1" thickTop="1" thickBot="1" x14ac:dyDescent="0.35">
      <c r="A8" s="17" t="s">
        <v>12</v>
      </c>
      <c r="B8" s="18"/>
      <c r="C8" s="18"/>
      <c r="D8" s="18"/>
      <c r="E8" s="18"/>
      <c r="F8" s="19"/>
      <c r="G8" s="15">
        <f>IF(H8=0,SUM(G5:G6),"CHYBA!!!")</f>
        <v>0</v>
      </c>
      <c r="H8" s="1">
        <f>SUM(H5:H6)</f>
        <v>0</v>
      </c>
    </row>
    <row r="9" spans="1:8" ht="13.8" thickTop="1" x14ac:dyDescent="0.25">
      <c r="A9" s="13"/>
      <c r="B9" s="14"/>
      <c r="C9" s="14"/>
      <c r="D9" s="14"/>
      <c r="E9" s="14"/>
      <c r="F9" s="14"/>
      <c r="G9" s="14"/>
    </row>
    <row r="10" spans="1:8" ht="104.25" customHeight="1" x14ac:dyDescent="0.25">
      <c r="A10" s="13"/>
      <c r="B10" s="20" t="s">
        <v>11</v>
      </c>
      <c r="C10" s="20"/>
      <c r="D10" s="20"/>
      <c r="E10" s="20"/>
      <c r="F10" s="14"/>
      <c r="G10" s="14"/>
    </row>
    <row r="11" spans="1:8" ht="13.8" x14ac:dyDescent="0.3">
      <c r="B11" s="16" t="str">
        <f>IF(H8=0,"","Bylo zadáno více než povolený počet 2 desetinných míst v  "&amp; H8 &amp; " buňkách")</f>
        <v/>
      </c>
      <c r="C11" s="16"/>
      <c r="D11" s="16"/>
      <c r="E11" s="16"/>
      <c r="F11" s="16"/>
    </row>
    <row r="21" spans="7:8" ht="15.6" x14ac:dyDescent="0.3">
      <c r="G21" s="2"/>
      <c r="H21" s="2"/>
    </row>
  </sheetData>
  <sheetProtection algorithmName="SHA-512" hashValue="r77S13fSZujIBJeMZ67Frv4TCl19Di+jol6ZapuCeTuYbG0M7FVqN+oxAwatCZSBfSmTFg0qYOblO295QQ86FQ==" saltValue="sFGxuD1b+q4DrMYSLQr2vg==" spinCount="100000" sheet="1" selectLockedCells="1"/>
  <mergeCells count="10">
    <mergeCell ref="B11:F11"/>
    <mergeCell ref="A8:F8"/>
    <mergeCell ref="B10:E10"/>
    <mergeCell ref="E1:G1"/>
    <mergeCell ref="A7:G7"/>
    <mergeCell ref="A2:G2"/>
    <mergeCell ref="A3:G3"/>
    <mergeCell ref="B4:C4"/>
    <mergeCell ref="B5:C5"/>
    <mergeCell ref="B6:C6"/>
  </mergeCells>
  <phoneticPr fontId="0" type="noConversion"/>
  <pageMargins left="0.78740157480314965" right="0.78740157480314965" top="0.39370078740157483" bottom="0.39370078740157483" header="0.51181102362204722" footer="0.51181102362204722"/>
  <pageSetup paperSize="9" scale="28"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Cenová tabulka</vt:lpstr>
    </vt:vector>
  </TitlesOfParts>
  <Manager/>
  <Company>Česká národní banka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Jiří Klimeš</dc:creator>
  <cp:keywords/>
  <dc:description/>
  <cp:lastModifiedBy>Bučková Markéta</cp:lastModifiedBy>
  <cp:revision/>
  <dcterms:created xsi:type="dcterms:W3CDTF">2011-02-14T08:52:57Z</dcterms:created>
  <dcterms:modified xsi:type="dcterms:W3CDTF">2023-04-14T07:02:41Z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