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230 04 - Referát vzdělávání a profesního rozvoje\16_VEŘEJNÉ ZAKÁZKY\Jazyková výuka_2022\Zadávací dokumentace_v5\"/>
    </mc:Choice>
  </mc:AlternateContent>
  <bookViews>
    <workbookView xWindow="0" yWindow="0" windowWidth="23625" windowHeight="7605"/>
  </bookViews>
  <sheets>
    <sheet name="List1" sheetId="1" r:id="rId1"/>
  </sheets>
  <definedNames>
    <definedName name="_ftn1" localSheetId="0">List1!$A$29</definedName>
    <definedName name="_ftnref1" localSheetId="0">List1!$A$25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 l="1"/>
  <c r="C30" i="1"/>
  <c r="C68" i="1"/>
  <c r="C66" i="1"/>
  <c r="C67" i="1"/>
  <c r="C55" i="1"/>
  <c r="C61" i="1"/>
  <c r="C58" i="1"/>
  <c r="C59" i="1"/>
  <c r="C60" i="1"/>
  <c r="C62" i="1"/>
  <c r="C63" i="1"/>
  <c r="C64" i="1"/>
  <c r="C57" i="1"/>
  <c r="C49" i="1"/>
  <c r="C52" i="1"/>
  <c r="C53" i="1"/>
  <c r="C51" i="1"/>
  <c r="C50" i="1"/>
  <c r="C47" i="1"/>
  <c r="C46" i="1"/>
  <c r="C39" i="1"/>
  <c r="C43" i="1"/>
  <c r="C42" i="1"/>
  <c r="C44" i="1"/>
  <c r="C41" i="1"/>
  <c r="C37" i="1"/>
  <c r="C38" i="1"/>
  <c r="C36" i="1"/>
  <c r="C35" i="1"/>
  <c r="C69" i="1" l="1"/>
  <c r="C70" i="1" s="1"/>
  <c r="C31" i="1"/>
</calcChain>
</file>

<file path=xl/sharedStrings.xml><?xml version="1.0" encoding="utf-8"?>
<sst xmlns="http://schemas.openxmlformats.org/spreadsheetml/2006/main" count="68" uniqueCount="65">
  <si>
    <t>Vyberte odpověď</t>
  </si>
  <si>
    <t>Počet bodů</t>
  </si>
  <si>
    <t>Pracovní sešity k používané učebnici</t>
  </si>
  <si>
    <t>Pracovní listy z doplňkových materiálů pro učitele</t>
  </si>
  <si>
    <t>Pracovní listy vytvořené lektorem podle potřeb studentů</t>
  </si>
  <si>
    <t>Tištěné autentické materiály</t>
  </si>
  <si>
    <t>Autentické materiály na videu či zvukové nahrávky</t>
  </si>
  <si>
    <t>Rolové hry / simulace podle výukových materiálů</t>
  </si>
  <si>
    <t>Rolové hry / simulace podle situací, které studenti často řeší ve své praxi</t>
  </si>
  <si>
    <t>Případové studie vydané pro účely jazykové výuky</t>
  </si>
  <si>
    <t>Případové studie vytvořené lektory / poskytovatelem na základě autentických materiálů</t>
  </si>
  <si>
    <t>Popis zapojení pracovní praxe studentů do výuky</t>
  </si>
  <si>
    <t>Zapojení doplňkových materiálů do výuky</t>
  </si>
  <si>
    <t>Postup výběru lektorů</t>
  </si>
  <si>
    <t>Pohovor s uchazeči</t>
  </si>
  <si>
    <t>Ukázková hodina</t>
  </si>
  <si>
    <t>Uplatňované způsoby rozvoje lektorů</t>
  </si>
  <si>
    <t>Interní workshopy pro lektory alespoň 2x ročně.</t>
  </si>
  <si>
    <t>Strukturované individuální plány rozvoje pro lektory.</t>
  </si>
  <si>
    <t>Příspěvek lektorům na účast na externích metodických seminářích, konferencích apod.</t>
  </si>
  <si>
    <t>Možnost konzultace se senior lektory, metodikem.</t>
  </si>
  <si>
    <t>Lektoři mají k dispozici knihovnu s aktuálními výukovými materiály, doplňkovými materiály a metodickými příručkami.</t>
  </si>
  <si>
    <t>Hospitace na výuce</t>
  </si>
  <si>
    <t>Hospitace jsou hodnoceny strukturovaným dotazníkem.</t>
  </si>
  <si>
    <t>V rámci hospitace je hodnoceno:</t>
  </si>
  <si>
    <t>Atmosféra v hodině.</t>
  </si>
  <si>
    <t>Způsoby práce s výukovými materiály (vč. doplňkových).</t>
  </si>
  <si>
    <t>Typy interakce v hodině (včetně hodnocení poměru mezi aktivitou lektora a studentů).</t>
  </si>
  <si>
    <t>Práce s chybou.</t>
  </si>
  <si>
    <t>Struktura hodiny (různorodost aktivit, návaznost jednotlivých částí hodiny, vyvážený rozvoj jazykových znalostí a dovedností apod.).</t>
  </si>
  <si>
    <t>Úroveň přípravy na hodinu (kvalita pracovních listů, návaznost na výukový plán, úroveň připravenosti hodiny).</t>
  </si>
  <si>
    <t>Stanovení a míra splnění výukových cílů hodiny.</t>
  </si>
  <si>
    <t>Práce s tabulí.</t>
  </si>
  <si>
    <t>Zpětná vazba po hospitaci</t>
  </si>
  <si>
    <t>Po každé hospitaci následuje osobní předání zpětné vazby lektorovi.</t>
  </si>
  <si>
    <t>V případě špatně hodnocené hospitace je lektor znovu hospitován nejpozději do 3 měsíců od této hospitace.</t>
  </si>
  <si>
    <t>Lektor spolupracuje se senior lektorem / metodikem na osvojení vhodných výukových postupů formou individuálního rozvojového plánu.</t>
  </si>
  <si>
    <t>Uveďte počet</t>
  </si>
  <si>
    <t>D. Metodika výuky, výběr lektorů a interní kontrola kvality</t>
  </si>
  <si>
    <t>Součet bodů v části D</t>
  </si>
  <si>
    <t>Celkový přepočtený počet bodů za část D</t>
  </si>
  <si>
    <r>
      <t>C. Členství v Asociaci jazykových škol (AJŠ)</t>
    </r>
    <r>
      <rPr>
        <b/>
        <vertAlign val="superscript"/>
        <sz val="16"/>
        <color theme="1"/>
        <rFont val="Calibri"/>
        <family val="2"/>
        <charset val="238"/>
        <scheme val="minor"/>
      </rPr>
      <t>2</t>
    </r>
  </si>
  <si>
    <t>Formulář k hodnocení kvality nabízeného plnění</t>
  </si>
  <si>
    <t xml:space="preserve">Název veřejné zakázky:  </t>
  </si>
  <si>
    <t>„Dlouhodobá jazyková výuka pro zaměstnance ČNB“</t>
  </si>
  <si>
    <t>zapsaný v</t>
  </si>
  <si>
    <t>IČO (bylo-li přiděleno):</t>
  </si>
  <si>
    <t>(dodavatel vyplní v případě, že je zapsán v obchodním rejstříku)</t>
  </si>
  <si>
    <t>(dále jen „účastník“)</t>
  </si>
  <si>
    <t xml:space="preserve">Účastník: </t>
  </si>
  <si>
    <t>1. ÚVODNÍ PROHLÁŠENÍ ÚČASTNÍKA</t>
  </si>
  <si>
    <t>Účastník čestně prohlašuje, že následující informace a údaje jsou pravdivé a mohou být použity pro účely hodnocení v zadávacím řízení výše uvedené veřejné zakázky.</t>
  </si>
  <si>
    <t>2. INFORMACE A ÚDAJE ROZHODNÉ PRO HODNOCENÍ</t>
  </si>
  <si>
    <r>
      <t xml:space="preserve">název/obchodní firma/jméno a příjmení </t>
    </r>
    <r>
      <rPr>
        <b/>
        <i/>
        <sz val="14"/>
        <color theme="1"/>
        <rFont val="Times New Roman"/>
        <family val="1"/>
        <charset val="238"/>
      </rPr>
      <t>(nehodící se dodavatel vypustí)</t>
    </r>
  </si>
  <si>
    <r>
      <t xml:space="preserve">se sídlem/s místem podnikání/bydlištěm </t>
    </r>
    <r>
      <rPr>
        <b/>
        <i/>
        <sz val="14"/>
        <color theme="1"/>
        <rFont val="Times New Roman"/>
        <family val="1"/>
        <charset val="238"/>
      </rPr>
      <t>(nehodící se dodavatel vypustí)</t>
    </r>
  </si>
  <si>
    <t>A. Počet lektorů, kteří s dodavatelem spolupracují 2 roky a více (ke dni vyhlášení zakázky)</t>
  </si>
  <si>
    <r>
      <rPr>
        <vertAlign val="superscript"/>
        <sz val="14"/>
        <color theme="1"/>
        <rFont val="Calibri"/>
        <family val="2"/>
        <charset val="238"/>
        <scheme val="minor"/>
      </rPr>
      <t xml:space="preserve">2 </t>
    </r>
    <r>
      <rPr>
        <sz val="14"/>
        <color theme="1"/>
        <rFont val="Calibri"/>
        <family val="2"/>
        <charset val="238"/>
        <scheme val="minor"/>
      </rPr>
      <t xml:space="preserve"> Vyberte pouze jednu možnost s odpovědí "Ano". Pokud nejste členy AJŠ, vyberte v obou případech variantu odpovědi "Ne" nebo nechte pole nevyplněná.</t>
    </r>
  </si>
  <si>
    <r>
      <t xml:space="preserve">Členství </t>
    </r>
    <r>
      <rPr>
        <b/>
        <sz val="14"/>
        <color theme="1"/>
        <rFont val="Calibri"/>
        <family val="2"/>
        <charset val="238"/>
        <scheme val="minor"/>
      </rPr>
      <t>bez certifikace</t>
    </r>
    <r>
      <rPr>
        <sz val="14"/>
        <color theme="1"/>
        <rFont val="Calibri"/>
        <family val="2"/>
        <charset val="238"/>
        <scheme val="minor"/>
      </rPr>
      <t xml:space="preserve"> dle Schématu kvalitního jazykového vzdělávání AJŠ</t>
    </r>
  </si>
  <si>
    <r>
      <t xml:space="preserve">Členství </t>
    </r>
    <r>
      <rPr>
        <b/>
        <sz val="14"/>
        <color theme="1"/>
        <rFont val="Calibri"/>
        <family val="2"/>
        <charset val="238"/>
        <scheme val="minor"/>
      </rPr>
      <t>s certifikací</t>
    </r>
    <r>
      <rPr>
        <sz val="14"/>
        <color theme="1"/>
        <rFont val="Calibri"/>
        <family val="2"/>
        <charset val="238"/>
        <scheme val="minor"/>
      </rPr>
      <t xml:space="preserve"> dle Schématu kvalitního jazykového vzdělávání AJŠ</t>
    </r>
  </si>
  <si>
    <t>Celkový počet bodů za část C</t>
  </si>
  <si>
    <r>
      <t>B. Počet vyučovacích hodin v prezenčních kurzech a online kurzech odučených dodavatelem za poslední 3 roky</t>
    </r>
    <r>
      <rPr>
        <b/>
        <vertAlign val="superscript"/>
        <sz val="16"/>
        <color theme="1"/>
        <rFont val="Calibri"/>
        <family val="2"/>
        <charset val="238"/>
        <scheme val="minor"/>
      </rPr>
      <t>1</t>
    </r>
  </si>
  <si>
    <t>Vítané požadavky</t>
  </si>
  <si>
    <t>Účastník vyplní odpovědi do žlutě označených polí. U požadavku A. a B. vyplní účastník požadovanou informaci. U vítaných požadavků C. a D. vybere odpověď z rozbalovacího menu ve žlutě označeném poli. Nebude-li u vítaného požadavku vybrána odpověď nebo nebudou-li uvedeny žádné informace tam, kde je to zadavatelem vyžadováno, obdrží účastník za příslušný vítaný požadavek 0 bodů.</t>
  </si>
  <si>
    <t>příloha č. 6 ZD</t>
  </si>
  <si>
    <r>
      <rPr>
        <vertAlign val="superscript"/>
        <sz val="14"/>
        <color theme="1"/>
        <rFont val="Calibri"/>
        <family val="2"/>
        <charset val="238"/>
        <scheme val="minor"/>
      </rPr>
      <t>1</t>
    </r>
    <r>
      <rPr>
        <sz val="14"/>
        <color theme="1"/>
        <rFont val="Calibri"/>
        <family val="2"/>
        <charset val="238"/>
        <scheme val="minor"/>
      </rPr>
      <t xml:space="preserve"> Odučenou hodinou se rozumí jednotka v délce 45 minut. Online kurzy se rozumí alternativa prezenční výuky, kdy lektor vede výuku v platformě Webex nebo jiné platformě. Do tohoto údaje se nazhrnuje samostudium formou e-learningu. Dodavatel uvede celký počet hodin odučených dodavatelem, nikoliv 1 lektorem. Dodavatel uvede počet odučených hodin za období od začátku roku 2020 do konce roku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</si>
</sst>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b/>
      <sz val="14"/>
      <color theme="1"/>
      <name val="Calibri"/>
      <family val="2"/>
      <charset val="238"/>
      <scheme val="minor"/>
    </font>
    <font>
      <sz val="14"/>
      <color theme="1"/>
      <name val="Calibri"/>
      <family val="2"/>
      <charset val="238"/>
      <scheme val="minor"/>
    </font>
    <font>
      <vertAlign val="superscript"/>
      <sz val="14"/>
      <color theme="1"/>
      <name val="Calibri"/>
      <family val="2"/>
      <charset val="238"/>
      <scheme val="minor"/>
    </font>
    <font>
      <b/>
      <sz val="16"/>
      <color theme="1"/>
      <name val="Calibri"/>
      <family val="2"/>
      <charset val="238"/>
      <scheme val="minor"/>
    </font>
    <font>
      <b/>
      <vertAlign val="superscript"/>
      <sz val="16"/>
      <color theme="1"/>
      <name val="Calibri"/>
      <family val="2"/>
      <charset val="238"/>
      <scheme val="minor"/>
    </font>
    <font>
      <b/>
      <sz val="14"/>
      <color theme="1"/>
      <name val="Times New Roman"/>
      <family val="1"/>
      <charset val="238"/>
    </font>
    <font>
      <sz val="14"/>
      <color theme="1"/>
      <name val="Times New Roman"/>
      <family val="1"/>
      <charset val="238"/>
    </font>
    <font>
      <b/>
      <i/>
      <sz val="14"/>
      <color theme="1"/>
      <name val="Times New Roman"/>
      <family val="1"/>
      <charset val="238"/>
    </font>
    <font>
      <b/>
      <sz val="16"/>
      <color theme="1"/>
      <name val="Times New Roman"/>
      <family val="1"/>
      <charset val="238"/>
    </font>
    <font>
      <b/>
      <sz val="20"/>
      <color theme="1"/>
      <name val="Times New Roman"/>
      <family val="1"/>
      <charset val="23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52">
    <xf numFmtId="0" fontId="0" fillId="0" borderId="0" xfId="0"/>
    <xf numFmtId="0" fontId="4" fillId="2" borderId="10" xfId="0" applyFont="1" applyFill="1" applyBorder="1" applyProtection="1">
      <protection locked="0"/>
    </xf>
    <xf numFmtId="0" fontId="4" fillId="2" borderId="15" xfId="0" applyFont="1" applyFill="1" applyBorder="1" applyProtection="1">
      <protection locked="0"/>
    </xf>
    <xf numFmtId="0" fontId="4" fillId="2" borderId="3" xfId="0" applyFont="1" applyFill="1" applyBorder="1" applyProtection="1">
      <protection locked="0"/>
    </xf>
    <xf numFmtId="0" fontId="4" fillId="2" borderId="7" xfId="0" applyFont="1" applyFill="1" applyBorder="1" applyProtection="1">
      <protection locked="0"/>
    </xf>
    <xf numFmtId="0" fontId="4" fillId="0" borderId="0" xfId="0" applyFont="1" applyProtection="1"/>
    <xf numFmtId="0" fontId="11" fillId="0" borderId="0" xfId="0" applyFont="1" applyAlignment="1" applyProtection="1">
      <alignment horizontal="justify" vertical="center"/>
    </xf>
    <xf numFmtId="0" fontId="2" fillId="0" borderId="0" xfId="0" applyFont="1" applyAlignment="1" applyProtection="1">
      <alignment horizontal="justify" vertical="center"/>
    </xf>
    <xf numFmtId="0" fontId="9" fillId="0" borderId="0" xfId="0" applyFont="1" applyAlignment="1" applyProtection="1">
      <alignment horizontal="justify" vertical="center"/>
    </xf>
    <xf numFmtId="0" fontId="9" fillId="0" borderId="0" xfId="0" applyFont="1" applyProtection="1"/>
    <xf numFmtId="0" fontId="8" fillId="0" borderId="0" xfId="0" applyFont="1" applyAlignment="1" applyProtection="1">
      <alignment horizontal="justify" vertical="center"/>
    </xf>
    <xf numFmtId="0" fontId="1" fillId="0" borderId="0" xfId="0" applyFont="1" applyProtection="1"/>
    <xf numFmtId="0" fontId="6" fillId="4" borderId="11" xfId="0" applyFont="1" applyFill="1" applyBorder="1" applyProtection="1"/>
    <xf numFmtId="0" fontId="6" fillId="0" borderId="0" xfId="0" applyFont="1" applyBorder="1" applyProtection="1"/>
    <xf numFmtId="0" fontId="4" fillId="0" borderId="0" xfId="0" applyFont="1" applyFill="1" applyBorder="1" applyProtection="1"/>
    <xf numFmtId="0" fontId="3" fillId="4" borderId="12" xfId="0" applyFont="1" applyFill="1" applyBorder="1" applyAlignment="1" applyProtection="1">
      <alignment horizontal="center"/>
    </xf>
    <xf numFmtId="0" fontId="3" fillId="4" borderId="13" xfId="0" applyFont="1" applyFill="1" applyBorder="1" applyAlignment="1" applyProtection="1">
      <alignment horizontal="center"/>
    </xf>
    <xf numFmtId="0" fontId="4" fillId="0" borderId="9" xfId="0" applyFont="1" applyBorder="1" applyProtection="1"/>
    <xf numFmtId="0" fontId="4" fillId="0" borderId="5" xfId="0" applyFont="1" applyBorder="1" applyProtection="1"/>
    <xf numFmtId="0" fontId="4" fillId="0" borderId="14" xfId="0" applyFont="1" applyBorder="1" applyProtection="1"/>
    <xf numFmtId="0" fontId="6" fillId="4" borderId="12" xfId="0" applyFont="1" applyFill="1" applyBorder="1" applyProtection="1"/>
    <xf numFmtId="0" fontId="6" fillId="4" borderId="13" xfId="0" applyFont="1" applyFill="1" applyBorder="1" applyProtection="1"/>
    <xf numFmtId="0" fontId="4" fillId="0" borderId="4" xfId="0" applyFont="1" applyBorder="1" applyAlignment="1" applyProtection="1">
      <alignment horizontal="left"/>
    </xf>
    <xf numFmtId="0" fontId="4" fillId="0" borderId="6" xfId="0" applyFont="1" applyBorder="1" applyAlignment="1" applyProtection="1">
      <alignment horizontal="left"/>
    </xf>
    <xf numFmtId="0" fontId="4" fillId="0" borderId="8" xfId="0" applyFont="1" applyBorder="1" applyProtection="1"/>
    <xf numFmtId="0" fontId="3" fillId="0" borderId="0" xfId="0" applyFont="1" applyProtection="1"/>
    <xf numFmtId="0" fontId="4" fillId="0" borderId="3" xfId="0" applyFont="1" applyBorder="1" applyProtection="1"/>
    <xf numFmtId="0" fontId="3" fillId="3" borderId="13" xfId="0" applyFont="1" applyFill="1" applyBorder="1" applyProtection="1"/>
    <xf numFmtId="0" fontId="6" fillId="4" borderId="16" xfId="0" applyFont="1" applyFill="1" applyBorder="1" applyProtection="1"/>
    <xf numFmtId="0" fontId="4" fillId="0" borderId="0" xfId="0" applyFont="1" applyAlignment="1" applyProtection="1">
      <alignment wrapText="1"/>
    </xf>
    <xf numFmtId="0" fontId="12" fillId="0" borderId="0" xfId="0" applyFont="1" applyAlignment="1" applyProtection="1">
      <alignment horizontal="center" vertical="center"/>
    </xf>
    <xf numFmtId="0" fontId="4" fillId="0" borderId="0" xfId="0" applyFont="1" applyAlignment="1" applyProtection="1">
      <alignment horizontal="right"/>
    </xf>
    <xf numFmtId="0" fontId="12" fillId="0" borderId="24" xfId="0" applyFont="1" applyBorder="1" applyAlignment="1" applyProtection="1">
      <alignment horizontal="center" vertical="center"/>
    </xf>
    <xf numFmtId="0" fontId="3" fillId="3" borderId="17" xfId="0" applyFont="1" applyFill="1" applyBorder="1" applyAlignment="1" applyProtection="1">
      <alignment horizontal="center"/>
    </xf>
    <xf numFmtId="0" fontId="3" fillId="3" borderId="18" xfId="0" applyFont="1" applyFill="1" applyBorder="1" applyAlignment="1" applyProtection="1">
      <alignment horizontal="center"/>
    </xf>
    <xf numFmtId="0" fontId="3" fillId="3" borderId="19" xfId="0" applyFont="1" applyFill="1" applyBorder="1" applyAlignment="1" applyProtection="1">
      <alignment horizontal="center"/>
    </xf>
    <xf numFmtId="0" fontId="4" fillId="2" borderId="21" xfId="0" applyFont="1" applyFill="1" applyBorder="1" applyAlignment="1" applyProtection="1">
      <alignment horizontal="left"/>
      <protection locked="0"/>
    </xf>
    <xf numFmtId="0" fontId="4" fillId="2" borderId="2" xfId="0" applyFont="1" applyFill="1" applyBorder="1" applyAlignment="1" applyProtection="1">
      <alignment horizontal="left"/>
      <protection locked="0"/>
    </xf>
    <xf numFmtId="0" fontId="4" fillId="0" borderId="0" xfId="0" applyFont="1" applyAlignment="1" applyProtection="1">
      <alignment horizontal="left" wrapText="1"/>
    </xf>
    <xf numFmtId="0" fontId="4" fillId="0" borderId="0" xfId="0" applyFont="1" applyAlignment="1" applyProtection="1">
      <alignment horizontal="left"/>
    </xf>
    <xf numFmtId="0" fontId="3" fillId="3" borderId="1" xfId="0" applyFont="1" applyFill="1" applyBorder="1" applyAlignment="1" applyProtection="1">
      <alignment horizontal="left"/>
    </xf>
    <xf numFmtId="0" fontId="3" fillId="3" borderId="20" xfId="0" applyFont="1" applyFill="1" applyBorder="1" applyAlignment="1" applyProtection="1">
      <alignment horizontal="left"/>
    </xf>
    <xf numFmtId="0" fontId="6" fillId="4" borderId="1" xfId="0" applyFont="1" applyFill="1" applyBorder="1" applyAlignment="1" applyProtection="1">
      <alignment horizontal="left"/>
    </xf>
    <xf numFmtId="0" fontId="6" fillId="4" borderId="20" xfId="0" applyFont="1" applyFill="1" applyBorder="1" applyAlignment="1" applyProtection="1">
      <alignment horizontal="left"/>
    </xf>
    <xf numFmtId="0" fontId="9" fillId="0" borderId="0" xfId="0" applyFont="1" applyAlignment="1" applyProtection="1">
      <alignment horizontal="left"/>
    </xf>
    <xf numFmtId="0" fontId="6" fillId="4" borderId="1" xfId="0" applyFont="1" applyFill="1" applyBorder="1" applyAlignment="1" applyProtection="1">
      <alignment horizontal="center"/>
    </xf>
    <xf numFmtId="0" fontId="6" fillId="4" borderId="23" xfId="0" applyFont="1" applyFill="1" applyBorder="1" applyAlignment="1" applyProtection="1">
      <alignment horizontal="center"/>
    </xf>
    <xf numFmtId="0" fontId="6" fillId="4" borderId="2" xfId="0" applyFont="1" applyFill="1" applyBorder="1" applyAlignment="1" applyProtection="1">
      <alignment horizontal="center"/>
    </xf>
    <xf numFmtId="0" fontId="3" fillId="0" borderId="22" xfId="0" applyFont="1" applyBorder="1" applyAlignment="1" applyProtection="1">
      <alignment horizontal="center"/>
    </xf>
    <xf numFmtId="0" fontId="10" fillId="0" borderId="0" xfId="0" applyFont="1" applyAlignment="1" applyProtection="1">
      <alignment horizontal="center"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5267325</xdr:colOff>
          <xdr:row>6</xdr:row>
          <xdr:rowOff>219075</xdr:rowOff>
        </xdr:from>
        <xdr:to>
          <xdr:col>0</xdr:col>
          <xdr:colOff>12649200</xdr:colOff>
          <xdr:row>7</xdr:row>
          <xdr:rowOff>19050</xdr:rowOff>
        </xdr:to>
        <xdr:sp macro="" textlink="">
          <xdr:nvSpPr>
            <xdr:cNvPr id="1033" name="TextBox1"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5334000</xdr:colOff>
          <xdr:row>7</xdr:row>
          <xdr:rowOff>190500</xdr:rowOff>
        </xdr:from>
        <xdr:to>
          <xdr:col>0</xdr:col>
          <xdr:colOff>12639675</xdr:colOff>
          <xdr:row>7</xdr:row>
          <xdr:rowOff>552450</xdr:rowOff>
        </xdr:to>
        <xdr:sp macro="" textlink="">
          <xdr:nvSpPr>
            <xdr:cNvPr id="1034" name="TextBox2"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1819275</xdr:colOff>
          <xdr:row>8</xdr:row>
          <xdr:rowOff>161925</xdr:rowOff>
        </xdr:from>
        <xdr:to>
          <xdr:col>0</xdr:col>
          <xdr:colOff>12982575</xdr:colOff>
          <xdr:row>8</xdr:row>
          <xdr:rowOff>514350</xdr:rowOff>
        </xdr:to>
        <xdr:sp macro="" textlink="">
          <xdr:nvSpPr>
            <xdr:cNvPr id="1035" name="TextBox3"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819150</xdr:colOff>
          <xdr:row>9</xdr:row>
          <xdr:rowOff>200025</xdr:rowOff>
        </xdr:from>
        <xdr:to>
          <xdr:col>1</xdr:col>
          <xdr:colOff>47625</xdr:colOff>
          <xdr:row>10</xdr:row>
          <xdr:rowOff>0</xdr:rowOff>
        </xdr:to>
        <xdr:sp macro="" textlink="">
          <xdr:nvSpPr>
            <xdr:cNvPr id="1036" name="TextBox4"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C73"/>
  <sheetViews>
    <sheetView showGridLines="0" tabSelected="1" topLeftCell="A40" zoomScale="80" zoomScaleNormal="80" workbookViewId="0">
      <selection activeCell="B50" sqref="B50"/>
    </sheetView>
  </sheetViews>
  <sheetFormatPr defaultColWidth="9.140625" defaultRowHeight="18.75" x14ac:dyDescent="0.3"/>
  <cols>
    <col min="1" max="1" width="190.140625" style="5" customWidth="1"/>
    <col min="2" max="2" width="21.5703125" style="5" customWidth="1"/>
    <col min="3" max="3" width="14.28515625" style="5" customWidth="1"/>
    <col min="4" max="16384" width="9.140625" style="5"/>
  </cols>
  <sheetData>
    <row r="1" spans="1:3" ht="19.5" thickBot="1" x14ac:dyDescent="0.35">
      <c r="A1" s="31" t="s">
        <v>63</v>
      </c>
    </row>
    <row r="2" spans="1:3" ht="53.25" customHeight="1" thickBot="1" x14ac:dyDescent="0.35">
      <c r="A2" s="32" t="s">
        <v>42</v>
      </c>
      <c r="B2" s="30"/>
      <c r="C2" s="30"/>
    </row>
    <row r="3" spans="1:3" ht="20.25" x14ac:dyDescent="0.3">
      <c r="A3" s="6" t="s">
        <v>43</v>
      </c>
    </row>
    <row r="4" spans="1:3" ht="20.25" x14ac:dyDescent="0.3">
      <c r="A4" s="6" t="s">
        <v>44</v>
      </c>
    </row>
    <row r="5" spans="1:3" x14ac:dyDescent="0.3">
      <c r="A5" s="7"/>
    </row>
    <row r="6" spans="1:3" ht="30" customHeight="1" x14ac:dyDescent="0.3">
      <c r="A6" s="8" t="s">
        <v>49</v>
      </c>
    </row>
    <row r="7" spans="1:3" ht="44.25" customHeight="1" x14ac:dyDescent="0.35">
      <c r="A7" s="44" t="s">
        <v>53</v>
      </c>
      <c r="B7" s="44"/>
    </row>
    <row r="8" spans="1:3" ht="44.25" customHeight="1" x14ac:dyDescent="0.35">
      <c r="A8" s="9" t="s">
        <v>54</v>
      </c>
    </row>
    <row r="9" spans="1:3" ht="44.25" customHeight="1" x14ac:dyDescent="0.3">
      <c r="A9" s="9" t="s">
        <v>46</v>
      </c>
    </row>
    <row r="10" spans="1:3" ht="44.25" customHeight="1" x14ac:dyDescent="0.3">
      <c r="A10" s="9" t="s">
        <v>45</v>
      </c>
    </row>
    <row r="11" spans="1:3" ht="19.5" x14ac:dyDescent="0.3">
      <c r="A11" s="49" t="s">
        <v>47</v>
      </c>
      <c r="B11" s="49"/>
      <c r="C11" s="49"/>
    </row>
    <row r="12" spans="1:3" x14ac:dyDescent="0.3">
      <c r="A12" s="9"/>
    </row>
    <row r="13" spans="1:3" x14ac:dyDescent="0.3">
      <c r="A13" s="8" t="s">
        <v>48</v>
      </c>
    </row>
    <row r="14" spans="1:3" x14ac:dyDescent="0.3">
      <c r="A14" s="8"/>
    </row>
    <row r="15" spans="1:3" x14ac:dyDescent="0.3">
      <c r="A15" s="10" t="s">
        <v>50</v>
      </c>
    </row>
    <row r="16" spans="1:3" x14ac:dyDescent="0.3">
      <c r="A16" s="50" t="s">
        <v>51</v>
      </c>
      <c r="B16" s="50"/>
      <c r="C16" s="50"/>
    </row>
    <row r="17" spans="1:3" x14ac:dyDescent="0.3">
      <c r="A17" s="8"/>
    </row>
    <row r="18" spans="1:3" x14ac:dyDescent="0.3">
      <c r="A18" s="10" t="s">
        <v>52</v>
      </c>
    </row>
    <row r="19" spans="1:3" ht="60" customHeight="1" x14ac:dyDescent="0.3">
      <c r="A19" s="51" t="s">
        <v>62</v>
      </c>
      <c r="B19" s="51"/>
      <c r="C19" s="51"/>
    </row>
    <row r="20" spans="1:3" x14ac:dyDescent="0.3">
      <c r="A20" s="11"/>
    </row>
    <row r="21" spans="1:3" ht="18.95" customHeight="1" thickBot="1" x14ac:dyDescent="0.35">
      <c r="B21" s="48" t="s">
        <v>37</v>
      </c>
      <c r="C21" s="48"/>
    </row>
    <row r="22" spans="1:3" ht="21.75" customHeight="1" thickBot="1" x14ac:dyDescent="0.4">
      <c r="A22" s="12" t="s">
        <v>55</v>
      </c>
      <c r="B22" s="36"/>
      <c r="C22" s="37"/>
    </row>
    <row r="23" spans="1:3" ht="18.95" customHeight="1" x14ac:dyDescent="0.35">
      <c r="A23" s="13"/>
      <c r="B23" s="14"/>
    </row>
    <row r="24" spans="1:3" ht="18.95" customHeight="1" thickBot="1" x14ac:dyDescent="0.4">
      <c r="A24" s="13"/>
      <c r="B24" s="48" t="s">
        <v>37</v>
      </c>
      <c r="C24" s="48"/>
    </row>
    <row r="25" spans="1:3" ht="24" thickBot="1" x14ac:dyDescent="0.4">
      <c r="A25" s="12" t="s">
        <v>60</v>
      </c>
      <c r="B25" s="36"/>
      <c r="C25" s="37"/>
    </row>
    <row r="26" spans="1:3" ht="18.95" customHeight="1" thickBot="1" x14ac:dyDescent="0.35"/>
    <row r="27" spans="1:3" ht="18.95" customHeight="1" thickBot="1" x14ac:dyDescent="0.4">
      <c r="A27" s="45" t="s">
        <v>61</v>
      </c>
      <c r="B27" s="46"/>
      <c r="C27" s="47"/>
    </row>
    <row r="28" spans="1:3" ht="24" thickBot="1" x14ac:dyDescent="0.4">
      <c r="A28" s="12" t="s">
        <v>41</v>
      </c>
      <c r="B28" s="15" t="s">
        <v>0</v>
      </c>
      <c r="C28" s="16" t="s">
        <v>1</v>
      </c>
    </row>
    <row r="29" spans="1:3" ht="18.95" customHeight="1" x14ac:dyDescent="0.3">
      <c r="A29" s="17" t="s">
        <v>57</v>
      </c>
      <c r="B29" s="1"/>
      <c r="C29" s="18">
        <f>IF(B29="Ano",15,0)</f>
        <v>0</v>
      </c>
    </row>
    <row r="30" spans="1:3" ht="18.95" customHeight="1" thickBot="1" x14ac:dyDescent="0.35">
      <c r="A30" s="19" t="s">
        <v>58</v>
      </c>
      <c r="B30" s="2"/>
      <c r="C30" s="18">
        <f>IF(B30="Ano",30,0)</f>
        <v>0</v>
      </c>
    </row>
    <row r="31" spans="1:3" ht="21.75" customHeight="1" thickBot="1" x14ac:dyDescent="0.4">
      <c r="A31" s="12" t="s">
        <v>59</v>
      </c>
      <c r="B31" s="20"/>
      <c r="C31" s="21">
        <f>SUM(C29:C30)</f>
        <v>0</v>
      </c>
    </row>
    <row r="32" spans="1:3" ht="18.95" customHeight="1" thickBot="1" x14ac:dyDescent="0.35"/>
    <row r="33" spans="1:3" ht="21.75" customHeight="1" thickBot="1" x14ac:dyDescent="0.4">
      <c r="A33" s="12" t="s">
        <v>38</v>
      </c>
      <c r="B33" s="15" t="s">
        <v>0</v>
      </c>
      <c r="C33" s="16" t="s">
        <v>1</v>
      </c>
    </row>
    <row r="34" spans="1:3" ht="18.95" customHeight="1" x14ac:dyDescent="0.3">
      <c r="A34" s="33" t="s">
        <v>12</v>
      </c>
      <c r="B34" s="34"/>
      <c r="C34" s="35"/>
    </row>
    <row r="35" spans="1:3" ht="18.95" customHeight="1" x14ac:dyDescent="0.3">
      <c r="A35" s="22" t="s">
        <v>2</v>
      </c>
      <c r="B35" s="3"/>
      <c r="C35" s="18">
        <f>IF(B35="Ano",1,0)</f>
        <v>0</v>
      </c>
    </row>
    <row r="36" spans="1:3" ht="18.95" customHeight="1" x14ac:dyDescent="0.3">
      <c r="A36" s="22" t="s">
        <v>3</v>
      </c>
      <c r="B36" s="3"/>
      <c r="C36" s="18">
        <f>IF(B36="Ano",2,0)</f>
        <v>0</v>
      </c>
    </row>
    <row r="37" spans="1:3" ht="18.95" customHeight="1" x14ac:dyDescent="0.3">
      <c r="A37" s="22" t="s">
        <v>4</v>
      </c>
      <c r="B37" s="3"/>
      <c r="C37" s="18">
        <f>IF(B37="Ano",4,0)</f>
        <v>0</v>
      </c>
    </row>
    <row r="38" spans="1:3" ht="18.95" customHeight="1" x14ac:dyDescent="0.3">
      <c r="A38" s="22" t="s">
        <v>5</v>
      </c>
      <c r="B38" s="3"/>
      <c r="C38" s="18">
        <f>IF(B38="Ano",4,0)</f>
        <v>0</v>
      </c>
    </row>
    <row r="39" spans="1:3" ht="18.95" customHeight="1" thickBot="1" x14ac:dyDescent="0.35">
      <c r="A39" s="23" t="s">
        <v>6</v>
      </c>
      <c r="B39" s="4"/>
      <c r="C39" s="24">
        <f>IF(B39="Ano",4,0)</f>
        <v>0</v>
      </c>
    </row>
    <row r="40" spans="1:3" ht="18.95" customHeight="1" x14ac:dyDescent="0.3">
      <c r="A40" s="33" t="s">
        <v>11</v>
      </c>
      <c r="B40" s="34"/>
      <c r="C40" s="35"/>
    </row>
    <row r="41" spans="1:3" ht="18.95" customHeight="1" x14ac:dyDescent="0.3">
      <c r="A41" s="22" t="s">
        <v>7</v>
      </c>
      <c r="B41" s="3"/>
      <c r="C41" s="18">
        <f>IF(B41="Ano",7,0)</f>
        <v>0</v>
      </c>
    </row>
    <row r="42" spans="1:3" ht="18.95" customHeight="1" x14ac:dyDescent="0.3">
      <c r="A42" s="22" t="s">
        <v>8</v>
      </c>
      <c r="B42" s="3"/>
      <c r="C42" s="18">
        <f>IF(B42="Ano",12,0)</f>
        <v>0</v>
      </c>
    </row>
    <row r="43" spans="1:3" ht="18.95" customHeight="1" x14ac:dyDescent="0.3">
      <c r="A43" s="22" t="s">
        <v>9</v>
      </c>
      <c r="B43" s="3"/>
      <c r="C43" s="18">
        <f>IF(B43="Ano",8,0)</f>
        <v>0</v>
      </c>
    </row>
    <row r="44" spans="1:3" ht="18.95" customHeight="1" thickBot="1" x14ac:dyDescent="0.35">
      <c r="A44" s="23" t="s">
        <v>10</v>
      </c>
      <c r="B44" s="4"/>
      <c r="C44" s="24">
        <f>IF(B44="Ano",13,0)</f>
        <v>0</v>
      </c>
    </row>
    <row r="45" spans="1:3" ht="18.95" customHeight="1" x14ac:dyDescent="0.3">
      <c r="A45" s="33" t="s">
        <v>13</v>
      </c>
      <c r="B45" s="34"/>
      <c r="C45" s="35"/>
    </row>
    <row r="46" spans="1:3" ht="18.95" customHeight="1" x14ac:dyDescent="0.3">
      <c r="A46" s="22" t="s">
        <v>14</v>
      </c>
      <c r="B46" s="3"/>
      <c r="C46" s="18">
        <f>IF(B46="Ano",2,0)</f>
        <v>0</v>
      </c>
    </row>
    <row r="47" spans="1:3" ht="18.95" customHeight="1" thickBot="1" x14ac:dyDescent="0.35">
      <c r="A47" s="23" t="s">
        <v>15</v>
      </c>
      <c r="B47" s="4"/>
      <c r="C47" s="24">
        <f>IF(B47="Ano",3,0)</f>
        <v>0</v>
      </c>
    </row>
    <row r="48" spans="1:3" s="25" customFormat="1" ht="18.95" customHeight="1" x14ac:dyDescent="0.3">
      <c r="A48" s="33" t="s">
        <v>16</v>
      </c>
      <c r="B48" s="34"/>
      <c r="C48" s="35"/>
    </row>
    <row r="49" spans="1:3" ht="18.95" customHeight="1" x14ac:dyDescent="0.3">
      <c r="A49" s="22" t="s">
        <v>17</v>
      </c>
      <c r="B49" s="3"/>
      <c r="C49" s="18">
        <f>IF(B49="Ano",2,0)</f>
        <v>0</v>
      </c>
    </row>
    <row r="50" spans="1:3" ht="18.95" customHeight="1" x14ac:dyDescent="0.3">
      <c r="A50" s="22" t="s">
        <v>18</v>
      </c>
      <c r="B50" s="3"/>
      <c r="C50" s="18">
        <f>IF(B50="Ano",3,0)</f>
        <v>0</v>
      </c>
    </row>
    <row r="51" spans="1:3" ht="18.95" customHeight="1" x14ac:dyDescent="0.3">
      <c r="A51" s="22" t="s">
        <v>19</v>
      </c>
      <c r="B51" s="3"/>
      <c r="C51" s="18">
        <f>IF(B51="Ano",1,0)</f>
        <v>0</v>
      </c>
    </row>
    <row r="52" spans="1:3" ht="18.95" customHeight="1" x14ac:dyDescent="0.3">
      <c r="A52" s="22" t="s">
        <v>20</v>
      </c>
      <c r="B52" s="3"/>
      <c r="C52" s="18">
        <f>IF(B52="Ano",2,0)</f>
        <v>0</v>
      </c>
    </row>
    <row r="53" spans="1:3" ht="18.95" customHeight="1" thickBot="1" x14ac:dyDescent="0.35">
      <c r="A53" s="23" t="s">
        <v>21</v>
      </c>
      <c r="B53" s="4"/>
      <c r="C53" s="24">
        <f>IF(B53="Ano",2,0)</f>
        <v>0</v>
      </c>
    </row>
    <row r="54" spans="1:3" ht="18.95" customHeight="1" x14ac:dyDescent="0.3">
      <c r="A54" s="33" t="s">
        <v>22</v>
      </c>
      <c r="B54" s="34"/>
      <c r="C54" s="35"/>
    </row>
    <row r="55" spans="1:3" ht="18.95" customHeight="1" x14ac:dyDescent="0.3">
      <c r="A55" s="22" t="s">
        <v>23</v>
      </c>
      <c r="B55" s="3"/>
      <c r="C55" s="18">
        <f>IF(B55="Ano",4,0)</f>
        <v>0</v>
      </c>
    </row>
    <row r="56" spans="1:3" ht="18.95" customHeight="1" x14ac:dyDescent="0.3">
      <c r="A56" s="22" t="s">
        <v>24</v>
      </c>
      <c r="B56" s="26"/>
      <c r="C56" s="18"/>
    </row>
    <row r="57" spans="1:3" ht="18.95" customHeight="1" x14ac:dyDescent="0.3">
      <c r="A57" s="22" t="s">
        <v>25</v>
      </c>
      <c r="B57" s="3"/>
      <c r="C57" s="18">
        <f t="shared" ref="C57:C64" si="0">IF(B57="Ano",2,0)</f>
        <v>0</v>
      </c>
    </row>
    <row r="58" spans="1:3" ht="18.95" customHeight="1" x14ac:dyDescent="0.3">
      <c r="A58" s="22" t="s">
        <v>26</v>
      </c>
      <c r="B58" s="3"/>
      <c r="C58" s="18">
        <f t="shared" si="0"/>
        <v>0</v>
      </c>
    </row>
    <row r="59" spans="1:3" ht="18.95" customHeight="1" x14ac:dyDescent="0.3">
      <c r="A59" s="22" t="s">
        <v>27</v>
      </c>
      <c r="B59" s="3"/>
      <c r="C59" s="18">
        <f t="shared" si="0"/>
        <v>0</v>
      </c>
    </row>
    <row r="60" spans="1:3" ht="18.95" customHeight="1" x14ac:dyDescent="0.3">
      <c r="A60" s="22" t="s">
        <v>28</v>
      </c>
      <c r="B60" s="3"/>
      <c r="C60" s="18">
        <f t="shared" si="0"/>
        <v>0</v>
      </c>
    </row>
    <row r="61" spans="1:3" ht="18.95" customHeight="1" x14ac:dyDescent="0.3">
      <c r="A61" s="22" t="s">
        <v>32</v>
      </c>
      <c r="B61" s="3"/>
      <c r="C61" s="18">
        <f t="shared" si="0"/>
        <v>0</v>
      </c>
    </row>
    <row r="62" spans="1:3" ht="18.95" customHeight="1" x14ac:dyDescent="0.3">
      <c r="A62" s="22" t="s">
        <v>29</v>
      </c>
      <c r="B62" s="3"/>
      <c r="C62" s="18">
        <f t="shared" si="0"/>
        <v>0</v>
      </c>
    </row>
    <row r="63" spans="1:3" ht="18.95" customHeight="1" x14ac:dyDescent="0.3">
      <c r="A63" s="22" t="s">
        <v>30</v>
      </c>
      <c r="B63" s="3"/>
      <c r="C63" s="18">
        <f t="shared" si="0"/>
        <v>0</v>
      </c>
    </row>
    <row r="64" spans="1:3" ht="18.95" customHeight="1" thickBot="1" x14ac:dyDescent="0.35">
      <c r="A64" s="23" t="s">
        <v>31</v>
      </c>
      <c r="B64" s="4"/>
      <c r="C64" s="24">
        <f t="shared" si="0"/>
        <v>0</v>
      </c>
    </row>
    <row r="65" spans="1:3" ht="18.95" customHeight="1" x14ac:dyDescent="0.3">
      <c r="A65" s="33" t="s">
        <v>33</v>
      </c>
      <c r="B65" s="34"/>
      <c r="C65" s="35"/>
    </row>
    <row r="66" spans="1:3" ht="18.95" customHeight="1" x14ac:dyDescent="0.3">
      <c r="A66" s="22" t="s">
        <v>34</v>
      </c>
      <c r="B66" s="3"/>
      <c r="C66" s="18">
        <f>IF(B66="Ano",4,0)</f>
        <v>0</v>
      </c>
    </row>
    <row r="67" spans="1:3" ht="18.95" customHeight="1" x14ac:dyDescent="0.3">
      <c r="A67" s="22" t="s">
        <v>35</v>
      </c>
      <c r="B67" s="3"/>
      <c r="C67" s="18">
        <f>IF(B67="Ano",2,0)</f>
        <v>0</v>
      </c>
    </row>
    <row r="68" spans="1:3" ht="18.95" customHeight="1" thickBot="1" x14ac:dyDescent="0.35">
      <c r="A68" s="23" t="s">
        <v>36</v>
      </c>
      <c r="B68" s="4"/>
      <c r="C68" s="24">
        <f>IF(B68="Ano",4,0)</f>
        <v>0</v>
      </c>
    </row>
    <row r="69" spans="1:3" ht="18.95" customHeight="1" thickBot="1" x14ac:dyDescent="0.35">
      <c r="A69" s="40" t="s">
        <v>39</v>
      </c>
      <c r="B69" s="41"/>
      <c r="C69" s="27">
        <f>SUM(C35:C68)</f>
        <v>0</v>
      </c>
    </row>
    <row r="70" spans="1:3" ht="21.75" customHeight="1" thickBot="1" x14ac:dyDescent="0.4">
      <c r="A70" s="42" t="s">
        <v>40</v>
      </c>
      <c r="B70" s="43"/>
      <c r="C70" s="28">
        <f>(C69/100)*30</f>
        <v>0</v>
      </c>
    </row>
    <row r="71" spans="1:3" ht="18.95" customHeight="1" x14ac:dyDescent="0.3"/>
    <row r="72" spans="1:3" s="29" customFormat="1" ht="60.75" customHeight="1" x14ac:dyDescent="0.3">
      <c r="A72" s="38" t="s">
        <v>64</v>
      </c>
      <c r="B72" s="38"/>
      <c r="C72" s="38"/>
    </row>
    <row r="73" spans="1:3" ht="18.95" customHeight="1" x14ac:dyDescent="0.3">
      <c r="A73" s="39" t="s">
        <v>56</v>
      </c>
      <c r="B73" s="39"/>
      <c r="C73" s="39"/>
    </row>
  </sheetData>
  <sheetProtection sheet="1" selectLockedCells="1"/>
  <protectedRanges>
    <protectedRange sqref="B22 B25 B29 B30 B35 B36 B37 B38 B39 B41 B42 B43 B44 B46 B47 B49 B50 B51 B52 B53 B55 B57 B58 B59 B60 B61 B62 B63 B64 B66 B67 B68" name="Oblast1"/>
  </protectedRanges>
  <mergeCells count="19">
    <mergeCell ref="A7:B7"/>
    <mergeCell ref="A27:C27"/>
    <mergeCell ref="A48:C48"/>
    <mergeCell ref="A65:C65"/>
    <mergeCell ref="A54:C54"/>
    <mergeCell ref="B21:C21"/>
    <mergeCell ref="B24:C24"/>
    <mergeCell ref="A11:C11"/>
    <mergeCell ref="A16:C16"/>
    <mergeCell ref="A19:C19"/>
    <mergeCell ref="A40:C40"/>
    <mergeCell ref="A45:C45"/>
    <mergeCell ref="A34:C34"/>
    <mergeCell ref="B22:C22"/>
    <mergeCell ref="B25:C25"/>
    <mergeCell ref="A72:C72"/>
    <mergeCell ref="A73:C73"/>
    <mergeCell ref="A69:B69"/>
    <mergeCell ref="A70:B70"/>
  </mergeCells>
  <dataValidations count="1">
    <dataValidation type="list" allowBlank="1" showInputMessage="1" showErrorMessage="1" sqref="B29:B30 B41:B44 B35:B39 B46:B47 B49:B53 B55 B57:B64 B66:B68">
      <formula1>"Ano,Ne"</formula1>
    </dataValidation>
  </dataValidations>
  <pageMargins left="0.7" right="0.7" top="0.78740157499999996" bottom="0.78740157499999996" header="0.3" footer="0.3"/>
  <pageSetup paperSize="9" orientation="portrait" r:id="rId1"/>
  <ignoredErrors>
    <ignoredError sqref="C67" formula="1"/>
  </ignoredErrors>
  <drawing r:id="rId2"/>
  <legacyDrawing r:id="rId3"/>
  <controls>
    <mc:AlternateContent xmlns:mc="http://schemas.openxmlformats.org/markup-compatibility/2006">
      <mc:Choice Requires="x14">
        <control shapeId="1033" r:id="rId4" name="TextBox1">
          <controlPr defaultSize="0" autoLine="0" r:id="rId5">
            <anchor moveWithCells="1">
              <from>
                <xdr:col>0</xdr:col>
                <xdr:colOff>5267325</xdr:colOff>
                <xdr:row>6</xdr:row>
                <xdr:rowOff>219075</xdr:rowOff>
              </from>
              <to>
                <xdr:col>0</xdr:col>
                <xdr:colOff>12649200</xdr:colOff>
                <xdr:row>7</xdr:row>
                <xdr:rowOff>19050</xdr:rowOff>
              </to>
            </anchor>
          </controlPr>
        </control>
      </mc:Choice>
      <mc:Fallback>
        <control shapeId="1033" r:id="rId4" name="TextBox1"/>
      </mc:Fallback>
    </mc:AlternateContent>
    <mc:AlternateContent xmlns:mc="http://schemas.openxmlformats.org/markup-compatibility/2006">
      <mc:Choice Requires="x14">
        <control shapeId="1034" r:id="rId6" name="TextBox2">
          <controlPr defaultSize="0" autoLine="0" r:id="rId7">
            <anchor moveWithCells="1">
              <from>
                <xdr:col>0</xdr:col>
                <xdr:colOff>5334000</xdr:colOff>
                <xdr:row>7</xdr:row>
                <xdr:rowOff>190500</xdr:rowOff>
              </from>
              <to>
                <xdr:col>0</xdr:col>
                <xdr:colOff>12639675</xdr:colOff>
                <xdr:row>7</xdr:row>
                <xdr:rowOff>552450</xdr:rowOff>
              </to>
            </anchor>
          </controlPr>
        </control>
      </mc:Choice>
      <mc:Fallback>
        <control shapeId="1034" r:id="rId6" name="TextBox2"/>
      </mc:Fallback>
    </mc:AlternateContent>
    <mc:AlternateContent xmlns:mc="http://schemas.openxmlformats.org/markup-compatibility/2006">
      <mc:Choice Requires="x14">
        <control shapeId="1035" r:id="rId8" name="TextBox3">
          <controlPr defaultSize="0" autoLine="0" autoPict="0" r:id="rId9">
            <anchor moveWithCells="1">
              <from>
                <xdr:col>0</xdr:col>
                <xdr:colOff>1819275</xdr:colOff>
                <xdr:row>8</xdr:row>
                <xdr:rowOff>161925</xdr:rowOff>
              </from>
              <to>
                <xdr:col>0</xdr:col>
                <xdr:colOff>12982575</xdr:colOff>
                <xdr:row>8</xdr:row>
                <xdr:rowOff>514350</xdr:rowOff>
              </to>
            </anchor>
          </controlPr>
        </control>
      </mc:Choice>
      <mc:Fallback>
        <control shapeId="1035" r:id="rId8" name="TextBox3"/>
      </mc:Fallback>
    </mc:AlternateContent>
    <mc:AlternateContent xmlns:mc="http://schemas.openxmlformats.org/markup-compatibility/2006">
      <mc:Choice Requires="x14">
        <control shapeId="1036" r:id="rId10" name="TextBox4">
          <controlPr defaultSize="0" autoLine="0" r:id="rId11">
            <anchor moveWithCells="1">
              <from>
                <xdr:col>0</xdr:col>
                <xdr:colOff>819150</xdr:colOff>
                <xdr:row>9</xdr:row>
                <xdr:rowOff>200025</xdr:rowOff>
              </from>
              <to>
                <xdr:col>1</xdr:col>
                <xdr:colOff>47625</xdr:colOff>
                <xdr:row>10</xdr:row>
                <xdr:rowOff>0</xdr:rowOff>
              </to>
            </anchor>
          </controlPr>
        </control>
      </mc:Choice>
      <mc:Fallback>
        <control shapeId="1036" r:id="rId10" name="TextBox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List1</vt:lpstr>
      <vt:lpstr>List1!_ftn1</vt:lpstr>
      <vt:lpstr>List1!_ftnref1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Wilczak Mateusz</dc:creator>
  <cp:lastModifiedBy>Knoflíčková Marie</cp:lastModifiedBy>
  <dcterms:created xsi:type="dcterms:W3CDTF">2022-11-11T13:17:37Z</dcterms:created>
  <dcterms:modified xsi:type="dcterms:W3CDTF">2023-01-18T11:19:32Z</dcterms:modified>
</cp:coreProperties>
</file>