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40 - UŘ - Výroba zlatých mincí české dukáty\Změna ZD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38" i="1" l="1"/>
  <c r="F40" i="1"/>
  <c r="F39" i="1"/>
  <c r="F4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47" i="1" l="1"/>
  <c r="F47" i="1" l="1"/>
</calcChain>
</file>

<file path=xl/sharedStrings.xml><?xml version="1.0" encoding="utf-8"?>
<sst xmlns="http://schemas.openxmlformats.org/spreadsheetml/2006/main" count="142" uniqueCount="102">
  <si>
    <t xml:space="preserve"> Položka</t>
  </si>
  <si>
    <t>Cena celkem            (v Kč bez DPH)</t>
  </si>
  <si>
    <t>Měrná jednotka</t>
  </si>
  <si>
    <t>kus</t>
  </si>
  <si>
    <t>Počet měrných jednotek</t>
  </si>
  <si>
    <t>Příloha č. 2 ZD</t>
  </si>
  <si>
    <t>Cenová tabulka</t>
  </si>
  <si>
    <t>Cena celkem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</si>
  <si>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</si>
  <si>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</si>
  <si>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</si>
  <si>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</si>
  <si>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</si>
  <si>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</si>
  <si>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</si>
  <si>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Přepracování zlata poskytnutého odběratelem a výroba zlatého střížku pro jednodukát v běžné kvalitě</t>
  </si>
  <si>
    <t>Přepracování zlata poskytnutého odběratelem a výroba zlatého střížku pro dvojdukát v běžné kvalitě</t>
  </si>
  <si>
    <t>Přepracování zlata poskytnutého odběratelem a výroba zlatého střížku pro pětidukát v běžné kvalitě</t>
  </si>
  <si>
    <t>Přepracování zlata poskytnutého odběratelem a výroba zlatého střížku pro desetidukát v běžné kvalitě</t>
  </si>
  <si>
    <t>4.</t>
  </si>
  <si>
    <t>5.</t>
  </si>
  <si>
    <t>6.</t>
  </si>
  <si>
    <t>7.</t>
  </si>
  <si>
    <t>8.</t>
  </si>
  <si>
    <t>Přepracování zlata poskytnutého odběratelem a výroba zlatého střížku pro jednodukát ve špičkové kvalitě</t>
  </si>
  <si>
    <t>Přepracování zlata poskytnutého odběratelem a výroba zlatého střížku pro dvojdukát ve špičkové kvalitě</t>
  </si>
  <si>
    <t>Přepracování zlata poskytnutého odběratelem a výroba zlatého střížku pro pětidukát ve špičkové kvalitě</t>
  </si>
  <si>
    <t>Přepracování zlata poskytnutého odběratelem a výroba zlatého střížku pro desetidukát ve špičkové kvalitě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</si>
  <si>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</si>
  <si>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</si>
  <si>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</si>
  <si>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</si>
  <si>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</si>
  <si>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</si>
  <si>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</si>
  <si>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</si>
  <si>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</si>
  <si>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</si>
  <si>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</si>
  <si>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</si>
  <si>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</si>
  <si>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</si>
  <si>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</si>
  <si>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</si>
  <si>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</si>
  <si>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</si>
  <si>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</si>
  <si>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</si>
  <si>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</si>
  <si>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</si>
  <si>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</si>
  <si>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</si>
  <si>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</si>
  <si>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</si>
  <si>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</si>
  <si>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Poznámky:</t>
  </si>
  <si>
    <t>36.</t>
  </si>
  <si>
    <t>37.</t>
  </si>
  <si>
    <t>Výroba zlatého jednodukátu v běžné kvalitě</t>
  </si>
  <si>
    <t>Výroba zlatého dvojdukátu v běžné kvalitě</t>
  </si>
  <si>
    <t>Výroba zlatého pětidukátu v běžné kvalitě</t>
  </si>
  <si>
    <t>Výroba zlatého desetidukátu v běžné kvalitě</t>
  </si>
  <si>
    <t>Výroba zlatého jednodukátu v běžné kvalitě z individuálního razidla</t>
  </si>
  <si>
    <t>Výroba zlatého jednodukátu ve špičkové kvalitě</t>
  </si>
  <si>
    <t>Výroba zlatého dvojdukátu ve špičkové kvalitě</t>
  </si>
  <si>
    <t>Výroba zlatého pětidukátu ve špičkové kvalitě</t>
  </si>
  <si>
    <t>Výroba zlatého desetidukátu ve špičkové kvalitě</t>
  </si>
  <si>
    <t>Výroba autorského odražku dukátu</t>
  </si>
  <si>
    <t>Výroba stříbrného střížku pro stříbrný odražek jednodukátu v běžné kvalitě</t>
  </si>
  <si>
    <t>Výroba stříbrného střížku pro stříbrný odražek dvojdukátu v běžné kvalitě</t>
  </si>
  <si>
    <t>Výroba stříbrného střížku pro stříbrný odražek pětidukátu v běžné kvalitě</t>
  </si>
  <si>
    <t>Výroba stříbrného střížku pro stříbrný odražek desetidukátu v běžné kvalitě</t>
  </si>
  <si>
    <t>Výroba stříbrného střížku pro stříbrný odražek jednodukátu ve špičkové kvalitě</t>
  </si>
  <si>
    <t>Výroba stříbrného střížku pro stříbrný odražek dvojdukátu ve špičkové kvalitě</t>
  </si>
  <si>
    <t>Výroba stříbrného střížku pro stříbrný odražek pětidukátu ve špičkové kvalitě</t>
  </si>
  <si>
    <t>Výroba stříbrného střížku pro stříbrný odražek desetidukátu ve špičkové kvalitě</t>
  </si>
  <si>
    <t>Výroba stříbrného odražku jednodukátu v běžné kvalitě</t>
  </si>
  <si>
    <t>Výroba stříbrného odražku dvojdukátu v běžné kvalitě</t>
  </si>
  <si>
    <t>Výroba stříbrného odražku pětidukátu v běžné kvalitě</t>
  </si>
  <si>
    <t>Výroba stříbrného odražku desetidukátu v běžné kvalitě</t>
  </si>
  <si>
    <t>Výroba stříbrného odražku jednodukátu ve špičkové kvalitě</t>
  </si>
  <si>
    <t>Výroba stříbrného odražku dvojdukátu ve špičkové kvalitě</t>
  </si>
  <si>
    <t>Výroba stříbrného odražku pětidukátu ve špičkové kvalitě</t>
  </si>
  <si>
    <t>Výroba stříbrného odražku desetidukátu ve špičkové kvalitě</t>
  </si>
  <si>
    <t>Výroba nástroje pro zhotovení otisků mince na katalogovou kartu</t>
  </si>
  <si>
    <t>38.</t>
  </si>
  <si>
    <t>Stříbro na stříbrné odražky*</t>
  </si>
  <si>
    <t>g</t>
  </si>
  <si>
    <t>Cena za jednotku
(v Kč bez DPH)</t>
  </si>
  <si>
    <t>"Výroba obchodních zlatých mincí 'české dukáty'"</t>
  </si>
  <si>
    <t>*Cena stříbra je stanovena pro účely hodnocení jako fixní, a to v částce uvedené v zeleně podbarveném poli, vzorec počítá s tím, že na výrobu 1 kusu střížku je potřeba množství stříbra podle přílohy č. 4 návrhu smlouvy; skutečná cena materiálu bude po uzavření smlouvy s vybraným dodavatelem stanovována v souladu s čl. V odst. 11 až 18 návrhu smlouvy.</t>
  </si>
  <si>
    <t>Předpokládaný počet jednotek v cenové tabulce je uveden pouze za účelem porovnání nabídek a vychází z předpokládaného čerpání služeb zadavatelem do roku 2026. Zadavatel si vyhrazuje právo uvedené služby čerpat dle svých reálných potřeb, skutečné počty se tak mohou od předpokládaného počtu lišit.</t>
  </si>
  <si>
    <t>39.</t>
  </si>
  <si>
    <t>40.</t>
  </si>
  <si>
    <t>41.</t>
  </si>
  <si>
    <t>Kapsle pro jednodukát</t>
  </si>
  <si>
    <t>Kapsle pro dvojdukát</t>
  </si>
  <si>
    <t>Kapsle pro pětidukát</t>
  </si>
  <si>
    <t>Kapsle pro desetidukát</t>
  </si>
  <si>
    <t>Etue pro sadu dukátů (jednodukát, dvojdukát, pětidukát a desetidukát)</t>
  </si>
  <si>
    <t>Etue pro jednotlivý dukát (jednodukát, dvojdukát, pětidukát a desetidukát)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</si>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</sst>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b/>
      <i/>
      <sz val="10"/>
      <color theme="9" tint="-0.249977111117893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9" xfId="0" applyFont="1" applyBorder="1" applyProtection="1">
      <protection hidden="1"/>
    </xf>
    <xf numFmtId="0" fontId="1" fillId="0" borderId="0" xfId="0" applyFont="1" applyProtection="1"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4" fontId="2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4" fontId="5" fillId="0" borderId="0" xfId="0" applyNumberFormat="1" applyFont="1" applyAlignment="1" applyProtection="1">
      <alignment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  <protection hidden="1"/>
    </xf>
    <xf numFmtId="0" fontId="1" fillId="0" borderId="3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1" fillId="4" borderId="14" xfId="0" applyFont="1" applyFill="1" applyBorder="1" applyAlignment="1" applyProtection="1">
      <alignment vertical="top" wrapText="1"/>
      <protection hidden="1"/>
    </xf>
    <xf numFmtId="0" fontId="1" fillId="4" borderId="2" xfId="0" applyFont="1" applyFill="1" applyBorder="1" applyAlignment="1" applyProtection="1">
      <alignment vertical="top" wrapText="1"/>
    </xf>
    <xf numFmtId="0" fontId="1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120" zoomScaleNormal="120" workbookViewId="0">
      <selection activeCell="E40" sqref="E40"/>
    </sheetView>
  </sheetViews>
  <sheetFormatPr defaultRowHeight="15" x14ac:dyDescent="0.25"/>
  <cols>
    <col min="1" max="1" width="8.7109375" style="1" bestFit="1" customWidth="1"/>
    <col min="2" max="2" width="40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13.28515625" style="1" bestFit="1" customWidth="1"/>
    <col min="7" max="7" width="12.140625" style="1" bestFit="1" customWidth="1"/>
    <col min="8" max="16384" width="9.140625" style="1"/>
  </cols>
  <sheetData>
    <row r="1" spans="1:7" ht="15.75" thickBot="1" x14ac:dyDescent="0.3">
      <c r="A1" s="37" t="s">
        <v>5</v>
      </c>
      <c r="B1" s="37"/>
      <c r="C1" s="37"/>
      <c r="D1" s="37"/>
      <c r="E1" s="37"/>
      <c r="F1" s="37"/>
    </row>
    <row r="2" spans="1:7" x14ac:dyDescent="0.25">
      <c r="A2" s="31" t="s">
        <v>6</v>
      </c>
      <c r="B2" s="32"/>
      <c r="C2" s="32"/>
      <c r="D2" s="32"/>
      <c r="E2" s="32"/>
      <c r="F2" s="33"/>
      <c r="G2" s="11"/>
    </row>
    <row r="3" spans="1:7" x14ac:dyDescent="0.25">
      <c r="A3" s="34"/>
      <c r="B3" s="35"/>
      <c r="C3" s="35"/>
      <c r="D3" s="35"/>
      <c r="E3" s="35"/>
      <c r="F3" s="36"/>
      <c r="G3" s="12"/>
    </row>
    <row r="4" spans="1:7" ht="19.5" thickBot="1" x14ac:dyDescent="0.3">
      <c r="A4" s="38" t="s">
        <v>89</v>
      </c>
      <c r="B4" s="39"/>
      <c r="C4" s="39"/>
      <c r="D4" s="39"/>
      <c r="E4" s="39"/>
      <c r="F4" s="40"/>
      <c r="G4" s="13"/>
    </row>
    <row r="5" spans="1:7" ht="31.5" customHeight="1" x14ac:dyDescent="0.25">
      <c r="A5" s="6" t="s">
        <v>11</v>
      </c>
      <c r="B5" s="17" t="s">
        <v>0</v>
      </c>
      <c r="C5" s="8" t="s">
        <v>2</v>
      </c>
      <c r="D5" s="8" t="s">
        <v>4</v>
      </c>
      <c r="E5" s="8" t="s">
        <v>88</v>
      </c>
      <c r="F5" s="16" t="s">
        <v>1</v>
      </c>
      <c r="G5" s="13"/>
    </row>
    <row r="6" spans="1:7" s="2" customFormat="1" ht="32.25" customHeight="1" x14ac:dyDescent="0.25">
      <c r="A6" s="9" t="s">
        <v>12</v>
      </c>
      <c r="B6" s="15" t="s">
        <v>15</v>
      </c>
      <c r="C6" s="23" t="s">
        <v>3</v>
      </c>
      <c r="D6" s="24">
        <v>55000</v>
      </c>
      <c r="E6" s="21">
        <v>0</v>
      </c>
      <c r="F6" s="25">
        <f t="shared" ref="F6:F46" si="0">ROUND(E6,2)*D6</f>
        <v>0</v>
      </c>
      <c r="G6" s="14"/>
    </row>
    <row r="7" spans="1:7" s="2" customFormat="1" ht="32.25" customHeight="1" x14ac:dyDescent="0.25">
      <c r="A7" s="9" t="s">
        <v>13</v>
      </c>
      <c r="B7" s="15" t="s">
        <v>16</v>
      </c>
      <c r="C7" s="23" t="s">
        <v>3</v>
      </c>
      <c r="D7" s="24">
        <v>40000</v>
      </c>
      <c r="E7" s="21">
        <v>0</v>
      </c>
      <c r="F7" s="25">
        <f t="shared" si="0"/>
        <v>0</v>
      </c>
      <c r="G7" s="14"/>
    </row>
    <row r="8" spans="1:7" s="2" customFormat="1" ht="32.25" customHeight="1" x14ac:dyDescent="0.25">
      <c r="A8" s="9" t="s">
        <v>14</v>
      </c>
      <c r="B8" s="15" t="s">
        <v>17</v>
      </c>
      <c r="C8" s="23" t="s">
        <v>3</v>
      </c>
      <c r="D8" s="24">
        <v>40000</v>
      </c>
      <c r="E8" s="21">
        <v>0</v>
      </c>
      <c r="F8" s="25">
        <f t="shared" si="0"/>
        <v>0</v>
      </c>
      <c r="G8" s="14"/>
    </row>
    <row r="9" spans="1:7" s="2" customFormat="1" ht="32.25" customHeight="1" x14ac:dyDescent="0.25">
      <c r="A9" s="9" t="s">
        <v>19</v>
      </c>
      <c r="B9" s="15" t="s">
        <v>18</v>
      </c>
      <c r="C9" s="23" t="s">
        <v>3</v>
      </c>
      <c r="D9" s="24">
        <v>40000</v>
      </c>
      <c r="E9" s="21">
        <v>0</v>
      </c>
      <c r="F9" s="25">
        <f t="shared" si="0"/>
        <v>0</v>
      </c>
      <c r="G9" s="14"/>
    </row>
    <row r="10" spans="1:7" s="2" customFormat="1" ht="32.25" customHeight="1" x14ac:dyDescent="0.25">
      <c r="A10" s="9" t="s">
        <v>20</v>
      </c>
      <c r="B10" s="15" t="s">
        <v>24</v>
      </c>
      <c r="C10" s="23" t="s">
        <v>3</v>
      </c>
      <c r="D10" s="24">
        <v>25000</v>
      </c>
      <c r="E10" s="21">
        <v>0</v>
      </c>
      <c r="F10" s="25">
        <f t="shared" si="0"/>
        <v>0</v>
      </c>
      <c r="G10" s="14"/>
    </row>
    <row r="11" spans="1:7" s="2" customFormat="1" ht="32.25" customHeight="1" x14ac:dyDescent="0.25">
      <c r="A11" s="9" t="s">
        <v>21</v>
      </c>
      <c r="B11" s="15" t="s">
        <v>25</v>
      </c>
      <c r="C11" s="23" t="s">
        <v>3</v>
      </c>
      <c r="D11" s="24">
        <v>25000</v>
      </c>
      <c r="E11" s="21">
        <v>0</v>
      </c>
      <c r="F11" s="25">
        <f t="shared" si="0"/>
        <v>0</v>
      </c>
      <c r="G11" s="14"/>
    </row>
    <row r="12" spans="1:7" s="2" customFormat="1" ht="32.25" customHeight="1" x14ac:dyDescent="0.25">
      <c r="A12" s="9" t="s">
        <v>22</v>
      </c>
      <c r="B12" s="15" t="s">
        <v>26</v>
      </c>
      <c r="C12" s="23" t="s">
        <v>3</v>
      </c>
      <c r="D12" s="24">
        <v>25000</v>
      </c>
      <c r="E12" s="21">
        <v>0</v>
      </c>
      <c r="F12" s="25">
        <f t="shared" si="0"/>
        <v>0</v>
      </c>
      <c r="G12" s="14"/>
    </row>
    <row r="13" spans="1:7" s="2" customFormat="1" ht="32.25" customHeight="1" x14ac:dyDescent="0.25">
      <c r="A13" s="9" t="s">
        <v>23</v>
      </c>
      <c r="B13" s="15" t="s">
        <v>27</v>
      </c>
      <c r="C13" s="23" t="s">
        <v>3</v>
      </c>
      <c r="D13" s="24">
        <v>25000</v>
      </c>
      <c r="E13" s="21">
        <v>0</v>
      </c>
      <c r="F13" s="25">
        <f t="shared" si="0"/>
        <v>0</v>
      </c>
      <c r="G13" s="14"/>
    </row>
    <row r="14" spans="1:7" s="2" customFormat="1" ht="32.25" customHeight="1" x14ac:dyDescent="0.25">
      <c r="A14" s="9" t="s">
        <v>28</v>
      </c>
      <c r="B14" s="15" t="s">
        <v>58</v>
      </c>
      <c r="C14" s="23" t="s">
        <v>3</v>
      </c>
      <c r="D14" s="24">
        <v>55000</v>
      </c>
      <c r="E14" s="21">
        <v>0</v>
      </c>
      <c r="F14" s="25">
        <f t="shared" si="0"/>
        <v>0</v>
      </c>
      <c r="G14" s="14"/>
    </row>
    <row r="15" spans="1:7" s="2" customFormat="1" ht="32.25" customHeight="1" x14ac:dyDescent="0.25">
      <c r="A15" s="9" t="s">
        <v>29</v>
      </c>
      <c r="B15" s="15" t="s">
        <v>59</v>
      </c>
      <c r="C15" s="23" t="s">
        <v>3</v>
      </c>
      <c r="D15" s="24">
        <v>40000</v>
      </c>
      <c r="E15" s="21">
        <v>0</v>
      </c>
      <c r="F15" s="25">
        <f t="shared" si="0"/>
        <v>0</v>
      </c>
      <c r="G15" s="14"/>
    </row>
    <row r="16" spans="1:7" s="2" customFormat="1" ht="32.25" customHeight="1" x14ac:dyDescent="0.25">
      <c r="A16" s="9" t="s">
        <v>30</v>
      </c>
      <c r="B16" s="15" t="s">
        <v>60</v>
      </c>
      <c r="C16" s="23" t="s">
        <v>3</v>
      </c>
      <c r="D16" s="24">
        <v>40000</v>
      </c>
      <c r="E16" s="21">
        <v>0</v>
      </c>
      <c r="F16" s="25">
        <f t="shared" si="0"/>
        <v>0</v>
      </c>
      <c r="G16" s="14"/>
    </row>
    <row r="17" spans="1:7" s="2" customFormat="1" ht="32.25" customHeight="1" x14ac:dyDescent="0.25">
      <c r="A17" s="9" t="s">
        <v>31</v>
      </c>
      <c r="B17" s="15" t="s">
        <v>61</v>
      </c>
      <c r="C17" s="23" t="s">
        <v>3</v>
      </c>
      <c r="D17" s="24">
        <v>40000</v>
      </c>
      <c r="E17" s="21">
        <v>0</v>
      </c>
      <c r="F17" s="25">
        <f t="shared" si="0"/>
        <v>0</v>
      </c>
      <c r="G17" s="14"/>
    </row>
    <row r="18" spans="1:7" s="2" customFormat="1" ht="32.25" customHeight="1" x14ac:dyDescent="0.25">
      <c r="A18" s="9" t="s">
        <v>32</v>
      </c>
      <c r="B18" s="15" t="s">
        <v>62</v>
      </c>
      <c r="C18" s="23" t="s">
        <v>3</v>
      </c>
      <c r="D18" s="24">
        <v>100</v>
      </c>
      <c r="E18" s="21">
        <v>0</v>
      </c>
      <c r="F18" s="25">
        <f t="shared" si="0"/>
        <v>0</v>
      </c>
      <c r="G18" s="14"/>
    </row>
    <row r="19" spans="1:7" s="2" customFormat="1" ht="32.25" customHeight="1" x14ac:dyDescent="0.25">
      <c r="A19" s="9" t="s">
        <v>33</v>
      </c>
      <c r="B19" s="15" t="s">
        <v>63</v>
      </c>
      <c r="C19" s="23" t="s">
        <v>3</v>
      </c>
      <c r="D19" s="24">
        <v>25000</v>
      </c>
      <c r="E19" s="21">
        <v>0</v>
      </c>
      <c r="F19" s="25">
        <f t="shared" si="0"/>
        <v>0</v>
      </c>
      <c r="G19" s="14"/>
    </row>
    <row r="20" spans="1:7" s="2" customFormat="1" ht="32.25" customHeight="1" x14ac:dyDescent="0.25">
      <c r="A20" s="9" t="s">
        <v>34</v>
      </c>
      <c r="B20" s="15" t="s">
        <v>64</v>
      </c>
      <c r="C20" s="23" t="s">
        <v>3</v>
      </c>
      <c r="D20" s="24">
        <v>25000</v>
      </c>
      <c r="E20" s="21">
        <v>0</v>
      </c>
      <c r="F20" s="25">
        <f t="shared" si="0"/>
        <v>0</v>
      </c>
      <c r="G20" s="14"/>
    </row>
    <row r="21" spans="1:7" s="2" customFormat="1" ht="32.25" customHeight="1" x14ac:dyDescent="0.25">
      <c r="A21" s="9" t="s">
        <v>35</v>
      </c>
      <c r="B21" s="15" t="s">
        <v>65</v>
      </c>
      <c r="C21" s="23" t="s">
        <v>3</v>
      </c>
      <c r="D21" s="24">
        <v>25000</v>
      </c>
      <c r="E21" s="21">
        <v>0</v>
      </c>
      <c r="F21" s="25">
        <f t="shared" si="0"/>
        <v>0</v>
      </c>
      <c r="G21" s="14"/>
    </row>
    <row r="22" spans="1:7" s="2" customFormat="1" ht="32.25" customHeight="1" x14ac:dyDescent="0.25">
      <c r="A22" s="9" t="s">
        <v>36</v>
      </c>
      <c r="B22" s="15" t="s">
        <v>66</v>
      </c>
      <c r="C22" s="23" t="s">
        <v>3</v>
      </c>
      <c r="D22" s="24">
        <v>25000</v>
      </c>
      <c r="E22" s="21">
        <v>0</v>
      </c>
      <c r="F22" s="25">
        <f t="shared" si="0"/>
        <v>0</v>
      </c>
      <c r="G22" s="14"/>
    </row>
    <row r="23" spans="1:7" s="2" customFormat="1" ht="32.25" customHeight="1" x14ac:dyDescent="0.25">
      <c r="A23" s="9" t="s">
        <v>37</v>
      </c>
      <c r="B23" s="15" t="s">
        <v>67</v>
      </c>
      <c r="C23" s="23" t="s">
        <v>3</v>
      </c>
      <c r="D23" s="24">
        <v>90</v>
      </c>
      <c r="E23" s="21">
        <v>0</v>
      </c>
      <c r="F23" s="25">
        <f t="shared" si="0"/>
        <v>0</v>
      </c>
      <c r="G23" s="14"/>
    </row>
    <row r="24" spans="1:7" s="2" customFormat="1" ht="32.25" customHeight="1" x14ac:dyDescent="0.25">
      <c r="A24" s="9" t="s">
        <v>38</v>
      </c>
      <c r="B24" s="15" t="s">
        <v>68</v>
      </c>
      <c r="C24" s="23" t="s">
        <v>3</v>
      </c>
      <c r="D24" s="24">
        <v>300</v>
      </c>
      <c r="E24" s="21">
        <v>0</v>
      </c>
      <c r="F24" s="25">
        <f t="shared" si="0"/>
        <v>0</v>
      </c>
      <c r="G24" s="14"/>
    </row>
    <row r="25" spans="1:7" s="2" customFormat="1" ht="32.25" customHeight="1" x14ac:dyDescent="0.25">
      <c r="A25" s="9" t="s">
        <v>39</v>
      </c>
      <c r="B25" s="15" t="s">
        <v>69</v>
      </c>
      <c r="C25" s="23" t="s">
        <v>3</v>
      </c>
      <c r="D25" s="24">
        <v>200</v>
      </c>
      <c r="E25" s="21">
        <v>0</v>
      </c>
      <c r="F25" s="25">
        <f t="shared" si="0"/>
        <v>0</v>
      </c>
      <c r="G25" s="14"/>
    </row>
    <row r="26" spans="1:7" s="2" customFormat="1" ht="32.25" customHeight="1" x14ac:dyDescent="0.25">
      <c r="A26" s="9" t="s">
        <v>40</v>
      </c>
      <c r="B26" s="15" t="s">
        <v>70</v>
      </c>
      <c r="C26" s="23" t="s">
        <v>3</v>
      </c>
      <c r="D26" s="24">
        <v>200</v>
      </c>
      <c r="E26" s="21">
        <v>0</v>
      </c>
      <c r="F26" s="25">
        <f t="shared" si="0"/>
        <v>0</v>
      </c>
      <c r="G26" s="14"/>
    </row>
    <row r="27" spans="1:7" s="2" customFormat="1" ht="32.25" customHeight="1" x14ac:dyDescent="0.25">
      <c r="A27" s="9" t="s">
        <v>41</v>
      </c>
      <c r="B27" s="15" t="s">
        <v>71</v>
      </c>
      <c r="C27" s="23" t="s">
        <v>3</v>
      </c>
      <c r="D27" s="24">
        <v>200</v>
      </c>
      <c r="E27" s="21">
        <v>0</v>
      </c>
      <c r="F27" s="25">
        <f t="shared" si="0"/>
        <v>0</v>
      </c>
      <c r="G27" s="14"/>
    </row>
    <row r="28" spans="1:7" s="2" customFormat="1" ht="32.25" customHeight="1" x14ac:dyDescent="0.25">
      <c r="A28" s="9" t="s">
        <v>42</v>
      </c>
      <c r="B28" s="15" t="s">
        <v>72</v>
      </c>
      <c r="C28" s="23" t="s">
        <v>3</v>
      </c>
      <c r="D28" s="24">
        <v>100</v>
      </c>
      <c r="E28" s="21">
        <v>0</v>
      </c>
      <c r="F28" s="25">
        <f t="shared" si="0"/>
        <v>0</v>
      </c>
      <c r="G28" s="14"/>
    </row>
    <row r="29" spans="1:7" s="2" customFormat="1" ht="32.25" customHeight="1" x14ac:dyDescent="0.25">
      <c r="A29" s="9" t="s">
        <v>43</v>
      </c>
      <c r="B29" s="15" t="s">
        <v>73</v>
      </c>
      <c r="C29" s="23" t="s">
        <v>3</v>
      </c>
      <c r="D29" s="24">
        <v>100</v>
      </c>
      <c r="E29" s="21">
        <v>0</v>
      </c>
      <c r="F29" s="25">
        <f t="shared" si="0"/>
        <v>0</v>
      </c>
      <c r="G29" s="14"/>
    </row>
    <row r="30" spans="1:7" s="2" customFormat="1" ht="32.25" customHeight="1" x14ac:dyDescent="0.25">
      <c r="A30" s="9" t="s">
        <v>44</v>
      </c>
      <c r="B30" s="15" t="s">
        <v>74</v>
      </c>
      <c r="C30" s="23" t="s">
        <v>3</v>
      </c>
      <c r="D30" s="24">
        <v>100</v>
      </c>
      <c r="E30" s="21">
        <v>0</v>
      </c>
      <c r="F30" s="25">
        <f t="shared" si="0"/>
        <v>0</v>
      </c>
      <c r="G30" s="14"/>
    </row>
    <row r="31" spans="1:7" s="2" customFormat="1" ht="32.25" customHeight="1" x14ac:dyDescent="0.25">
      <c r="A31" s="9" t="s">
        <v>45</v>
      </c>
      <c r="B31" s="15" t="s">
        <v>75</v>
      </c>
      <c r="C31" s="23" t="s">
        <v>3</v>
      </c>
      <c r="D31" s="24">
        <v>100</v>
      </c>
      <c r="E31" s="21">
        <v>0</v>
      </c>
      <c r="F31" s="25">
        <f t="shared" si="0"/>
        <v>0</v>
      </c>
      <c r="G31" s="14"/>
    </row>
    <row r="32" spans="1:7" s="2" customFormat="1" ht="32.25" customHeight="1" x14ac:dyDescent="0.25">
      <c r="A32" s="9" t="s">
        <v>46</v>
      </c>
      <c r="B32" s="15" t="s">
        <v>76</v>
      </c>
      <c r="C32" s="23" t="s">
        <v>3</v>
      </c>
      <c r="D32" s="24">
        <v>300</v>
      </c>
      <c r="E32" s="21">
        <v>0</v>
      </c>
      <c r="F32" s="25">
        <f t="shared" si="0"/>
        <v>0</v>
      </c>
      <c r="G32" s="14"/>
    </row>
    <row r="33" spans="1:7" s="2" customFormat="1" ht="32.25" customHeight="1" x14ac:dyDescent="0.25">
      <c r="A33" s="9" t="s">
        <v>47</v>
      </c>
      <c r="B33" s="15" t="s">
        <v>77</v>
      </c>
      <c r="C33" s="23" t="s">
        <v>3</v>
      </c>
      <c r="D33" s="24">
        <v>200</v>
      </c>
      <c r="E33" s="21">
        <v>0</v>
      </c>
      <c r="F33" s="25">
        <f t="shared" si="0"/>
        <v>0</v>
      </c>
      <c r="G33" s="14"/>
    </row>
    <row r="34" spans="1:7" s="2" customFormat="1" ht="32.25" customHeight="1" x14ac:dyDescent="0.25">
      <c r="A34" s="9" t="s">
        <v>48</v>
      </c>
      <c r="B34" s="15" t="s">
        <v>78</v>
      </c>
      <c r="C34" s="23" t="s">
        <v>3</v>
      </c>
      <c r="D34" s="24">
        <v>200</v>
      </c>
      <c r="E34" s="21">
        <v>0</v>
      </c>
      <c r="F34" s="25">
        <f t="shared" si="0"/>
        <v>0</v>
      </c>
      <c r="G34" s="14"/>
    </row>
    <row r="35" spans="1:7" s="2" customFormat="1" ht="32.25" customHeight="1" x14ac:dyDescent="0.25">
      <c r="A35" s="9" t="s">
        <v>49</v>
      </c>
      <c r="B35" s="15" t="s">
        <v>79</v>
      </c>
      <c r="C35" s="23" t="s">
        <v>3</v>
      </c>
      <c r="D35" s="24">
        <v>200</v>
      </c>
      <c r="E35" s="21">
        <v>0</v>
      </c>
      <c r="F35" s="25">
        <f t="shared" si="0"/>
        <v>0</v>
      </c>
      <c r="G35" s="14"/>
    </row>
    <row r="36" spans="1:7" s="2" customFormat="1" ht="32.25" customHeight="1" x14ac:dyDescent="0.25">
      <c r="A36" s="9" t="s">
        <v>50</v>
      </c>
      <c r="B36" s="15" t="s">
        <v>80</v>
      </c>
      <c r="C36" s="23" t="s">
        <v>3</v>
      </c>
      <c r="D36" s="24">
        <v>100</v>
      </c>
      <c r="E36" s="21">
        <v>0</v>
      </c>
      <c r="F36" s="25">
        <f t="shared" si="0"/>
        <v>0</v>
      </c>
      <c r="G36" s="14"/>
    </row>
    <row r="37" spans="1:7" s="2" customFormat="1" ht="32.25" customHeight="1" x14ac:dyDescent="0.25">
      <c r="A37" s="9" t="s">
        <v>51</v>
      </c>
      <c r="B37" s="15" t="s">
        <v>81</v>
      </c>
      <c r="C37" s="23" t="s">
        <v>3</v>
      </c>
      <c r="D37" s="24">
        <v>100</v>
      </c>
      <c r="E37" s="21">
        <v>0</v>
      </c>
      <c r="F37" s="25">
        <f t="shared" si="0"/>
        <v>0</v>
      </c>
      <c r="G37" s="14"/>
    </row>
    <row r="38" spans="1:7" s="2" customFormat="1" ht="32.25" customHeight="1" x14ac:dyDescent="0.25">
      <c r="A38" s="9" t="s">
        <v>52</v>
      </c>
      <c r="B38" s="15" t="s">
        <v>82</v>
      </c>
      <c r="C38" s="23" t="s">
        <v>3</v>
      </c>
      <c r="D38" s="24">
        <v>100</v>
      </c>
      <c r="E38" s="21">
        <v>0</v>
      </c>
      <c r="F38" s="25">
        <f t="shared" si="0"/>
        <v>0</v>
      </c>
      <c r="G38" s="14"/>
    </row>
    <row r="39" spans="1:7" s="2" customFormat="1" ht="32.25" customHeight="1" x14ac:dyDescent="0.25">
      <c r="A39" s="9" t="s">
        <v>53</v>
      </c>
      <c r="B39" s="15" t="s">
        <v>83</v>
      </c>
      <c r="C39" s="23" t="s">
        <v>3</v>
      </c>
      <c r="D39" s="24">
        <v>100</v>
      </c>
      <c r="E39" s="21">
        <v>0</v>
      </c>
      <c r="F39" s="25">
        <f t="shared" si="0"/>
        <v>0</v>
      </c>
      <c r="G39" s="14"/>
    </row>
    <row r="40" spans="1:7" s="2" customFormat="1" ht="32.25" customHeight="1" x14ac:dyDescent="0.25">
      <c r="A40" s="9" t="s">
        <v>54</v>
      </c>
      <c r="B40" s="15" t="s">
        <v>84</v>
      </c>
      <c r="C40" s="23" t="s">
        <v>3</v>
      </c>
      <c r="D40" s="24">
        <v>18</v>
      </c>
      <c r="E40" s="21">
        <v>0</v>
      </c>
      <c r="F40" s="25">
        <f t="shared" si="0"/>
        <v>0</v>
      </c>
      <c r="G40" s="14"/>
    </row>
    <row r="41" spans="1:7" s="2" customFormat="1" ht="32.25" customHeight="1" x14ac:dyDescent="0.25">
      <c r="A41" s="9" t="s">
        <v>56</v>
      </c>
      <c r="B41" s="15" t="s">
        <v>95</v>
      </c>
      <c r="C41" s="23" t="s">
        <v>3</v>
      </c>
      <c r="D41" s="24">
        <v>80400</v>
      </c>
      <c r="E41" s="21">
        <v>0</v>
      </c>
      <c r="F41" s="25">
        <f t="shared" si="0"/>
        <v>0</v>
      </c>
      <c r="G41" s="14"/>
    </row>
    <row r="42" spans="1:7" s="2" customFormat="1" ht="32.25" customHeight="1" x14ac:dyDescent="0.25">
      <c r="A42" s="9" t="s">
        <v>57</v>
      </c>
      <c r="B42" s="15" t="s">
        <v>96</v>
      </c>
      <c r="C42" s="23" t="s">
        <v>3</v>
      </c>
      <c r="D42" s="24">
        <v>65300</v>
      </c>
      <c r="E42" s="21">
        <v>0</v>
      </c>
      <c r="F42" s="25">
        <f t="shared" si="0"/>
        <v>0</v>
      </c>
      <c r="G42" s="14"/>
    </row>
    <row r="43" spans="1:7" s="2" customFormat="1" ht="32.25" customHeight="1" x14ac:dyDescent="0.25">
      <c r="A43" s="9" t="s">
        <v>85</v>
      </c>
      <c r="B43" s="15" t="s">
        <v>97</v>
      </c>
      <c r="C43" s="23" t="s">
        <v>3</v>
      </c>
      <c r="D43" s="24">
        <v>65300</v>
      </c>
      <c r="E43" s="21">
        <v>0</v>
      </c>
      <c r="F43" s="25">
        <f t="shared" si="0"/>
        <v>0</v>
      </c>
      <c r="G43" s="14"/>
    </row>
    <row r="44" spans="1:7" s="2" customFormat="1" ht="32.25" customHeight="1" x14ac:dyDescent="0.25">
      <c r="A44" s="9" t="s">
        <v>92</v>
      </c>
      <c r="B44" s="15" t="s">
        <v>98</v>
      </c>
      <c r="C44" s="23" t="s">
        <v>3</v>
      </c>
      <c r="D44" s="24">
        <v>65300</v>
      </c>
      <c r="E44" s="21">
        <v>0</v>
      </c>
      <c r="F44" s="25">
        <f t="shared" si="0"/>
        <v>0</v>
      </c>
      <c r="G44" s="14"/>
    </row>
    <row r="45" spans="1:7" s="2" customFormat="1" ht="32.25" customHeight="1" x14ac:dyDescent="0.25">
      <c r="A45" s="9" t="s">
        <v>93</v>
      </c>
      <c r="B45" s="15" t="s">
        <v>100</v>
      </c>
      <c r="C45" s="23" t="s">
        <v>3</v>
      </c>
      <c r="D45" s="24">
        <v>15100</v>
      </c>
      <c r="E45" s="21">
        <v>0</v>
      </c>
      <c r="F45" s="25">
        <f t="shared" si="0"/>
        <v>0</v>
      </c>
      <c r="G45" s="14"/>
    </row>
    <row r="46" spans="1:7" s="2" customFormat="1" ht="32.25" customHeight="1" x14ac:dyDescent="0.25">
      <c r="A46" s="9" t="s">
        <v>94</v>
      </c>
      <c r="B46" s="15" t="s">
        <v>99</v>
      </c>
      <c r="C46" s="23" t="s">
        <v>3</v>
      </c>
      <c r="D46" s="24">
        <v>65300</v>
      </c>
      <c r="E46" s="21">
        <v>0</v>
      </c>
      <c r="F46" s="25">
        <f t="shared" si="0"/>
        <v>0</v>
      </c>
      <c r="G46" s="14"/>
    </row>
    <row r="47" spans="1:7" s="2" customFormat="1" ht="32.25" customHeight="1" x14ac:dyDescent="0.25">
      <c r="A47" s="9" t="s">
        <v>101</v>
      </c>
      <c r="B47" s="15" t="s">
        <v>86</v>
      </c>
      <c r="C47" s="23" t="s">
        <v>87</v>
      </c>
      <c r="D47" s="24">
        <f>(D32+D36)*2+(D33+D37)*5+(D34+D38)*12+(D35+D39)*23</f>
        <v>12800</v>
      </c>
      <c r="E47" s="22">
        <v>16.596</v>
      </c>
      <c r="F47" s="25">
        <f t="shared" ref="F47" si="1">D47*E47</f>
        <v>212428.79999999999</v>
      </c>
      <c r="G47" s="14"/>
    </row>
    <row r="48" spans="1:7" ht="15" customHeight="1" thickBot="1" x14ac:dyDescent="0.3">
      <c r="A48" s="41" t="s">
        <v>7</v>
      </c>
      <c r="B48" s="42"/>
      <c r="C48" s="42"/>
      <c r="D48" s="42"/>
      <c r="E48" s="43"/>
      <c r="F48" s="7">
        <f>SUM(F6:F47)</f>
        <v>212428.79999999999</v>
      </c>
      <c r="G48" s="10"/>
    </row>
    <row r="49" spans="1:7" x14ac:dyDescent="0.25">
      <c r="A49" s="3"/>
      <c r="B49" s="4"/>
      <c r="C49" s="4"/>
      <c r="D49" s="4"/>
      <c r="E49" s="4"/>
      <c r="F49" s="4"/>
      <c r="G49" s="10"/>
    </row>
    <row r="50" spans="1:7" x14ac:dyDescent="0.25">
      <c r="A50" s="18" t="s">
        <v>55</v>
      </c>
      <c r="B50" s="5"/>
      <c r="C50" s="5"/>
      <c r="D50" s="5"/>
      <c r="E50" s="5"/>
      <c r="F50" s="5"/>
      <c r="G50" s="10"/>
    </row>
    <row r="51" spans="1:7" x14ac:dyDescent="0.25">
      <c r="A51" s="44" t="s">
        <v>8</v>
      </c>
      <c r="B51" s="45"/>
      <c r="C51" s="45"/>
      <c r="D51" s="45"/>
      <c r="E51" s="45"/>
      <c r="F51" s="46"/>
      <c r="G51" s="10"/>
    </row>
    <row r="52" spans="1:7" x14ac:dyDescent="0.25">
      <c r="A52" s="26" t="s">
        <v>9</v>
      </c>
      <c r="B52" s="29"/>
      <c r="C52" s="29"/>
      <c r="D52" s="29"/>
      <c r="E52" s="29"/>
      <c r="F52" s="30"/>
      <c r="G52" s="10"/>
    </row>
    <row r="53" spans="1:7" x14ac:dyDescent="0.25">
      <c r="A53" s="26" t="s">
        <v>10</v>
      </c>
      <c r="B53" s="29"/>
      <c r="C53" s="29"/>
      <c r="D53" s="29"/>
      <c r="E53" s="29"/>
      <c r="F53" s="30"/>
      <c r="G53" s="10"/>
    </row>
    <row r="54" spans="1:7" ht="39" customHeight="1" x14ac:dyDescent="0.25">
      <c r="A54" s="26" t="s">
        <v>91</v>
      </c>
      <c r="B54" s="29"/>
      <c r="C54" s="29"/>
      <c r="D54" s="29"/>
      <c r="E54" s="29"/>
      <c r="F54" s="30"/>
      <c r="G54" s="10"/>
    </row>
    <row r="55" spans="1:7" ht="39.75" customHeight="1" x14ac:dyDescent="0.25">
      <c r="A55" s="26" t="s">
        <v>90</v>
      </c>
      <c r="B55" s="27"/>
      <c r="C55" s="27"/>
      <c r="D55" s="27"/>
      <c r="E55" s="27"/>
      <c r="F55" s="28"/>
      <c r="G55" s="10"/>
    </row>
    <row r="56" spans="1:7" x14ac:dyDescent="0.25">
      <c r="A56" s="20"/>
      <c r="B56" s="19"/>
      <c r="C56" s="19"/>
      <c r="D56" s="19"/>
      <c r="E56" s="19"/>
      <c r="F56" s="19"/>
      <c r="G56" s="10"/>
    </row>
    <row r="57" spans="1:7" x14ac:dyDescent="0.25">
      <c r="G57" s="10"/>
    </row>
    <row r="58" spans="1:7" x14ac:dyDescent="0.25">
      <c r="G58" s="10"/>
    </row>
    <row r="59" spans="1:7" x14ac:dyDescent="0.25">
      <c r="G59" s="10"/>
    </row>
    <row r="60" spans="1:7" x14ac:dyDescent="0.25">
      <c r="G60" s="10"/>
    </row>
    <row r="61" spans="1:7" x14ac:dyDescent="0.25">
      <c r="G61" s="10"/>
    </row>
    <row r="62" spans="1:7" x14ac:dyDescent="0.25">
      <c r="G62" s="10"/>
    </row>
    <row r="63" spans="1:7" x14ac:dyDescent="0.25">
      <c r="G63" s="10"/>
    </row>
    <row r="64" spans="1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</sheetData>
  <sheetProtection algorithmName="SHA-512" hashValue="SSvLRtkCfPKUmzjEDOiJImW7cOW8WebnM8TmBlbHcvQ85yZyRKUVzCtjOwle1yfJ87OnV2MEpmsdBhkxp7c+wQ==" saltValue="GeX5/Wvvq5zdaHoXRKLXYg==" spinCount="100000" sheet="1" selectLockedCells="1"/>
  <mergeCells count="9">
    <mergeCell ref="A55:F55"/>
    <mergeCell ref="A54:F54"/>
    <mergeCell ref="A2:F3"/>
    <mergeCell ref="A1:F1"/>
    <mergeCell ref="A4:F4"/>
    <mergeCell ref="A48:E48"/>
    <mergeCell ref="A53:F53"/>
    <mergeCell ref="A52:F52"/>
    <mergeCell ref="A51:F51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6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911E7851-2328-48EE-92C3-CCD3CA07F32F}">
  <ds:schemaRefs>
    <ds:schemaRef ds:uri="http://purl.org/dc/elements/1.1/"/>
    <ds:schemaRef ds:uri="http://schemas.microsoft.com/office/2006/documentManagement/types"/>
    <ds:schemaRef ds:uri="http://schemas.microsoft.com/sharepoint/v3/field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9b2bf11-3b66-4acb-a2be-fc35990225a4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B506888-8366-4B33-9609-FC83BB9B591F}">
  <ds:schemaRefs/>
</ds:datastoreItem>
</file>

<file path=customXml/itemProps5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Dyluš Vojtěch</cp:lastModifiedBy>
  <cp:revision/>
  <dcterms:created xsi:type="dcterms:W3CDTF">2020-02-13T10:19:02Z</dcterms:created>
  <dcterms:modified xsi:type="dcterms:W3CDTF">2022-09-09T11:01:39Z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