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060" activeTab="0"/>
  </bookViews>
  <sheets>
    <sheet name=" nákl. výtah R18, 1,0T" sheetId="2" r:id="rId1"/>
  </sheets>
  <definedNames>
    <definedName name="_xlnm.Print_Area" localSheetId="0">' nákl. výtah R18, 1,0T'!$A$1:$F$52</definedName>
  </definedNames>
  <calcPr calcId="162913"/>
</workbook>
</file>

<file path=xl/sharedStrings.xml><?xml version="1.0" encoding="utf-8"?>
<sst xmlns="http://schemas.openxmlformats.org/spreadsheetml/2006/main" count="91" uniqueCount="57">
  <si>
    <t>Položka</t>
  </si>
  <si>
    <t>Popis činnosti</t>
  </si>
  <si>
    <t>MJ</t>
  </si>
  <si>
    <t>kpl</t>
  </si>
  <si>
    <t>hod</t>
  </si>
  <si>
    <t>Jednotková cena v Kč bez DPH</t>
  </si>
  <si>
    <t>Cena v Kč bez DPH</t>
  </si>
  <si>
    <t>Počet</t>
  </si>
  <si>
    <t>Mimozáruční opravy (modelový příklad za účelem porovnání nabídek)</t>
  </si>
  <si>
    <t>výjezd</t>
  </si>
  <si>
    <t>Příloha č. 2 poptávky</t>
  </si>
  <si>
    <t xml:space="preserve">kpl /1 prohlídka </t>
  </si>
  <si>
    <t>Prohlídky a zkoušky výtahů po dobu záruky (60 měsíců)</t>
  </si>
  <si>
    <t>Zkoušky a  revize dle platné legislativy (montážní zkouška, výchozí revize elektro, inspekční prohlídka TI).</t>
  </si>
  <si>
    <t>Zajištění kolaudačního souhlasu resp. souhlasu s užíváním,  vč. úhrady veškerých správních poplatků a  dalších nákladů spojených s vyřízením a předání originálů objednateli.*</t>
  </si>
  <si>
    <t>Ostatní náklady jinde neuvedené nutné pro úspěšné dokončení, zprovoznění a předání díla.</t>
  </si>
  <si>
    <t>Odborná prohlídka dle platné legislativy (ČSN 274002 - 1x za 4 měsíce) vč. nákladů na výjezd zhotovitele.</t>
  </si>
  <si>
    <t>Hodinová sazba za mimozáruční opravy v pracovních dnech tj. pondělí až pátek v době od 22:00 do 06:00 hod následujícího dne a dnech pracovního volna (po celý den).</t>
  </si>
  <si>
    <t>Výjezd zhotovitele (tam i zpět) na provedení mimozáruční opravy v pracovních dnech tj. pondělí až pátek v době od 22:00 do 06:00 hod následujícího dne a ve dnech pracovního volna (po celý den).</t>
  </si>
  <si>
    <t>Dokumentace pro předání díla a dokumentace skutečného provedení.</t>
  </si>
  <si>
    <t>Průběžný a závěrečný úklid, doprava a transport v místě instalace včetně zajištění BOZP na staveništi a ochrana stávajících konstrukcí proti poškození.</t>
  </si>
  <si>
    <t>m2</t>
  </si>
  <si>
    <t>Předpokládaný počet***</t>
  </si>
  <si>
    <t xml:space="preserve">Demontáž stávajícího nákladního výtahu včetně šachetních dveří a všech kovových součástí instalovaných v šachtě výtahu včetně pomocných konstrukcí. Demontáž technologie pohonu výtahu včetně el. rozvaděče, veškeré stávající elektroinstalace v šachtě výtahu a ve strojovně výtahu a zajištění ekologické likvidace demontovaných prvků a provozních kapalin. </t>
  </si>
  <si>
    <t>Hydroizolační stěrka stěn šachty ve všech podzemních podlažích. **</t>
  </si>
  <si>
    <t>Bezprašná stěrka stěn šachty ve všech nadzemních podlažích.  **</t>
  </si>
  <si>
    <t xml:space="preserve">Injektáž ŽB stěn a podlahy šachty pod úrovní terénu proti pronikání tlakové vody a vlhkosti stěnami do šachty ve všech místech kotvení vodítek a jiných konstrukcí (staré i nové kotvení). </t>
  </si>
  <si>
    <t>Zajištění otvorů po vybouraných dveřích proti pádu osob do šachty a pronikání prachu ze šachty do prostoru schodiště a navazujících prostor.</t>
  </si>
  <si>
    <t xml:space="preserve">Lešení v šachtě - dodání, montáž a po dokončení stavebních prací demontáž a likvidace, popřípadě použití lanového navijáku tirak apod.   </t>
  </si>
  <si>
    <t>Stavební úpravy šachty, odstranění poškozených omítek a stěrky, vyčištění šachty, provedení vodotěsného bezprašného nátěru dna šachty a soklu do výšky 150 mm.</t>
  </si>
  <si>
    <t>náklady na prohlídky a zkoušky výtahů po dobu záruky  Kč bez DPH (mezisoučet za položky č. 23 až 25)</t>
  </si>
  <si>
    <t>náklady na mimozáruční opravy celkem v Kč bez DPH (mezisoučet za položky č. 26 až 29)</t>
  </si>
  <si>
    <t>**) Výměra (součet položek 13 a 14) odpovídá celkové ploše šachty bez otvorů dveří. Dno a strop nejsou započítány. Položky budou vyýčtovány dle skutečné výměry stěn, na které byly stěrky aplikovány.</t>
  </si>
  <si>
    <t>CENOVÁ TABULKA - Obnova výtahu GU13 v objektu ČNB Brno</t>
  </si>
  <si>
    <t>Celková nabídková cena v Kč bez DPH (součet položek č. 1 až 29)</t>
  </si>
  <si>
    <t>Poznámka: Dodavatel vyplní veškerá žlutě podbarvená políčka. Pokud některé nevyplní, může být z poptávky vyloučen. Ceny uvádí dodavatel s přesností na dvě desetinná místa.</t>
  </si>
  <si>
    <t>Pokud cena činí 0,- Kč, dodavatel doplní číslici "0".</t>
  </si>
  <si>
    <t>Předpokládaný počet po dobu záruky</t>
  </si>
  <si>
    <t>***) Předpokládaný počet hodin mimozáručních oprav a výjezdů zhotovitele je uveden pouze za účelem porovnání nabídek a vychází z předpokládaného čerpání počtu hodin mimozáručních oprav a výjezdů zhotovitele objednatelem. Objednatel si vyhrazuje právo uvedené množství čerpat dle svých skutečných potřeb, tj. toto množství nedočerpat, přečerpat či vůbec nečerpat; skutečný počet se tak může od předpokládaného počtu lišit.</t>
  </si>
  <si>
    <t>Hodinová sazba za mimozáruční opravy v pracovních dnech tj. pondělí až pátek v době od 6:00 do 22:00 hod.</t>
  </si>
  <si>
    <t>Výjezd zhotovitele (tam i zpět) na provedení mimozáruční opravy v pracovních dnech tj. pondělí až pátek v době od 6:00 do 22:00 hod.</t>
  </si>
  <si>
    <t>Zajištění všech souhlasných stanovisek veřejnoprávních orgánů (HZS, KHS, OPP MMB apod.), stavebního povolení nebo ohlášení stavby, včetně úhrady veškerých správních poplatků a dalších nákladů spojených s vyřízením a předání originálů objednateli.*</t>
  </si>
  <si>
    <t>Odborná zkouška výtahu dle platné legislativy (ČSN 274007 - 1x za 3 roky) vč. nákladů na výjezd zhotovitele.</t>
  </si>
  <si>
    <t>Demontáž stávající dlažby v 3 a 4 PP v prostoru nástupiště, úprava podkladu a položení nové zátěžové dlažby včetně obvodového soklu. Nová dlažba bude napojena bez výškových rozdílů na navazující dlažbu a dále do kabiny výtahu. Součástí je přesun hmot a ekologická likvidace odpadu. Nová výmalba dotčeného prostoru 3 a 4 PP.</t>
  </si>
  <si>
    <t>Stavební zapravení strojovny výtahu po demontáži výtahového stroje, včetně nátěru podlahy. Nová výmalba prostoru strojovny. Podlahová plocha strojovny 20 m2. Instalace osvětlení do prostoru strojovny splňující normovou hodnotu Lx.</t>
  </si>
  <si>
    <t>Vypracování realizační projektové dokumentace pro obnovu nákladního výtahu včetně požárně bezpečnostního řešení (PBŘ).</t>
  </si>
  <si>
    <t xml:space="preserve">Začištění všech prostor po demontážích, stavební příprava pro montáž nového Osobo nákladního výtahu. Doplnění soklů a dlažeb u šachetních dveří a stavební začištění a vymalování ostění šachetních dveří. </t>
  </si>
  <si>
    <t>Provedení nové instalace vstupního žebříku resp. skládacích schodů do strojovny výtahu splňující požadavky BOZP, včetně demontáže a ekologické. likvidace stávající rampy.</t>
  </si>
  <si>
    <t>Dodávka a montáž nového Osobo nákladního trakčního výtahu včetně dveří s hnacím ústrojím v šachtě výtahu, včetně ovládacích, signalizačních, bezpečnostních a komunikačních prvků,  splňující technické parametry dle popisu uvedeného v technickém zadání, vč. osvětlení šachty a všech ostatních dodávek nutných pro uvedení do provozu a pro provedení úspěšné inspekční prohlídky TI a nastavení všech provozních parametrů.</t>
  </si>
  <si>
    <t>Zaškolení k obsluze výtahu v rozsahu dozorce výtahu (zejména na případné vyproštění osob) max. 5 osob.</t>
  </si>
  <si>
    <t>Zajištění všech souhlasných stanovisek pro kolaudační řízení nebo pro ukončení udržovacích prací na stavebním úřadě požadované stavebním úřadem a předání originálů objednateli.*</t>
  </si>
  <si>
    <t>Demontáž prvků zabezpečení (kamera, bezpečnostní klíč) a opětovná montáž do nové kabiny výtahu vč. přípravy na instalaci nové čtečky ID karet a instalace nutné datové vlečné kabeláže do šachty pro propojení s bezpečnostními systémy ČNB.</t>
  </si>
  <si>
    <t>náklady na zaškolení obsluhy celkem v Kč bez DPH (mezisoučet za položky č. 22)</t>
  </si>
  <si>
    <t>Investiční náklady celkem v Kč bez DPH (mezisoučet za položky č. 1 až 21)</t>
  </si>
  <si>
    <t>Zaškolení obsluhy</t>
  </si>
  <si>
    <t xml:space="preserve">*)Položky č. 2, 19 a 20 dodavatel VYPLNÍ POVINNĚ!!! pro případ, že z jím navrženého technického řešení v DPS vyplyne nutnost zajistit stavební povolení nebo ohlášení stavby, popř. kolaudační souhlas. V případě, že ve skutečnosti nebude stavební povolení ani oznámení, popř. kolaudační souhlas či souhlas s užíváním potřeba, uchazeči bude uhrazena cena plnění BEZ POLOŽEK Č. 2, 19 nebo 20.  </t>
  </si>
  <si>
    <t>Profylaktická prohlídka se základní údržbou dle požadavků výrobce vč. nákladů na drobný spotřební materiál, maziva apod. a vč. nákladů na výjezd zhotovitele.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</si>
</sst>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0" fillId="0" borderId="4" xfId="0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wrapText="1"/>
      <protection/>
    </xf>
    <xf numFmtId="0" fontId="0" fillId="2" borderId="7" xfId="0" applyFill="1" applyBorder="1" applyAlignment="1" applyProtection="1">
      <alignment wrapText="1"/>
      <protection/>
    </xf>
    <xf numFmtId="44" fontId="0" fillId="0" borderId="8" xfId="0" applyNumberFormat="1" applyFill="1" applyBorder="1" applyProtection="1">
      <protection/>
    </xf>
    <xf numFmtId="0" fontId="6" fillId="2" borderId="9" xfId="0" applyFont="1" applyFill="1" applyBorder="1" applyAlignment="1" applyProtection="1">
      <alignment wrapText="1"/>
      <protection/>
    </xf>
    <xf numFmtId="0" fontId="0" fillId="2" borderId="10" xfId="0" applyFill="1" applyBorder="1" applyAlignment="1" applyProtection="1">
      <alignment wrapText="1"/>
      <protection/>
    </xf>
    <xf numFmtId="44" fontId="0" fillId="0" borderId="11" xfId="0" applyNumberFormat="1" applyFill="1" applyBorder="1" applyProtection="1"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44" fontId="2" fillId="0" borderId="13" xfId="0" applyNumberFormat="1" applyFont="1" applyFill="1" applyBorder="1" applyProtection="1"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4" fontId="0" fillId="0" borderId="5" xfId="0" applyNumberFormat="1" applyFill="1" applyBorder="1" applyProtection="1"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2" borderId="17" xfId="0" applyFill="1" applyBorder="1" applyProtection="1">
      <protection/>
    </xf>
    <xf numFmtId="44" fontId="6" fillId="0" borderId="18" xfId="0" applyNumberFormat="1" applyFont="1" applyFill="1" applyBorder="1" applyProtection="1">
      <protection/>
    </xf>
    <xf numFmtId="0" fontId="0" fillId="0" borderId="19" xfId="0" applyBorder="1" applyAlignment="1" applyProtection="1">
      <alignment horizontal="center"/>
      <protection/>
    </xf>
    <xf numFmtId="0" fontId="0" fillId="2" borderId="10" xfId="0" applyFill="1" applyBorder="1" applyProtection="1">
      <protection/>
    </xf>
    <xf numFmtId="44" fontId="6" fillId="0" borderId="11" xfId="0" applyNumberFormat="1" applyFont="1" applyFill="1" applyBorder="1" applyProtection="1">
      <protection/>
    </xf>
    <xf numFmtId="0" fontId="5" fillId="0" borderId="0" xfId="0" applyFont="1" applyProtection="1">
      <protection/>
    </xf>
    <xf numFmtId="0" fontId="0" fillId="0" borderId="20" xfId="0" applyBorder="1" applyProtection="1">
      <protection/>
    </xf>
    <xf numFmtId="42" fontId="0" fillId="0" borderId="21" xfId="0" applyNumberFormat="1" applyFill="1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0" fillId="0" borderId="24" xfId="0" applyBorder="1" applyAlignment="1" applyProtection="1">
      <alignment horizontal="center"/>
      <protection/>
    </xf>
    <xf numFmtId="0" fontId="2" fillId="0" borderId="2" xfId="0" applyFont="1" applyBorder="1" applyProtection="1">
      <protection/>
    </xf>
    <xf numFmtId="0" fontId="0" fillId="0" borderId="0" xfId="0" applyAlignment="1" applyProtection="1">
      <alignment wrapText="1"/>
      <protection/>
    </xf>
    <xf numFmtId="4" fontId="0" fillId="3" borderId="7" xfId="0" applyNumberFormat="1" applyFill="1" applyBorder="1" applyAlignment="1" applyProtection="1">
      <alignment horizontal="right"/>
      <protection locked="0"/>
    </xf>
    <xf numFmtId="4" fontId="0" fillId="3" borderId="10" xfId="0" applyNumberFormat="1" applyFill="1" applyBorder="1" applyAlignment="1" applyProtection="1">
      <alignment horizontal="right"/>
      <protection locked="0"/>
    </xf>
    <xf numFmtId="4" fontId="6" fillId="3" borderId="17" xfId="0" applyNumberFormat="1" applyFont="1" applyFill="1" applyBorder="1" applyAlignment="1" applyProtection="1">
      <alignment horizontal="right"/>
      <protection locked="0"/>
    </xf>
    <xf numFmtId="4" fontId="6" fillId="3" borderId="10" xfId="0" applyNumberFormat="1" applyFont="1" applyFill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4" fontId="6" fillId="3" borderId="7" xfId="0" applyNumberFormat="1" applyFont="1" applyFill="1" applyBorder="1" applyAlignment="1" applyProtection="1">
      <alignment horizontal="right"/>
      <protection locked="0"/>
    </xf>
    <xf numFmtId="44" fontId="6" fillId="0" borderId="8" xfId="0" applyNumberFormat="1" applyFont="1" applyFill="1" applyBorder="1" applyProtection="1">
      <protection/>
    </xf>
    <xf numFmtId="0" fontId="0" fillId="0" borderId="29" xfId="0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44" fontId="0" fillId="0" borderId="27" xfId="0" applyNumberFormat="1" applyFill="1" applyBorder="1" applyProtection="1">
      <protection/>
    </xf>
    <xf numFmtId="0" fontId="0" fillId="2" borderId="12" xfId="0" applyFill="1" applyBorder="1" applyAlignment="1" applyProtection="1">
      <alignment wrapText="1"/>
      <protection/>
    </xf>
    <xf numFmtId="4" fontId="6" fillId="3" borderId="12" xfId="0" applyNumberFormat="1" applyFont="1" applyFill="1" applyBorder="1" applyAlignment="1" applyProtection="1">
      <alignment horizontal="right"/>
      <protection locked="0"/>
    </xf>
    <xf numFmtId="44" fontId="6" fillId="0" borderId="13" xfId="0" applyNumberFormat="1" applyFont="1" applyFill="1" applyBorder="1" applyProtection="1">
      <protection/>
    </xf>
    <xf numFmtId="0" fontId="7" fillId="0" borderId="0" xfId="0" applyFont="1" applyProtection="1">
      <protection/>
    </xf>
    <xf numFmtId="0" fontId="6" fillId="2" borderId="30" xfId="0" applyFont="1" applyFill="1" applyBorder="1" applyAlignment="1" applyProtection="1">
      <alignment wrapText="1"/>
      <protection/>
    </xf>
    <xf numFmtId="0" fontId="0" fillId="2" borderId="17" xfId="0" applyFill="1" applyBorder="1" applyAlignment="1" applyProtection="1">
      <alignment wrapText="1"/>
      <protection/>
    </xf>
    <xf numFmtId="4" fontId="0" fillId="3" borderId="17" xfId="0" applyNumberForma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2" borderId="31" xfId="0" applyFont="1" applyFill="1" applyBorder="1" applyAlignment="1" applyProtection="1">
      <alignment wrapText="1"/>
      <protection/>
    </xf>
    <xf numFmtId="0" fontId="9" fillId="0" borderId="0" xfId="0" applyFont="1" applyAlignment="1" applyProtection="1">
      <alignment horizontal="center"/>
      <protection/>
    </xf>
    <xf numFmtId="0" fontId="6" fillId="0" borderId="0" xfId="0" applyFont="1" applyProtection="1"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6" fillId="0" borderId="0" xfId="0" applyFont="1" applyBorder="1" applyProtection="1"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17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6" fillId="0" borderId="20" xfId="0" applyFont="1" applyBorder="1" applyProtection="1">
      <protection/>
    </xf>
    <xf numFmtId="0" fontId="11" fillId="0" borderId="26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6" fillId="2" borderId="30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6" fillId="0" borderId="22" xfId="0" applyFont="1" applyBorder="1" applyProtection="1">
      <protection/>
    </xf>
    <xf numFmtId="0" fontId="9" fillId="0" borderId="2" xfId="0" applyFont="1" applyBorder="1" applyProtection="1">
      <protection/>
    </xf>
    <xf numFmtId="0" fontId="10" fillId="0" borderId="15" xfId="0" applyFont="1" applyBorder="1" applyAlignment="1" applyProtection="1">
      <alignment vertical="center"/>
      <protection/>
    </xf>
    <xf numFmtId="0" fontId="11" fillId="0" borderId="32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vertical="center"/>
      <protection/>
    </xf>
    <xf numFmtId="0" fontId="6" fillId="2" borderId="32" xfId="0" applyFont="1" applyFill="1" applyBorder="1" applyAlignment="1" applyProtection="1">
      <alignment wrapText="1"/>
      <protection/>
    </xf>
    <xf numFmtId="0" fontId="6" fillId="2" borderId="4" xfId="0" applyFont="1" applyFill="1" applyBorder="1" applyAlignment="1" applyProtection="1">
      <alignment wrapText="1"/>
      <protection/>
    </xf>
    <xf numFmtId="0" fontId="6" fillId="2" borderId="33" xfId="0" applyFont="1" applyFill="1" applyBorder="1" applyAlignment="1" applyProtection="1">
      <alignment wrapText="1"/>
      <protection/>
    </xf>
    <xf numFmtId="0" fontId="10" fillId="0" borderId="26" xfId="0" applyFont="1" applyBorder="1" applyAlignment="1" applyProtection="1">
      <alignment vertical="center"/>
      <protection/>
    </xf>
    <xf numFmtId="0" fontId="6" fillId="2" borderId="34" xfId="0" applyFont="1" applyFill="1" applyBorder="1" applyAlignment="1" applyProtection="1">
      <alignment wrapText="1"/>
      <protection/>
    </xf>
    <xf numFmtId="0" fontId="6" fillId="2" borderId="24" xfId="0" applyFont="1" applyFill="1" applyBorder="1" applyAlignment="1" applyProtection="1">
      <alignment wrapText="1"/>
      <protection/>
    </xf>
    <xf numFmtId="0" fontId="6" fillId="0" borderId="35" xfId="0" applyFont="1" applyBorder="1" applyProtection="1">
      <protection/>
    </xf>
    <xf numFmtId="0" fontId="0" fillId="0" borderId="0" xfId="0" applyFont="1" applyAlignment="1" applyProtection="1">
      <alignment horizontal="right"/>
      <protection/>
    </xf>
    <xf numFmtId="0" fontId="13" fillId="0" borderId="15" xfId="0" applyFont="1" applyBorder="1" applyAlignment="1" applyProtection="1">
      <alignment vertical="center"/>
      <protection/>
    </xf>
    <xf numFmtId="44" fontId="2" fillId="0" borderId="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10" zoomScaleNormal="110" workbookViewId="0" topLeftCell="A1">
      <selection activeCell="F3" sqref="F3"/>
    </sheetView>
  </sheetViews>
  <sheetFormatPr defaultColWidth="9.140625" defaultRowHeight="15"/>
  <cols>
    <col min="1" max="1" width="7.8515625" style="1" bestFit="1" customWidth="1"/>
    <col min="2" max="2" width="90.421875" style="67" customWidth="1"/>
    <col min="3" max="3" width="14.140625" style="67" customWidth="1"/>
    <col min="4" max="4" width="12.421875" style="1" customWidth="1"/>
    <col min="5" max="5" width="16.8515625" style="1" customWidth="1"/>
    <col min="6" max="6" width="25.7109375" style="1" customWidth="1"/>
    <col min="7" max="7" width="73.28125" style="1" customWidth="1"/>
    <col min="8" max="16384" width="9.140625" style="1" customWidth="1"/>
  </cols>
  <sheetData>
    <row r="1" spans="2:6" ht="22.5" customHeight="1">
      <c r="B1" s="66"/>
      <c r="C1" s="66"/>
      <c r="D1" s="2"/>
      <c r="E1" s="2"/>
      <c r="F1" s="95" t="s">
        <v>10</v>
      </c>
    </row>
    <row r="2" spans="2:6" ht="31.5" customHeight="1">
      <c r="B2" s="98" t="s">
        <v>33</v>
      </c>
      <c r="C2" s="98"/>
      <c r="D2" s="98"/>
      <c r="E2" s="98"/>
      <c r="F2" s="98"/>
    </row>
    <row r="3" ht="15.75" thickBot="1"/>
    <row r="4" spans="1:7" ht="30.75" thickBot="1">
      <c r="A4" s="3" t="s">
        <v>0</v>
      </c>
      <c r="B4" s="84" t="s">
        <v>1</v>
      </c>
      <c r="C4" s="68" t="s">
        <v>7</v>
      </c>
      <c r="D4" s="4" t="s">
        <v>2</v>
      </c>
      <c r="E4" s="5" t="s">
        <v>5</v>
      </c>
      <c r="F4" s="6" t="s">
        <v>6</v>
      </c>
      <c r="G4" s="64"/>
    </row>
    <row r="5" spans="1:6" ht="15.75" thickBot="1">
      <c r="A5" s="7"/>
      <c r="B5" s="69"/>
      <c r="C5" s="69"/>
      <c r="D5" s="8"/>
      <c r="E5" s="8"/>
      <c r="F5" s="9"/>
    </row>
    <row r="6" spans="1:6" ht="30">
      <c r="A6" s="10">
        <v>1</v>
      </c>
      <c r="B6" s="11" t="s">
        <v>45</v>
      </c>
      <c r="C6" s="70">
        <v>1</v>
      </c>
      <c r="D6" s="12" t="s">
        <v>3</v>
      </c>
      <c r="E6" s="39"/>
      <c r="F6" s="13">
        <f>E6*C6</f>
        <v>0</v>
      </c>
    </row>
    <row r="7" spans="1:6" ht="45">
      <c r="A7" s="10">
        <v>2</v>
      </c>
      <c r="B7" s="61" t="s">
        <v>41</v>
      </c>
      <c r="C7" s="71">
        <v>1</v>
      </c>
      <c r="D7" s="62" t="s">
        <v>3</v>
      </c>
      <c r="E7" s="63"/>
      <c r="F7" s="16">
        <f>E7*C7</f>
        <v>0</v>
      </c>
    </row>
    <row r="8" spans="1:6" ht="60">
      <c r="A8" s="10">
        <v>3</v>
      </c>
      <c r="B8" s="14" t="s">
        <v>23</v>
      </c>
      <c r="C8" s="17">
        <v>1</v>
      </c>
      <c r="D8" s="15" t="s">
        <v>3</v>
      </c>
      <c r="E8" s="63"/>
      <c r="F8" s="16">
        <f>E8*C8</f>
        <v>0</v>
      </c>
    </row>
    <row r="9" spans="1:6" ht="45">
      <c r="A9" s="10">
        <v>4</v>
      </c>
      <c r="B9" s="14" t="s">
        <v>51</v>
      </c>
      <c r="C9" s="17">
        <v>1</v>
      </c>
      <c r="D9" s="15" t="s">
        <v>3</v>
      </c>
      <c r="E9" s="63"/>
      <c r="F9" s="16">
        <f aca="true" t="shared" si="0" ref="F9:F11">E9*C9</f>
        <v>0</v>
      </c>
    </row>
    <row r="10" spans="1:6" ht="30">
      <c r="A10" s="10">
        <v>5</v>
      </c>
      <c r="B10" s="14" t="s">
        <v>27</v>
      </c>
      <c r="C10" s="17">
        <v>1</v>
      </c>
      <c r="D10" s="15" t="s">
        <v>3</v>
      </c>
      <c r="E10" s="63"/>
      <c r="F10" s="16">
        <f t="shared" si="0"/>
        <v>0</v>
      </c>
    </row>
    <row r="11" spans="1:6" ht="30">
      <c r="A11" s="10">
        <v>6</v>
      </c>
      <c r="B11" s="14" t="s">
        <v>28</v>
      </c>
      <c r="C11" s="17">
        <v>1</v>
      </c>
      <c r="D11" s="15" t="s">
        <v>3</v>
      </c>
      <c r="E11" s="63"/>
      <c r="F11" s="16">
        <f t="shared" si="0"/>
        <v>0</v>
      </c>
    </row>
    <row r="12" spans="1:6" ht="30">
      <c r="A12" s="10">
        <v>7</v>
      </c>
      <c r="B12" s="14" t="s">
        <v>29</v>
      </c>
      <c r="C12" s="17">
        <v>1</v>
      </c>
      <c r="D12" s="15" t="s">
        <v>3</v>
      </c>
      <c r="E12" s="63"/>
      <c r="F12" s="16">
        <f>E12*C12</f>
        <v>0</v>
      </c>
    </row>
    <row r="13" spans="1:6" ht="33.75" customHeight="1">
      <c r="A13" s="10">
        <v>8</v>
      </c>
      <c r="B13" s="14" t="s">
        <v>26</v>
      </c>
      <c r="C13" s="17">
        <v>1</v>
      </c>
      <c r="D13" s="15" t="s">
        <v>3</v>
      </c>
      <c r="E13" s="63"/>
      <c r="F13" s="16">
        <f>E13*C13</f>
        <v>0</v>
      </c>
    </row>
    <row r="14" spans="1:6" ht="33.75" customHeight="1">
      <c r="A14" s="10">
        <v>9</v>
      </c>
      <c r="B14" s="14" t="s">
        <v>46</v>
      </c>
      <c r="C14" s="17">
        <v>1</v>
      </c>
      <c r="D14" s="15" t="s">
        <v>3</v>
      </c>
      <c r="E14" s="63"/>
      <c r="F14" s="16">
        <f aca="true" t="shared" si="1" ref="F14:F25">E14*C14</f>
        <v>0</v>
      </c>
    </row>
    <row r="15" spans="1:6" ht="60">
      <c r="A15" s="10">
        <v>10</v>
      </c>
      <c r="B15" s="14" t="s">
        <v>43</v>
      </c>
      <c r="C15" s="17">
        <v>20</v>
      </c>
      <c r="D15" s="15" t="s">
        <v>21</v>
      </c>
      <c r="E15" s="63"/>
      <c r="F15" s="16">
        <f t="shared" si="1"/>
        <v>0</v>
      </c>
    </row>
    <row r="16" spans="1:6" ht="45">
      <c r="A16" s="10">
        <v>11</v>
      </c>
      <c r="B16" s="14" t="s">
        <v>44</v>
      </c>
      <c r="C16" s="17">
        <v>1</v>
      </c>
      <c r="D16" s="15" t="s">
        <v>3</v>
      </c>
      <c r="E16" s="63"/>
      <c r="F16" s="16">
        <f t="shared" si="1"/>
        <v>0</v>
      </c>
    </row>
    <row r="17" spans="1:6" ht="30">
      <c r="A17" s="10">
        <v>12</v>
      </c>
      <c r="B17" s="14" t="s">
        <v>47</v>
      </c>
      <c r="C17" s="17">
        <v>1</v>
      </c>
      <c r="D17" s="15" t="s">
        <v>3</v>
      </c>
      <c r="E17" s="63"/>
      <c r="F17" s="16">
        <f t="shared" si="1"/>
        <v>0</v>
      </c>
    </row>
    <row r="18" spans="1:6" ht="15">
      <c r="A18" s="10">
        <v>13</v>
      </c>
      <c r="B18" s="14" t="s">
        <v>24</v>
      </c>
      <c r="C18" s="17">
        <v>60</v>
      </c>
      <c r="D18" s="15" t="s">
        <v>21</v>
      </c>
      <c r="E18" s="63"/>
      <c r="F18" s="16">
        <f t="shared" si="1"/>
        <v>0</v>
      </c>
    </row>
    <row r="19" spans="1:6" ht="15">
      <c r="A19" s="10">
        <v>14</v>
      </c>
      <c r="B19" s="14" t="s">
        <v>25</v>
      </c>
      <c r="C19" s="17">
        <v>30</v>
      </c>
      <c r="D19" s="15" t="s">
        <v>21</v>
      </c>
      <c r="E19" s="63"/>
      <c r="F19" s="16">
        <f t="shared" si="1"/>
        <v>0</v>
      </c>
    </row>
    <row r="20" spans="1:6" ht="73.15" customHeight="1">
      <c r="A20" s="10">
        <v>15</v>
      </c>
      <c r="B20" s="14" t="s">
        <v>48</v>
      </c>
      <c r="C20" s="17">
        <v>1</v>
      </c>
      <c r="D20" s="15" t="s">
        <v>3</v>
      </c>
      <c r="E20" s="63"/>
      <c r="F20" s="16">
        <f t="shared" si="1"/>
        <v>0</v>
      </c>
    </row>
    <row r="21" spans="1:6" ht="30">
      <c r="A21" s="10">
        <v>16</v>
      </c>
      <c r="B21" s="14" t="s">
        <v>20</v>
      </c>
      <c r="C21" s="17">
        <v>1</v>
      </c>
      <c r="D21" s="15" t="s">
        <v>3</v>
      </c>
      <c r="E21" s="63"/>
      <c r="F21" s="16">
        <f t="shared" si="1"/>
        <v>0</v>
      </c>
    </row>
    <row r="22" spans="1:6" ht="30">
      <c r="A22" s="10">
        <v>17</v>
      </c>
      <c r="B22" s="14" t="s">
        <v>13</v>
      </c>
      <c r="C22" s="17">
        <v>1</v>
      </c>
      <c r="D22" s="15" t="s">
        <v>3</v>
      </c>
      <c r="E22" s="63"/>
      <c r="F22" s="16">
        <f t="shared" si="1"/>
        <v>0</v>
      </c>
    </row>
    <row r="23" spans="1:6" ht="15">
      <c r="A23" s="10">
        <v>18</v>
      </c>
      <c r="B23" s="14" t="s">
        <v>19</v>
      </c>
      <c r="C23" s="17">
        <v>1</v>
      </c>
      <c r="D23" s="15" t="s">
        <v>3</v>
      </c>
      <c r="E23" s="63"/>
      <c r="F23" s="16">
        <f t="shared" si="1"/>
        <v>0</v>
      </c>
    </row>
    <row r="24" spans="1:6" ht="30">
      <c r="A24" s="10">
        <v>19</v>
      </c>
      <c r="B24" s="65" t="s">
        <v>50</v>
      </c>
      <c r="C24" s="17">
        <v>1</v>
      </c>
      <c r="D24" s="15" t="s">
        <v>3</v>
      </c>
      <c r="E24" s="63"/>
      <c r="F24" s="16">
        <f t="shared" si="1"/>
        <v>0</v>
      </c>
    </row>
    <row r="25" spans="1:6" ht="30">
      <c r="A25" s="10">
        <v>20</v>
      </c>
      <c r="B25" s="14" t="s">
        <v>14</v>
      </c>
      <c r="C25" s="17">
        <v>1</v>
      </c>
      <c r="D25" s="15" t="s">
        <v>3</v>
      </c>
      <c r="E25" s="63"/>
      <c r="F25" s="16">
        <f t="shared" si="1"/>
        <v>0</v>
      </c>
    </row>
    <row r="26" spans="1:6" ht="15.75" thickBot="1">
      <c r="A26" s="10">
        <v>21</v>
      </c>
      <c r="B26" s="65" t="s">
        <v>15</v>
      </c>
      <c r="C26" s="17">
        <v>1</v>
      </c>
      <c r="D26" s="15" t="s">
        <v>3</v>
      </c>
      <c r="E26" s="40"/>
      <c r="F26" s="16">
        <f aca="true" t="shared" si="2" ref="F26">E26*C26</f>
        <v>0</v>
      </c>
    </row>
    <row r="27" spans="1:6" ht="15">
      <c r="A27" s="10"/>
      <c r="B27" s="85"/>
      <c r="C27" s="72"/>
      <c r="D27" s="18"/>
      <c r="E27" s="18"/>
      <c r="F27" s="13"/>
    </row>
    <row r="28" spans="1:6" ht="19.5" thickBot="1">
      <c r="A28" s="10"/>
      <c r="B28" s="86" t="s">
        <v>53</v>
      </c>
      <c r="C28" s="73"/>
      <c r="D28" s="19"/>
      <c r="E28" s="19"/>
      <c r="F28" s="20">
        <f>SUM(F6:F26)</f>
        <v>0</v>
      </c>
    </row>
    <row r="29" spans="1:8" ht="16.5" thickBot="1">
      <c r="A29" s="21"/>
      <c r="B29" s="74"/>
      <c r="C29" s="74"/>
      <c r="D29" s="22"/>
      <c r="E29" s="22"/>
      <c r="F29" s="23"/>
      <c r="H29" s="60"/>
    </row>
    <row r="30" spans="1:7" ht="30.75" thickBot="1">
      <c r="A30" s="3"/>
      <c r="B30" s="84" t="s">
        <v>54</v>
      </c>
      <c r="C30" s="68" t="s">
        <v>7</v>
      </c>
      <c r="D30" s="4" t="s">
        <v>2</v>
      </c>
      <c r="E30" s="5" t="s">
        <v>5</v>
      </c>
      <c r="F30" s="6" t="s">
        <v>6</v>
      </c>
      <c r="G30" s="64"/>
    </row>
    <row r="31" spans="1:6" ht="30.75" thickBot="1">
      <c r="A31" s="10">
        <v>22</v>
      </c>
      <c r="B31" s="14" t="s">
        <v>49</v>
      </c>
      <c r="C31" s="17">
        <v>1</v>
      </c>
      <c r="D31" s="15" t="s">
        <v>3</v>
      </c>
      <c r="E31" s="63"/>
      <c r="F31" s="16">
        <f>E31*C31</f>
        <v>0</v>
      </c>
    </row>
    <row r="32" spans="1:6" ht="15">
      <c r="A32" s="10"/>
      <c r="B32" s="85"/>
      <c r="C32" s="72"/>
      <c r="D32" s="18"/>
      <c r="E32" s="18"/>
      <c r="F32" s="13"/>
    </row>
    <row r="33" spans="1:6" ht="19.5" thickBot="1">
      <c r="A33" s="10"/>
      <c r="B33" s="86" t="s">
        <v>52</v>
      </c>
      <c r="C33" s="73"/>
      <c r="D33" s="19"/>
      <c r="E33" s="19"/>
      <c r="F33" s="20">
        <f>SUM(F31)</f>
        <v>0</v>
      </c>
    </row>
    <row r="34" spans="1:6" ht="45.75" thickBot="1">
      <c r="A34" s="24"/>
      <c r="B34" s="87" t="s">
        <v>12</v>
      </c>
      <c r="C34" s="75" t="s">
        <v>37</v>
      </c>
      <c r="D34" s="53" t="s">
        <v>2</v>
      </c>
      <c r="E34" s="52" t="s">
        <v>5</v>
      </c>
      <c r="F34" s="54" t="s">
        <v>6</v>
      </c>
    </row>
    <row r="35" spans="1:6" ht="30">
      <c r="A35" s="48">
        <v>23</v>
      </c>
      <c r="B35" s="88" t="s">
        <v>56</v>
      </c>
      <c r="C35" s="70">
        <f>3*5</f>
        <v>15</v>
      </c>
      <c r="D35" s="12" t="s">
        <v>11</v>
      </c>
      <c r="E35" s="49"/>
      <c r="F35" s="50">
        <f>E35*C35</f>
        <v>0</v>
      </c>
    </row>
    <row r="36" spans="1:6" ht="30">
      <c r="A36" s="43">
        <v>24</v>
      </c>
      <c r="B36" s="89" t="s">
        <v>16</v>
      </c>
      <c r="C36" s="17">
        <v>15</v>
      </c>
      <c r="D36" s="15" t="s">
        <v>11</v>
      </c>
      <c r="E36" s="40"/>
      <c r="F36" s="16">
        <f>E36*C36</f>
        <v>0</v>
      </c>
    </row>
    <row r="37" spans="1:6" ht="30" customHeight="1" thickBot="1">
      <c r="A37" s="43">
        <v>25</v>
      </c>
      <c r="B37" s="90" t="s">
        <v>42</v>
      </c>
      <c r="C37" s="76">
        <v>1</v>
      </c>
      <c r="D37" s="57" t="s">
        <v>11</v>
      </c>
      <c r="E37" s="58"/>
      <c r="F37" s="59">
        <f>E37*C37</f>
        <v>0</v>
      </c>
    </row>
    <row r="38" spans="1:6" ht="15.75" thickBot="1">
      <c r="A38" s="10"/>
      <c r="B38" s="77"/>
      <c r="C38" s="77"/>
      <c r="D38" s="32"/>
      <c r="E38" s="32"/>
      <c r="F38" s="33"/>
    </row>
    <row r="39" spans="1:6" ht="19.5" thickBot="1">
      <c r="A39" s="10"/>
      <c r="B39" s="86" t="s">
        <v>30</v>
      </c>
      <c r="C39" s="73"/>
      <c r="D39" s="19"/>
      <c r="E39" s="19"/>
      <c r="F39" s="20">
        <f>SUM(F35:F37)</f>
        <v>0</v>
      </c>
    </row>
    <row r="40" spans="1:6" ht="24" customHeight="1" thickBot="1">
      <c r="A40" s="51"/>
      <c r="B40" s="78"/>
      <c r="C40" s="78"/>
      <c r="D40" s="55"/>
      <c r="E40" s="55"/>
      <c r="F40" s="56"/>
    </row>
    <row r="41" spans="1:6" ht="30.75" thickBot="1">
      <c r="A41" s="47"/>
      <c r="B41" s="91" t="s">
        <v>8</v>
      </c>
      <c r="C41" s="79" t="s">
        <v>22</v>
      </c>
      <c r="D41" s="45" t="s">
        <v>2</v>
      </c>
      <c r="E41" s="44" t="s">
        <v>5</v>
      </c>
      <c r="F41" s="46" t="s">
        <v>6</v>
      </c>
    </row>
    <row r="42" spans="1:6" ht="33" customHeight="1">
      <c r="A42" s="25">
        <v>26</v>
      </c>
      <c r="B42" s="92" t="s">
        <v>39</v>
      </c>
      <c r="C42" s="80">
        <v>24</v>
      </c>
      <c r="D42" s="26" t="s">
        <v>4</v>
      </c>
      <c r="E42" s="41"/>
      <c r="F42" s="27">
        <f>E42*C42</f>
        <v>0</v>
      </c>
    </row>
    <row r="43" spans="1:6" ht="33" customHeight="1">
      <c r="A43" s="28">
        <v>27</v>
      </c>
      <c r="B43" s="89" t="s">
        <v>17</v>
      </c>
      <c r="C43" s="80">
        <v>24</v>
      </c>
      <c r="D43" s="29" t="s">
        <v>4</v>
      </c>
      <c r="E43" s="41"/>
      <c r="F43" s="27">
        <f>E43*C43</f>
        <v>0</v>
      </c>
    </row>
    <row r="44" spans="1:6" ht="33" customHeight="1">
      <c r="A44" s="28">
        <v>28</v>
      </c>
      <c r="B44" s="89" t="s">
        <v>40</v>
      </c>
      <c r="C44" s="81">
        <v>6</v>
      </c>
      <c r="D44" s="29" t="s">
        <v>9</v>
      </c>
      <c r="E44" s="42"/>
      <c r="F44" s="27">
        <f>E44*C44</f>
        <v>0</v>
      </c>
    </row>
    <row r="45" spans="1:6" s="31" customFormat="1" ht="33" customHeight="1" thickBot="1">
      <c r="A45" s="28">
        <v>29</v>
      </c>
      <c r="B45" s="93" t="s">
        <v>18</v>
      </c>
      <c r="C45" s="81">
        <v>6</v>
      </c>
      <c r="D45" s="29" t="s">
        <v>9</v>
      </c>
      <c r="E45" s="42"/>
      <c r="F45" s="30">
        <f>E45*C45</f>
        <v>0</v>
      </c>
    </row>
    <row r="46" spans="1:6" ht="15.75" thickBot="1">
      <c r="A46" s="10"/>
      <c r="B46" s="77"/>
      <c r="C46" s="77"/>
      <c r="D46" s="32"/>
      <c r="E46" s="32"/>
      <c r="F46" s="33"/>
    </row>
    <row r="47" spans="1:6" ht="19.5" thickBot="1">
      <c r="A47" s="10"/>
      <c r="B47" s="86" t="s">
        <v>31</v>
      </c>
      <c r="C47" s="73"/>
      <c r="D47" s="19"/>
      <c r="E47" s="19"/>
      <c r="F47" s="20">
        <f>SUM(F42:F45)</f>
        <v>0</v>
      </c>
    </row>
    <row r="48" spans="1:6" ht="15.75" thickBot="1">
      <c r="A48" s="7"/>
      <c r="B48" s="94"/>
      <c r="C48" s="82"/>
      <c r="D48" s="34"/>
      <c r="E48" s="34"/>
      <c r="F48" s="35"/>
    </row>
    <row r="49" spans="1:6" s="31" customFormat="1" ht="29.25" customHeight="1" thickBot="1">
      <c r="A49" s="36"/>
      <c r="B49" s="96" t="s">
        <v>34</v>
      </c>
      <c r="C49" s="83"/>
      <c r="D49" s="37"/>
      <c r="E49" s="37"/>
      <c r="F49" s="97">
        <f>F28+F31+F39+F47</f>
        <v>0</v>
      </c>
    </row>
    <row r="50" spans="1:6" s="31" customFormat="1" ht="15">
      <c r="A50" s="1"/>
      <c r="B50" s="67"/>
      <c r="C50" s="67"/>
      <c r="D50" s="1"/>
      <c r="E50" s="1"/>
      <c r="F50" s="1"/>
    </row>
    <row r="51" spans="2:6" ht="60" customHeight="1">
      <c r="B51" s="100" t="s">
        <v>55</v>
      </c>
      <c r="C51" s="100"/>
      <c r="D51" s="100"/>
      <c r="E51" s="100"/>
      <c r="F51" s="100"/>
    </row>
    <row r="52" spans="1:6" s="38" customFormat="1" ht="42.75" customHeight="1">
      <c r="A52" s="1"/>
      <c r="B52" s="100" t="s">
        <v>32</v>
      </c>
      <c r="C52" s="100"/>
      <c r="D52" s="100"/>
      <c r="E52" s="100"/>
      <c r="F52" s="100"/>
    </row>
    <row r="53" spans="2:6" ht="61.5" customHeight="1">
      <c r="B53" s="100" t="s">
        <v>38</v>
      </c>
      <c r="C53" s="100"/>
      <c r="D53" s="100"/>
      <c r="E53" s="100"/>
      <c r="F53" s="100"/>
    </row>
    <row r="54" spans="2:6" ht="24.75" customHeight="1">
      <c r="B54" s="99" t="s">
        <v>35</v>
      </c>
      <c r="C54" s="99"/>
      <c r="D54" s="99"/>
      <c r="E54" s="99"/>
      <c r="F54" s="99"/>
    </row>
    <row r="55" spans="2:6" ht="18" customHeight="1">
      <c r="B55" s="99" t="s">
        <v>36</v>
      </c>
      <c r="C55" s="99"/>
      <c r="D55" s="99"/>
      <c r="E55" s="99"/>
      <c r="F55" s="99"/>
    </row>
  </sheetData>
  <sheetProtection algorithmName="SHA-512" hashValue="fC1thtouVr2muAivBdMFxKrpUWlKv5ImG3beDDBvk13KLQvdMVuj4TeoIFICzmhFnM++KyjOQ2gWJi/V5J40Rw==" saltValue="xDWWFAqUYp3OhVVmJmmyQw==" spinCount="100000" sheet="1" objects="1" scenarios="1"/>
  <protectedRanges>
    <protectedRange sqref="E42:E45 E35:E37" name="Oblast3_1"/>
    <protectedRange sqref="E6:E26 E31" name="Oblast2_1"/>
  </protectedRanges>
  <mergeCells count="6">
    <mergeCell ref="B2:F2"/>
    <mergeCell ref="B54:F54"/>
    <mergeCell ref="B55:F55"/>
    <mergeCell ref="B51:F51"/>
    <mergeCell ref="B52:F52"/>
    <mergeCell ref="B53:F53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Furch Dalibor</cp:lastModifiedBy>
  <cp:lastPrinted>2017-05-05T11:32:59Z</cp:lastPrinted>
  <dcterms:created xsi:type="dcterms:W3CDTF">2016-01-06T09:30:23Z</dcterms:created>
  <dcterms:modified xsi:type="dcterms:W3CDTF">2022-01-05T11:09:49Z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