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56 - PO - Dodávka 6 ks frankovacích strojů včetně servisu\Poptávkový dopis vč. příloh (smlouva)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List1!$B$2:$G$49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13" i="1" l="1"/>
  <c r="E17" i="1" l="1"/>
  <c r="G17" i="1" s="1"/>
  <c r="B13" i="1"/>
  <c r="B17" i="1" s="1"/>
  <c r="E18" i="1"/>
  <c r="G18" i="1" s="1"/>
  <c r="G32" i="1"/>
  <c r="G21" i="1"/>
  <c r="G29" i="1"/>
  <c r="G28" i="1"/>
  <c r="G27" i="1"/>
  <c r="G26" i="1"/>
  <c r="G25" i="1"/>
  <c r="G24" i="1"/>
  <c r="G33" i="1" l="1"/>
  <c r="B18" i="1"/>
  <c r="B21" i="1" s="1"/>
  <c r="B24" i="1" s="1"/>
  <c r="G9" i="1" l="1"/>
  <c r="G45" i="1" s="1"/>
  <c r="B25" i="1" l="1"/>
  <c r="B26" i="1" s="1"/>
  <c r="B27" i="1" s="1"/>
  <c r="B28" i="1" s="1"/>
  <c r="B29" i="1" s="1"/>
  <c r="B32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<sst xmlns="http://schemas.openxmlformats.org/spreadsheetml/2006/main" count="81" uniqueCount="53">
  <si>
    <t>P. č.</t>
  </si>
  <si>
    <t>Dodávka frankovacích strojů</t>
  </si>
  <si>
    <t>Položka</t>
  </si>
  <si>
    <t>CENOVÁ TABULKA</t>
  </si>
  <si>
    <t>Praha</t>
  </si>
  <si>
    <t>Hradec Králové</t>
  </si>
  <si>
    <t>Ostrava</t>
  </si>
  <si>
    <t>České Budějovice</t>
  </si>
  <si>
    <t>Ústí nad Labem</t>
  </si>
  <si>
    <t>Plzeň</t>
  </si>
  <si>
    <t>Příloha č. 2 poptávky</t>
  </si>
  <si>
    <t>Počet školení</t>
  </si>
  <si>
    <t>Roční kreditovací poplatek za kompletní služby spojené s kreditováním frankovacího stroje</t>
  </si>
  <si>
    <t>Zaškolení zaměstnanců objednatele</t>
  </si>
  <si>
    <t>Cena za 1 školení v Kč bez DPH</t>
  </si>
  <si>
    <t>Počet strojů</t>
  </si>
  <si>
    <t>Cena za 1 ks stroje v Kč bez DPH</t>
  </si>
  <si>
    <t>Cena za 1 hodinu v Kč bez DPH</t>
  </si>
  <si>
    <t>Cena za 1 výjezd v Kč bez DPH</t>
  </si>
  <si>
    <t xml:space="preserve">Cena za výjezd </t>
  </si>
  <si>
    <t>Manipulační poplatek</t>
  </si>
  <si>
    <t>CELKOVÁ NABÍDKOVÁ CENA v Kč bez DPH</t>
  </si>
  <si>
    <t>Odvoz a likvidace stávajících frankovacích strojů z jednotlivých míst plnění</t>
  </si>
  <si>
    <t>Místo plnění</t>
  </si>
  <si>
    <t>Výjezd k provedení servisní prohlídky, mimozáruční či pozáruční opravy (tj. do místa plnění a zpět včetně času technika/techniků stráveného na cestě)</t>
  </si>
  <si>
    <t>Cena za roční pravidelnou servisní prohlídku</t>
  </si>
  <si>
    <t>Servis frankovacích strojů, kreditovací a manipulační poplatky</t>
  </si>
  <si>
    <t>Cena za odvoz a likvidaci 1 frankovacího stroje</t>
  </si>
  <si>
    <t>Mimozáruční a pozáruční opravy frankovacích strojů</t>
  </si>
  <si>
    <t>Počet prohlídek/poplatků
za 48 měsíců</t>
  </si>
  <si>
    <t>Cena za 1 prohlídku/poplatek 
v Kč bez DPH</t>
  </si>
  <si>
    <t>Manipulační poplatek (manipulace, balné, poštovné) při zasílání spotřebního materiálu a materiálu pro frankování poštou/kurýrní službou</t>
  </si>
  <si>
    <t>Cena celkem za uvedený                počet strojů v Kč bez DPH</t>
  </si>
  <si>
    <t>Cena celkem za uvedený
 počet školení v Kč bez DPH</t>
  </si>
  <si>
    <t>Cena celkem za uvedený počet prohlídek/poplatků
 za 48 měsíců v Kč bez DPH</t>
  </si>
  <si>
    <t>Předpokládaný počet poplatků*) za 48 měsíců</t>
  </si>
  <si>
    <t>Cena celkem za předpokládaný počet poplatků za 48 měsíců
 v Kč bez DPH</t>
  </si>
  <si>
    <t>Předpokládaný počet výjezdů*) za 48 měsíců</t>
  </si>
  <si>
    <t>Cena celkem za předpokládaný počet výjezdů za 48 měsíců
 v Kč bez DPH</t>
  </si>
  <si>
    <t>Předpokládaný počet hodin*) za 48 měsíců</t>
  </si>
  <si>
    <t>Cena celkem na předpokládaný počet hodin za 48 měsíců
 v Kč bez DPH</t>
  </si>
  <si>
    <t>Dodavatel vyplní veškerá žlutě podbarvená políčka. Ceny uvádí v Kč bez DPH, s přesností na dvě desetinná místa.</t>
  </si>
  <si>
    <t>Cena za 1 manipulační poplatek 
v Kč bez DPH</t>
  </si>
  <si>
    <t>*) Předpokládaný počet položek je uveden pouze za účelem porovnání nabídek a vychází z předpokládaného čerpání zadavatelem v souladu se zákonem č. 134/2016 Sb., o zadávání veřejných zakázek, ve znění pozdějších předpisů, za období 48 měsíců. Zadavatel si vyhrazuje právo čerpat předmětné položky dle svých reálných potřeb; skutečné počty se tak mohou od předpokládaného počtu lišit.</t>
  </si>
  <si>
    <t>Dodávka 6 ks frankovacích strojů včetně servisu</t>
  </si>
  <si>
    <t>Cena za odvoz a likvidaci 2 frankovacích strojů</t>
  </si>
  <si>
    <t>Hodinová sazba za provedení mimozáruční či pozáruční opravy frankovacích strojů</t>
  </si>
  <si>
    <t>Zaškolení max. 3 zaměstnanců objednatele v místě plnění (v českém jazyce, v rozsahu potřebném pro řádnou obsluhu frank. stroje včetně výměny spotřebního materiálu)</t>
  </si>
  <si>
    <t>Cena celkem za servis a poplatky za 48 měsíců v Kč bez DPH (tj. součet položek 3 až 12)</t>
  </si>
  <si>
    <t>Cena celkem za odvoz a likvidaci stávajících frankovacích strojů v Kč bez DPH (tj. součet položek 13 až 18)</t>
  </si>
  <si>
    <t>Dodavatel je oprávněn doplnit do cenové tabulky namísto jednotkové ceny v Kč bez DPH hodnotu "0,00", bude-li plnění poskytovat v rámci celkového požadovaného plnění bezúplatně, jedná se zejména o položky roční kreditovací poplatek a manipulační poplatek.</t>
  </si>
  <si>
    <t>Cena celkem za odvoz a likvidaci strojů v Kč bez DPH</t>
  </si>
  <si>
    <t>Dodávka frankovacího stroje pro zpracování nižších objemů odchozí pošty (včetně plnění dle čl. I odst. 2 písm. a) až e) návrhu smlouvy - vyjma kreditu, který uhradí objednatel přímo České poště, s.p.)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</si>
</sst>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center" vertical="center"/>
    </xf>
    <xf numFmtId="4" fontId="1" fillId="0" borderId="1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4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left" vertical="center"/>
    </xf>
    <xf numFmtId="0" fontId="2" fillId="0" borderId="37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left" vertical="center" wrapText="1"/>
    </xf>
    <xf numFmtId="0" fontId="0" fillId="0" borderId="32" xfId="0" applyFont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 vertical="center" wrapText="1"/>
    </xf>
    <xf numFmtId="4" fontId="1" fillId="0" borderId="33" xfId="0" applyNumberFormat="1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3" fontId="0" fillId="0" borderId="7" xfId="0" applyNumberFormat="1" applyFill="1" applyBorder="1" applyAlignment="1" applyProtection="1">
      <alignment horizontal="center" vertical="center"/>
    </xf>
    <xf numFmtId="4" fontId="0" fillId="0" borderId="12" xfId="0" applyNumberFormat="1" applyBorder="1" applyAlignment="1" applyProtection="1">
      <alignment horizontal="center" vertical="center"/>
    </xf>
    <xf numFmtId="3" fontId="0" fillId="0" borderId="22" xfId="0" applyNumberFormat="1" applyFill="1" applyBorder="1" applyAlignment="1" applyProtection="1">
      <alignment horizontal="center" vertical="center"/>
    </xf>
    <xf numFmtId="4" fontId="0" fillId="0" borderId="23" xfId="0" applyNumberForma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3" fontId="0" fillId="0" borderId="14" xfId="0" applyNumberFormat="1" applyFill="1" applyBorder="1" applyAlignment="1" applyProtection="1">
      <alignment horizontal="center" vertical="center"/>
    </xf>
    <xf numFmtId="4" fontId="0" fillId="0" borderId="15" xfId="0" applyNumberForma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4" fontId="1" fillId="0" borderId="19" xfId="0" applyNumberFormat="1" applyFont="1" applyBorder="1" applyAlignment="1" applyProtection="1">
      <alignment horizontal="center" vertical="center"/>
    </xf>
    <xf numFmtId="4" fontId="0" fillId="0" borderId="0" xfId="0" applyNumberForma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/>
    </xf>
    <xf numFmtId="0" fontId="0" fillId="0" borderId="34" xfId="0" applyBorder="1" applyAlignment="1" applyProtection="1">
      <alignment horizontal="left" vertical="center" wrapText="1"/>
    </xf>
    <xf numFmtId="0" fontId="0" fillId="0" borderId="35" xfId="0" applyBorder="1" applyAlignment="1" applyProtection="1">
      <alignment horizontal="left" vertical="center" wrapText="1"/>
    </xf>
    <xf numFmtId="4" fontId="1" fillId="0" borderId="19" xfId="0" applyNumberFormat="1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22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9"/>
  <sheetViews>
    <sheetView tabSelected="1" workbookViewId="0">
      <selection activeCell="L1" sqref="L1"/>
    </sheetView>
  </sheetViews>
  <sheetFormatPr defaultRowHeight="15" x14ac:dyDescent="0.25"/>
  <cols>
    <col min="1" max="1" width="2.85546875" style="1" customWidth="1"/>
    <col min="2" max="2" width="4.28515625" style="1" customWidth="1"/>
    <col min="3" max="3" width="16.85546875" style="1" customWidth="1"/>
    <col min="4" max="4" width="25.140625" style="1" customWidth="1"/>
    <col min="5" max="5" width="17.28515625" style="1" customWidth="1"/>
    <col min="6" max="6" width="24" style="1" customWidth="1"/>
    <col min="7" max="7" width="22.7109375" style="1" customWidth="1"/>
    <col min="8" max="16384" width="9.140625" style="1"/>
  </cols>
  <sheetData>
    <row r="1" spans="2:10" ht="10.5" customHeight="1" x14ac:dyDescent="0.25"/>
    <row r="2" spans="2:10" x14ac:dyDescent="0.25">
      <c r="G2" s="2" t="s">
        <v>10</v>
      </c>
    </row>
    <row r="3" spans="2:10" ht="8.25" customHeight="1" thickBot="1" x14ac:dyDescent="0.3">
      <c r="B3" s="3"/>
    </row>
    <row r="4" spans="2:10" ht="22.5" customHeight="1" x14ac:dyDescent="0.25">
      <c r="B4" s="4" t="s">
        <v>3</v>
      </c>
      <c r="C4" s="5"/>
      <c r="D4" s="5"/>
      <c r="E4" s="5"/>
      <c r="F4" s="5"/>
      <c r="G4" s="6"/>
    </row>
    <row r="5" spans="2:10" ht="20.25" customHeight="1" thickBot="1" x14ac:dyDescent="0.3">
      <c r="B5" s="7" t="s">
        <v>44</v>
      </c>
      <c r="C5" s="8"/>
      <c r="D5" s="8"/>
      <c r="E5" s="8"/>
      <c r="F5" s="8"/>
      <c r="G5" s="9"/>
    </row>
    <row r="6" spans="2:10" s="11" customFormat="1" ht="7.5" customHeight="1" thickBot="1" x14ac:dyDescent="0.3">
      <c r="B6" s="10"/>
      <c r="C6" s="10"/>
      <c r="D6" s="10"/>
      <c r="E6" s="10"/>
      <c r="F6" s="10"/>
      <c r="G6" s="10"/>
    </row>
    <row r="7" spans="2:10" ht="31.5" customHeight="1" x14ac:dyDescent="0.25">
      <c r="B7" s="12" t="s">
        <v>1</v>
      </c>
      <c r="C7" s="13"/>
      <c r="D7" s="13"/>
      <c r="E7" s="13"/>
      <c r="F7" s="13"/>
      <c r="G7" s="14"/>
    </row>
    <row r="8" spans="2:10" ht="25.5" customHeight="1" x14ac:dyDescent="0.25">
      <c r="B8" s="15" t="s">
        <v>0</v>
      </c>
      <c r="C8" s="16" t="s">
        <v>2</v>
      </c>
      <c r="D8" s="17"/>
      <c r="E8" s="18" t="s">
        <v>15</v>
      </c>
      <c r="F8" s="19" t="s">
        <v>16</v>
      </c>
      <c r="G8" s="20" t="s">
        <v>32</v>
      </c>
    </row>
    <row r="9" spans="2:10" ht="84.75" customHeight="1" thickBot="1" x14ac:dyDescent="0.3">
      <c r="B9" s="21">
        <v>1</v>
      </c>
      <c r="C9" s="22" t="s">
        <v>52</v>
      </c>
      <c r="D9" s="23"/>
      <c r="E9" s="24">
        <v>6</v>
      </c>
      <c r="F9" s="85"/>
      <c r="G9" s="25">
        <f>E9*F9</f>
        <v>0</v>
      </c>
      <c r="I9" s="26"/>
      <c r="J9" s="27"/>
    </row>
    <row r="10" spans="2:10" ht="7.5" customHeight="1" thickBot="1" x14ac:dyDescent="0.3">
      <c r="B10" s="28"/>
      <c r="C10" s="28"/>
      <c r="D10" s="28"/>
      <c r="E10" s="28"/>
      <c r="F10" s="28"/>
      <c r="G10" s="29"/>
      <c r="I10" s="26"/>
    </row>
    <row r="11" spans="2:10" ht="27.75" customHeight="1" thickBot="1" x14ac:dyDescent="0.3">
      <c r="B11" s="30" t="s">
        <v>13</v>
      </c>
      <c r="C11" s="31"/>
      <c r="D11" s="31"/>
      <c r="E11" s="31"/>
      <c r="F11" s="31"/>
      <c r="G11" s="32"/>
      <c r="I11" s="26"/>
    </row>
    <row r="12" spans="2:10" ht="27.75" customHeight="1" x14ac:dyDescent="0.25">
      <c r="B12" s="15" t="s">
        <v>0</v>
      </c>
      <c r="C12" s="33" t="s">
        <v>2</v>
      </c>
      <c r="D12" s="34"/>
      <c r="E12" s="19" t="s">
        <v>11</v>
      </c>
      <c r="F12" s="35" t="s">
        <v>14</v>
      </c>
      <c r="G12" s="36" t="s">
        <v>33</v>
      </c>
      <c r="I12" s="26"/>
    </row>
    <row r="13" spans="2:10" ht="60.75" customHeight="1" thickBot="1" x14ac:dyDescent="0.3">
      <c r="B13" s="21">
        <f>B9+1</f>
        <v>2</v>
      </c>
      <c r="C13" s="37" t="s">
        <v>47</v>
      </c>
      <c r="D13" s="38"/>
      <c r="E13" s="39">
        <v>6</v>
      </c>
      <c r="F13" s="85"/>
      <c r="G13" s="40">
        <f>E13*F13</f>
        <v>0</v>
      </c>
      <c r="I13" s="26"/>
    </row>
    <row r="14" spans="2:10" s="11" customFormat="1" ht="7.5" customHeight="1" thickBot="1" x14ac:dyDescent="0.3">
      <c r="B14" s="28"/>
      <c r="C14" s="28"/>
      <c r="D14" s="28"/>
      <c r="E14" s="28"/>
      <c r="F14" s="28"/>
      <c r="G14" s="29"/>
    </row>
    <row r="15" spans="2:10" ht="29.25" customHeight="1" thickBot="1" x14ac:dyDescent="0.3">
      <c r="B15" s="30" t="s">
        <v>26</v>
      </c>
      <c r="C15" s="41"/>
      <c r="D15" s="41"/>
      <c r="E15" s="41"/>
      <c r="F15" s="41"/>
      <c r="G15" s="42"/>
    </row>
    <row r="16" spans="2:10" ht="36" x14ac:dyDescent="0.25">
      <c r="B16" s="15" t="s">
        <v>0</v>
      </c>
      <c r="C16" s="16" t="s">
        <v>2</v>
      </c>
      <c r="D16" s="17"/>
      <c r="E16" s="43" t="s">
        <v>29</v>
      </c>
      <c r="F16" s="43" t="s">
        <v>30</v>
      </c>
      <c r="G16" s="36" t="s">
        <v>34</v>
      </c>
    </row>
    <row r="17" spans="2:7" ht="22.5" customHeight="1" x14ac:dyDescent="0.25">
      <c r="B17" s="44">
        <f>B13+1</f>
        <v>3</v>
      </c>
      <c r="C17" s="45" t="s">
        <v>25</v>
      </c>
      <c r="D17" s="46"/>
      <c r="E17" s="47">
        <f>4*6</f>
        <v>24</v>
      </c>
      <c r="F17" s="86"/>
      <c r="G17" s="48">
        <f>E17*F17</f>
        <v>0</v>
      </c>
    </row>
    <row r="18" spans="2:7" ht="45.75" customHeight="1" thickBot="1" x14ac:dyDescent="0.3">
      <c r="B18" s="21">
        <f t="shared" ref="B18" si="0">B17+1</f>
        <v>4</v>
      </c>
      <c r="C18" s="22" t="s">
        <v>12</v>
      </c>
      <c r="D18" s="23"/>
      <c r="E18" s="49">
        <f>4*6</f>
        <v>24</v>
      </c>
      <c r="F18" s="87"/>
      <c r="G18" s="50">
        <f>E18*F18</f>
        <v>0</v>
      </c>
    </row>
    <row r="19" spans="2:7" ht="28.5" customHeight="1" x14ac:dyDescent="0.25">
      <c r="B19" s="51" t="s">
        <v>28</v>
      </c>
      <c r="C19" s="52"/>
      <c r="D19" s="52"/>
      <c r="E19" s="52"/>
      <c r="F19" s="52"/>
      <c r="G19" s="53"/>
    </row>
    <row r="20" spans="2:7" ht="36.75" customHeight="1" x14ac:dyDescent="0.25">
      <c r="B20" s="54" t="s">
        <v>0</v>
      </c>
      <c r="C20" s="16" t="s">
        <v>2</v>
      </c>
      <c r="D20" s="17"/>
      <c r="E20" s="55" t="s">
        <v>39</v>
      </c>
      <c r="F20" s="55" t="s">
        <v>17</v>
      </c>
      <c r="G20" s="56" t="s">
        <v>40</v>
      </c>
    </row>
    <row r="21" spans="2:7" ht="30.75" customHeight="1" thickBot="1" x14ac:dyDescent="0.3">
      <c r="B21" s="21">
        <f>B18+1</f>
        <v>5</v>
      </c>
      <c r="C21" s="22" t="s">
        <v>46</v>
      </c>
      <c r="D21" s="23"/>
      <c r="E21" s="57">
        <v>12</v>
      </c>
      <c r="F21" s="85"/>
      <c r="G21" s="58">
        <f>E21*F21</f>
        <v>0</v>
      </c>
    </row>
    <row r="22" spans="2:7" ht="30.75" customHeight="1" x14ac:dyDescent="0.25">
      <c r="B22" s="51" t="s">
        <v>24</v>
      </c>
      <c r="C22" s="59"/>
      <c r="D22" s="59"/>
      <c r="E22" s="59"/>
      <c r="F22" s="59"/>
      <c r="G22" s="60"/>
    </row>
    <row r="23" spans="2:7" ht="39.75" customHeight="1" x14ac:dyDescent="0.25">
      <c r="B23" s="15" t="s">
        <v>0</v>
      </c>
      <c r="C23" s="61" t="s">
        <v>2</v>
      </c>
      <c r="D23" s="62" t="s">
        <v>23</v>
      </c>
      <c r="E23" s="43" t="s">
        <v>37</v>
      </c>
      <c r="F23" s="43" t="s">
        <v>18</v>
      </c>
      <c r="G23" s="36" t="s">
        <v>38</v>
      </c>
    </row>
    <row r="24" spans="2:7" x14ac:dyDescent="0.25">
      <c r="B24" s="63">
        <f>B21+1</f>
        <v>6</v>
      </c>
      <c r="C24" s="64" t="s">
        <v>19</v>
      </c>
      <c r="D24" s="65" t="s">
        <v>4</v>
      </c>
      <c r="E24" s="65">
        <v>6</v>
      </c>
      <c r="F24" s="86"/>
      <c r="G24" s="48">
        <f>E24*F24</f>
        <v>0</v>
      </c>
    </row>
    <row r="25" spans="2:7" x14ac:dyDescent="0.25">
      <c r="B25" s="63">
        <f t="shared" ref="B25:B29" si="1">B24+1</f>
        <v>7</v>
      </c>
      <c r="C25" s="64" t="s">
        <v>19</v>
      </c>
      <c r="D25" s="65" t="s">
        <v>5</v>
      </c>
      <c r="E25" s="65">
        <v>6</v>
      </c>
      <c r="F25" s="86"/>
      <c r="G25" s="48">
        <f t="shared" ref="G25:G29" si="2">E25*F25</f>
        <v>0</v>
      </c>
    </row>
    <row r="26" spans="2:7" x14ac:dyDescent="0.25">
      <c r="B26" s="63">
        <f t="shared" si="1"/>
        <v>8</v>
      </c>
      <c r="C26" s="64" t="s">
        <v>19</v>
      </c>
      <c r="D26" s="65" t="s">
        <v>6</v>
      </c>
      <c r="E26" s="65">
        <v>6</v>
      </c>
      <c r="F26" s="86"/>
      <c r="G26" s="48">
        <f t="shared" si="2"/>
        <v>0</v>
      </c>
    </row>
    <row r="27" spans="2:7" x14ac:dyDescent="0.25">
      <c r="B27" s="63">
        <f t="shared" si="1"/>
        <v>9</v>
      </c>
      <c r="C27" s="64" t="s">
        <v>19</v>
      </c>
      <c r="D27" s="65" t="s">
        <v>7</v>
      </c>
      <c r="E27" s="65">
        <v>6</v>
      </c>
      <c r="F27" s="86"/>
      <c r="G27" s="48">
        <f t="shared" si="2"/>
        <v>0</v>
      </c>
    </row>
    <row r="28" spans="2:7" x14ac:dyDescent="0.25">
      <c r="B28" s="63">
        <f t="shared" si="1"/>
        <v>10</v>
      </c>
      <c r="C28" s="64" t="s">
        <v>19</v>
      </c>
      <c r="D28" s="65" t="s">
        <v>9</v>
      </c>
      <c r="E28" s="65">
        <v>6</v>
      </c>
      <c r="F28" s="86"/>
      <c r="G28" s="48">
        <f t="shared" si="2"/>
        <v>0</v>
      </c>
    </row>
    <row r="29" spans="2:7" ht="15.75" thickBot="1" x14ac:dyDescent="0.3">
      <c r="B29" s="63">
        <f t="shared" si="1"/>
        <v>11</v>
      </c>
      <c r="C29" s="64" t="s">
        <v>19</v>
      </c>
      <c r="D29" s="39" t="s">
        <v>8</v>
      </c>
      <c r="E29" s="66">
        <v>6</v>
      </c>
      <c r="F29" s="87"/>
      <c r="G29" s="50">
        <f t="shared" si="2"/>
        <v>0</v>
      </c>
    </row>
    <row r="30" spans="2:7" ht="29.25" customHeight="1" x14ac:dyDescent="0.25">
      <c r="B30" s="51" t="s">
        <v>31</v>
      </c>
      <c r="C30" s="59"/>
      <c r="D30" s="59"/>
      <c r="E30" s="59"/>
      <c r="F30" s="59"/>
      <c r="G30" s="60"/>
    </row>
    <row r="31" spans="2:7" ht="43.5" customHeight="1" x14ac:dyDescent="0.25">
      <c r="B31" s="54" t="s">
        <v>0</v>
      </c>
      <c r="C31" s="16" t="s">
        <v>2</v>
      </c>
      <c r="D31" s="17"/>
      <c r="E31" s="55" t="s">
        <v>35</v>
      </c>
      <c r="F31" s="55" t="s">
        <v>42</v>
      </c>
      <c r="G31" s="56" t="s">
        <v>36</v>
      </c>
    </row>
    <row r="32" spans="2:7" ht="19.5" customHeight="1" thickBot="1" x14ac:dyDescent="0.3">
      <c r="B32" s="21">
        <f>B29+1</f>
        <v>12</v>
      </c>
      <c r="C32" s="22" t="s">
        <v>20</v>
      </c>
      <c r="D32" s="23"/>
      <c r="E32" s="57">
        <v>24</v>
      </c>
      <c r="F32" s="85"/>
      <c r="G32" s="58">
        <f>E32*F32</f>
        <v>0</v>
      </c>
    </row>
    <row r="33" spans="2:7" ht="23.25" customHeight="1" thickBot="1" x14ac:dyDescent="0.3">
      <c r="B33" s="67" t="s">
        <v>48</v>
      </c>
      <c r="C33" s="68"/>
      <c r="D33" s="68"/>
      <c r="E33" s="68"/>
      <c r="F33" s="68"/>
      <c r="G33" s="69">
        <f>G17+G18+G21+G24+G25+G26+G27+G28+G29+G32</f>
        <v>0</v>
      </c>
    </row>
    <row r="34" spans="2:7" ht="7.5" customHeight="1" thickBot="1" x14ac:dyDescent="0.3">
      <c r="B34" s="28"/>
      <c r="C34" s="28"/>
      <c r="D34" s="28"/>
      <c r="E34" s="28"/>
      <c r="F34" s="28"/>
      <c r="G34" s="70"/>
    </row>
    <row r="35" spans="2:7" ht="26.25" customHeight="1" thickBot="1" x14ac:dyDescent="0.3">
      <c r="B35" s="71" t="s">
        <v>22</v>
      </c>
      <c r="C35" s="72"/>
      <c r="D35" s="72"/>
      <c r="E35" s="72"/>
      <c r="F35" s="72"/>
      <c r="G35" s="73"/>
    </row>
    <row r="36" spans="2:7" ht="24" x14ac:dyDescent="0.25">
      <c r="B36" s="15" t="s">
        <v>0</v>
      </c>
      <c r="C36" s="16" t="s">
        <v>2</v>
      </c>
      <c r="D36" s="74"/>
      <c r="E36" s="17"/>
      <c r="F36" s="43" t="s">
        <v>23</v>
      </c>
      <c r="G36" s="36" t="s">
        <v>51</v>
      </c>
    </row>
    <row r="37" spans="2:7" ht="17.25" customHeight="1" x14ac:dyDescent="0.25">
      <c r="B37" s="63">
        <f>B32+1</f>
        <v>13</v>
      </c>
      <c r="C37" s="45" t="s">
        <v>45</v>
      </c>
      <c r="D37" s="75"/>
      <c r="E37" s="46"/>
      <c r="F37" s="65" t="s">
        <v>4</v>
      </c>
      <c r="G37" s="88"/>
    </row>
    <row r="38" spans="2:7" ht="18" customHeight="1" x14ac:dyDescent="0.25">
      <c r="B38" s="44">
        <f t="shared" ref="B38:B42" si="3">B37+1</f>
        <v>14</v>
      </c>
      <c r="C38" s="45" t="s">
        <v>27</v>
      </c>
      <c r="D38" s="75"/>
      <c r="E38" s="46"/>
      <c r="F38" s="65" t="s">
        <v>5</v>
      </c>
      <c r="G38" s="88"/>
    </row>
    <row r="39" spans="2:7" ht="15.75" customHeight="1" x14ac:dyDescent="0.25">
      <c r="B39" s="63">
        <f t="shared" si="3"/>
        <v>15</v>
      </c>
      <c r="C39" s="45" t="s">
        <v>27</v>
      </c>
      <c r="D39" s="75"/>
      <c r="E39" s="46"/>
      <c r="F39" s="65" t="s">
        <v>6</v>
      </c>
      <c r="G39" s="88"/>
    </row>
    <row r="40" spans="2:7" ht="16.5" customHeight="1" x14ac:dyDescent="0.25">
      <c r="B40" s="63">
        <f t="shared" si="3"/>
        <v>16</v>
      </c>
      <c r="C40" s="45" t="s">
        <v>27</v>
      </c>
      <c r="D40" s="75"/>
      <c r="E40" s="46"/>
      <c r="F40" s="65" t="s">
        <v>7</v>
      </c>
      <c r="G40" s="88"/>
    </row>
    <row r="41" spans="2:7" ht="17.25" customHeight="1" x14ac:dyDescent="0.25">
      <c r="B41" s="63">
        <f t="shared" si="3"/>
        <v>17</v>
      </c>
      <c r="C41" s="45" t="s">
        <v>27</v>
      </c>
      <c r="D41" s="75"/>
      <c r="E41" s="46"/>
      <c r="F41" s="65" t="s">
        <v>9</v>
      </c>
      <c r="G41" s="88"/>
    </row>
    <row r="42" spans="2:7" ht="15.75" thickBot="1" x14ac:dyDescent="0.3">
      <c r="B42" s="21">
        <f t="shared" si="3"/>
        <v>18</v>
      </c>
      <c r="C42" s="22" t="s">
        <v>27</v>
      </c>
      <c r="D42" s="76"/>
      <c r="E42" s="23"/>
      <c r="F42" s="39" t="s">
        <v>8</v>
      </c>
      <c r="G42" s="89"/>
    </row>
    <row r="43" spans="2:7" ht="33" customHeight="1" thickBot="1" x14ac:dyDescent="0.3">
      <c r="B43" s="67" t="s">
        <v>49</v>
      </c>
      <c r="C43" s="68"/>
      <c r="D43" s="68"/>
      <c r="E43" s="68"/>
      <c r="F43" s="68"/>
      <c r="G43" s="77">
        <f>G37+G38+G39+G40+G41+G42</f>
        <v>0</v>
      </c>
    </row>
    <row r="44" spans="2:7" ht="7.5" customHeight="1" thickBot="1" x14ac:dyDescent="0.3">
      <c r="B44" s="28"/>
      <c r="C44" s="28"/>
      <c r="D44" s="28"/>
      <c r="E44" s="28"/>
      <c r="F44" s="28"/>
      <c r="G44" s="70"/>
    </row>
    <row r="45" spans="2:7" ht="27" customHeight="1" thickBot="1" x14ac:dyDescent="0.3">
      <c r="B45" s="78" t="s">
        <v>21</v>
      </c>
      <c r="C45" s="79"/>
      <c r="D45" s="79"/>
      <c r="E45" s="79"/>
      <c r="F45" s="79"/>
      <c r="G45" s="69">
        <f>G9+G13+G33+G43</f>
        <v>0</v>
      </c>
    </row>
    <row r="46" spans="2:7" ht="11.25" customHeight="1" x14ac:dyDescent="0.25">
      <c r="B46" s="80"/>
      <c r="C46" s="80"/>
      <c r="D46" s="80"/>
      <c r="E46" s="80"/>
      <c r="F46" s="80"/>
      <c r="G46" s="29"/>
    </row>
    <row r="47" spans="2:7" ht="17.25" customHeight="1" x14ac:dyDescent="0.25">
      <c r="B47" s="81" t="s">
        <v>41</v>
      </c>
      <c r="C47" s="82"/>
      <c r="D47" s="82"/>
      <c r="E47" s="82"/>
      <c r="F47" s="82"/>
      <c r="G47" s="82"/>
    </row>
    <row r="48" spans="2:7" ht="43.5" customHeight="1" x14ac:dyDescent="0.25">
      <c r="B48" s="83" t="s">
        <v>43</v>
      </c>
      <c r="C48" s="83"/>
      <c r="D48" s="83"/>
      <c r="E48" s="83"/>
      <c r="F48" s="83"/>
      <c r="G48" s="83"/>
    </row>
    <row r="49" spans="2:7" ht="30" customHeight="1" x14ac:dyDescent="0.25">
      <c r="B49" s="84" t="s">
        <v>50</v>
      </c>
      <c r="C49" s="84"/>
      <c r="D49" s="84"/>
      <c r="E49" s="84"/>
      <c r="F49" s="84"/>
      <c r="G49" s="84"/>
    </row>
  </sheetData>
  <sheetProtection algorithmName="SHA-512" hashValue="iWhzQcxl4u8/QOoAMPN4XMXGKtg6tQwEfOMChfsrgBQBRiGvoEOYQxafozDKVvPWOOhdzylBtrqRQF9yO4cG0g==" saltValue="9wueixEdif3BSJhv27QNpA==" spinCount="100000" sheet="1" objects="1" scenarios="1"/>
  <mergeCells count="33">
    <mergeCell ref="C32:D32"/>
    <mergeCell ref="B22:G22"/>
    <mergeCell ref="B30:G30"/>
    <mergeCell ref="B19:G19"/>
    <mergeCell ref="C21:D21"/>
    <mergeCell ref="C31:D31"/>
    <mergeCell ref="B4:G4"/>
    <mergeCell ref="B5:G5"/>
    <mergeCell ref="B7:G7"/>
    <mergeCell ref="B11:G11"/>
    <mergeCell ref="C37:E37"/>
    <mergeCell ref="C36:E36"/>
    <mergeCell ref="C9:D9"/>
    <mergeCell ref="C12:D12"/>
    <mergeCell ref="C13:D13"/>
    <mergeCell ref="B15:G15"/>
    <mergeCell ref="C8:D8"/>
    <mergeCell ref="B33:F33"/>
    <mergeCell ref="C20:D20"/>
    <mergeCell ref="C16:D16"/>
    <mergeCell ref="C17:D17"/>
    <mergeCell ref="C18:D18"/>
    <mergeCell ref="B49:G49"/>
    <mergeCell ref="B43:F43"/>
    <mergeCell ref="B35:G35"/>
    <mergeCell ref="C38:E38"/>
    <mergeCell ref="C39:E39"/>
    <mergeCell ref="C40:E40"/>
    <mergeCell ref="C41:E41"/>
    <mergeCell ref="C42:E42"/>
    <mergeCell ref="B48:G48"/>
    <mergeCell ref="B47:G47"/>
    <mergeCell ref="B45:F45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 Vladimír</dc:creator>
  <cp:lastModifiedBy>Furch Dalibor</cp:lastModifiedBy>
  <cp:lastPrinted>2021-11-03T10:42:59Z</cp:lastPrinted>
  <dcterms:created xsi:type="dcterms:W3CDTF">2021-09-08T12:06:01Z</dcterms:created>
  <dcterms:modified xsi:type="dcterms:W3CDTF">2021-11-09T11:59:27Z</dcterms:modified>
</cp:coreProperties>
</file>