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55 - OŘ - Podpora produktů Check Point\Uveřejnění\Profil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I86" i="1" s="1"/>
  <c r="G79" i="1"/>
  <c r="F72" i="1"/>
  <c r="F62" i="1"/>
  <c r="F54" i="1"/>
  <c r="F48" i="1"/>
  <c r="F40" i="1"/>
  <c r="F26" i="1"/>
  <c r="F21" i="1"/>
  <c r="F74" i="1" s="1"/>
  <c r="F81" i="1" l="1"/>
  <c r="F82" i="1" s="1"/>
  <c r="F75" i="1"/>
  <c r="F88" i="1"/>
  <c r="F89" i="1" s="1"/>
</calcChain>
</file>

<file path=xl/sharedStrings.xml><?xml version="1.0" encoding="utf-8"?>
<sst xmlns="http://schemas.openxmlformats.org/spreadsheetml/2006/main" count="236" uniqueCount="103">
  <si>
    <t>Příloha č. 1 návrhu smlouvy - Specifikace podporovaných produktů a služeb</t>
  </si>
  <si>
    <t>A/ Podpora od výrobce dle čl. I odst. 1 smlouvy - Firewally na perimetru (SW)</t>
  </si>
  <si>
    <t>Checkpoint Account Id</t>
  </si>
  <si>
    <t>Product</t>
  </si>
  <si>
    <t>Description</t>
  </si>
  <si>
    <t>Support Level</t>
  </si>
  <si>
    <t>Type</t>
  </si>
  <si>
    <t>Cena za 1 rok  podpory                                      (v USD bez DPH) platná po celou dobu trvání smlouvy</t>
  </si>
  <si>
    <t>CPSM-PU007-F</t>
  </si>
  <si>
    <t xml:space="preserve"> Check Point Security Management container for Unlimited gateway and 7 blades (NPM, EPM, LOGS, MNTR, MPTL, UDIR and PRVS)</t>
  </si>
  <si>
    <t>CPCES-CO-PREMIUM</t>
  </si>
  <si>
    <t>Podpora</t>
  </si>
  <si>
    <t>CPSM-PU007</t>
  </si>
  <si>
    <t xml:space="preserve"> Security Management pre-defined system including container with 7 Management blades (NPM, EPM, LOGS, MNTR, EVIN, PRVS, UDIR)</t>
  </si>
  <si>
    <t>CPSM-PU001-F-CLM</t>
  </si>
  <si>
    <t xml:space="preserve"> Check Point Security Management pre-defined system including LOGS blade - for Functionality Upgrade</t>
  </si>
  <si>
    <t>CPSM-P1002-EVS-F</t>
  </si>
  <si>
    <t xml:space="preserve"> Check Point Security Management pre-defined system including container for 10 gateways and 2 blades (EVCR and RPRT)</t>
  </si>
  <si>
    <t>CPSM-C1000</t>
  </si>
  <si>
    <t xml:space="preserve"> Check Point Security Management container to manage up to 10 gateways and 1000 endpoints</t>
  </si>
  <si>
    <t>CPSB-RPRT-C1000</t>
  </si>
  <si>
    <t xml:space="preserve"> SmartReporter blade for Security Management C1000</t>
  </si>
  <si>
    <t>CPSB-EVNT-C1000</t>
  </si>
  <si>
    <t xml:space="preserve"> Check Point SmartEvent blade for Security Management C1000</t>
  </si>
  <si>
    <t>CPSG-P807</t>
  </si>
  <si>
    <t xml:space="preserve"> Security Gateway with 8-cores container (for unlimited users) and FW, IA , VPN, IPS, ACCL, ADN, APCL blades</t>
  </si>
  <si>
    <t>CPSG-P807-HA</t>
  </si>
  <si>
    <t xml:space="preserve"> Secondary Security Gateway (for HA) with 8-cores container (for unlimited users) and FW, IA, VPN, IPS, ACCL, ADN, APCL blades</t>
  </si>
  <si>
    <t>CPSB-MOB-50</t>
  </si>
  <si>
    <t xml:space="preserve"> Simple and secure access to corporate resources from a wide variety of mobile devices.</t>
  </si>
  <si>
    <t>CPSB-MOB-50-HA</t>
  </si>
  <si>
    <t xml:space="preserve"> Simple and secure access to corporate resources from a wide variety of mobile devices - HA</t>
  </si>
  <si>
    <t xml:space="preserve">Celková cena za podporu v bodě A. za 1 rok </t>
  </si>
  <si>
    <t>B/ Služby od výrobce dle čl. I odst. 1 smlouvy - Firewally na perimetru (služby)</t>
  </si>
  <si>
    <t>Cena za 1 rok služby                    (v USD bez DPH) platná po celou dobu trvání smlouvy</t>
  </si>
  <si>
    <t>CPEBP-NGTP</t>
  </si>
  <si>
    <t xml:space="preserve"> Enterprise Based Protection - Next Generation Threat Prevention Package Including IPS, APCL, URLF, AV, ABOT and ASPM blades</t>
  </si>
  <si>
    <t>Služby</t>
  </si>
  <si>
    <t xml:space="preserve">Celková cena za služby v bodě B. za 1 rok </t>
  </si>
  <si>
    <t>C/ Podpora od výrobce dle čl. I odst. 1 smlouvy - Firewally (appliance)</t>
  </si>
  <si>
    <t>Cena za 1 rok podpory                    (v USD bez DPH) platná po celou dobu trvání smlouvy</t>
  </si>
  <si>
    <t>CPAP-SG3800-SNBT</t>
  </si>
  <si>
    <t xml:space="preserve"> 3800 Base Appliance with SandBlast subscription package for 1 year</t>
  </si>
  <si>
    <t>CPAP-SG5100-NGTP-HA</t>
  </si>
  <si>
    <t xml:space="preserve"> 5100 Next Generation Threat Prevention Appliance for High Availability</t>
  </si>
  <si>
    <t>CPAP-SG5100-NGTP</t>
  </si>
  <si>
    <t xml:space="preserve"> 5100 Next Generation Threat Prevention Appliance</t>
  </si>
  <si>
    <t>CPAC-PSU-3600/3800</t>
  </si>
  <si>
    <t xml:space="preserve"> Replacement AC/DC Power Supply for 3600 gateway</t>
  </si>
  <si>
    <t>CPAC-TR-1SX-B</t>
  </si>
  <si>
    <t xml:space="preserve"> SFP transceiver for 1G fiber ports - short range (1000Base-SX) compatible with CPAC-4-1F-B, CPAC-2-1F-SM525/5050/5150 only</t>
  </si>
  <si>
    <t>CPAC-4-1F-B</t>
  </si>
  <si>
    <t xml:space="preserve"> 4 Port 1000Base-F SFP interface card compatible with 5000, 15000 and 23000 Security Gateways only</t>
  </si>
  <si>
    <t xml:space="preserve">Celková cena za podporu v bodě C. za 1 rok </t>
  </si>
  <si>
    <t>D/ Podpora od výrobce dle čl. I odst. 1 smlouvy - SandBlast (appliance)</t>
  </si>
  <si>
    <t>Cena za 1 rok podpory             (v USD bez DPH) platná po celou dobu trvání smlouvy</t>
  </si>
  <si>
    <t>CPAP-TE250X-8VM</t>
  </si>
  <si>
    <t>SandBlast Appliance TE250X. Zero Day protection with Threat Emulation and Threat Extraction.</t>
  </si>
  <si>
    <t>CPCES-CO-STANDARD</t>
  </si>
  <si>
    <t>CPAC-PSU-TE250X</t>
  </si>
  <si>
    <t>AC Power Supply for TE250X</t>
  </si>
  <si>
    <t xml:space="preserve">Celková cena za podporu v bodě D. za 1 rok </t>
  </si>
  <si>
    <t>E/ Služby od výrobce dle čl. I odst. 1 smlouvy - SandBlast (appliance)</t>
  </si>
  <si>
    <t>Cena za 1 rok služby  (v USD bez DPH) platná po celou dobu trvání smlouvy</t>
  </si>
  <si>
    <t xml:space="preserve">CPSB-TE-250-1Y </t>
  </si>
  <si>
    <t>Renewal package for SandBlast Appliance TE250 for 1 year</t>
  </si>
  <si>
    <t xml:space="preserve">Celková cena za služby v bodě E. za 1 rok </t>
  </si>
  <si>
    <t>F/ Podpora od výrobce dle čl. I odst. 1 smlouvy - DDoS Protector (appliance)</t>
  </si>
  <si>
    <t>CPAP-DP6-1-SME</t>
  </si>
  <si>
    <t>DDoS Protector 6-1 Appliance providing 6Gbps attack mitigation and 1Gbps legitimate throughput</t>
  </si>
  <si>
    <t>CPAC-PSU-AC-AL5208</t>
  </si>
  <si>
    <t>Single AC Power Supply- SSL Protector 5208</t>
  </si>
  <si>
    <t xml:space="preserve">Celková cena za podporu v bodě F. za 1 rok </t>
  </si>
  <si>
    <t>G/ Služby od výrobce dle čl. I odst. 1 smlouvy - DDoS Protector (appliance)</t>
  </si>
  <si>
    <t>Cena za 1 rok služby                  (v USD bez DPH) platná po celou dobu trvání smlouvy</t>
  </si>
  <si>
    <t>CPSM-DP-VM-VA2-1Y</t>
  </si>
  <si>
    <t xml:space="preserve">DDoS Management VA2 Virtual Appliance for management of 2 DDoS Protector physical devices for 1 year			</t>
  </si>
  <si>
    <t>CPSB-AMS-20GBPS-1Y</t>
  </si>
  <si>
    <t xml:space="preserve">APSolute Vision Analytics - AMS, Total 20 Gbps attack capacity - 1 Year			</t>
  </si>
  <si>
    <t>CPSB-DP6-1-SUS-1Y</t>
  </si>
  <si>
    <t xml:space="preserve">DDoS Behavioral Protection and IPS Updates for DDoS Protector 6-1			</t>
  </si>
  <si>
    <t>CPSB-DP6-1-AAF-1Y</t>
  </si>
  <si>
    <t xml:space="preserve">Active Attackers Feed Subscription for DDoS Protector 6-1			</t>
  </si>
  <si>
    <t xml:space="preserve">Celková cena za služby v bodě G. za 1 rok </t>
  </si>
  <si>
    <t>Celková cena za podporu a služby v bodech A+B+C+D+E+F+G za 1 rok trvání smlouvy (v USD bez DPH)</t>
  </si>
  <si>
    <t>Celková cena za podporu a služby  v bodech A+B+C+D+E+F+G za 4 roky trvání smlouvy (v USD bez DPH)</t>
  </si>
  <si>
    <t>H/ Přímá podpora od poskytovatele dle čl. I odst. 3 smlouvy</t>
  </si>
  <si>
    <t>Přímá podpora od poskytovatele dle čl. I odst. 3 smlouvy</t>
  </si>
  <si>
    <t>Cena za 1 rok, platná po celou dobu trvání smlouvy,              (v Kč bez DPH)</t>
  </si>
  <si>
    <t>Cena za 1 rok, platná po celou dobu trvání smlouvy,              (v USD bez DPH)</t>
  </si>
  <si>
    <t>Celková cena za podporu a služby v bodech A+B+C+D+E+F+G+H za 1 rok trvání smlouvy (v USD bez DPH)</t>
  </si>
  <si>
    <t>Celková cena za podporu a služby v bodech A+B+C+D+E+F+G+přímá podpora dle čl. I odst. 3 smlouvy za 4 roky trvání smlouvy (v USD bez DPH)</t>
  </si>
  <si>
    <t>I/ Přímá podpora od poskytovatele dle čl. I odst. 4 smlouvy</t>
  </si>
  <si>
    <t>Přímá pomoc a konzultační podpora poskytovatele dle čl. I odst. 4 smlouvy</t>
  </si>
  <si>
    <t>Hodinová sazba
(v Kč bez DPH)</t>
  </si>
  <si>
    <t>Hodinová sazba
(v USD bez DPH)</t>
  </si>
  <si>
    <t>Předpokládaný počet jednotek za 1 rok            (v hod.)</t>
  </si>
  <si>
    <t>Cena celkem za 1 rok
(v USD bez DPH)</t>
  </si>
  <si>
    <t>Celková cena za podporu a služby v bodech A+B+C+D+E+F+G+H+I za 1 rok trvání smlouvy (v USD bez DPH)</t>
  </si>
  <si>
    <t>Celková cena za podporu a služby v bodech A+B+C+D+E+F+G+H za 4 roky trvání smlouvy (v USD bez DPH)</t>
  </si>
  <si>
    <t>Pozn.:</t>
  </si>
  <si>
    <t xml:space="preserve">*pro účely hodnocení nabídek bude v souladu s bodem 5.1 Zadávací dokumentace v případě pro přepočet na celkovou cenu v USD použit devizový kurz České národní banky platný ke dni zahájení zadávacího řízení, tj. 1 USD = </t>
  </si>
  <si>
    <r>
      <rPr>
        <sz val="12"/>
        <rFont val="Calibri"/>
        <family val="2"/>
        <charset val="238"/>
      </rPr>
      <t>**</t>
    </r>
    <r>
      <rPr>
        <sz val="12"/>
        <rFont val="Calibri"/>
        <family val="2"/>
        <charset val="238"/>
        <scheme val="minor"/>
      </rPr>
      <t xml:space="preserve">Předpokládaný počet ročních období trvání smlouvy, na základě které bude poskytována podpora a služby vč. přímé podpory od dodavatele,  </t>
    </r>
    <r>
      <rPr>
        <sz val="12"/>
        <color theme="1"/>
        <rFont val="Calibri"/>
        <family val="2"/>
        <charset val="238"/>
        <scheme val="minor"/>
      </rPr>
      <t>je uveden pouze za účelem porovnání nabídek a vychází z předpokládaného čerpání zadavatelem za období 4 let= 48 měsíců trvání smlouvy, (toto období je stanoveno v souladu se zákonem z důvodu uzavírání smlouvy na dobu neurčitou). To samé platí pro předpokládaný počet hodin poskytování přímé pomoci a konzultační podpory poskytovatele dle čl. I odst. 4 smlouvy. Zadavatel si vyhrazuje právo uvedené množství přečerpat, nedočerpat nebo vůbec nečerpat, a to dle svých reálných potřeb; skutečné počty se tak mohou od předpokládaného počtu lišit.</t>
    </r>
    <r>
      <rPr>
        <i/>
        <sz val="12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</si>
</sst>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8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2" borderId="0" xfId="0" applyFont="1" applyFill="1" applyAlignment="1">
      <alignment vertical="center"/>
    </xf>
    <xf numFmtId="0" fontId="0" fillId="0" borderId="0" xfId="0" applyAlignment="1"/>
    <xf numFmtId="0" fontId="0" fillId="2" borderId="0" xfId="0" applyFill="1"/>
    <xf numFmtId="4" fontId="0" fillId="2" borderId="0" xfId="0" applyNumberForma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4" fontId="0" fillId="3" borderId="4" xfId="0" applyNumberFormat="1" applyFill="1" applyBorder="1" applyProtection="1">
      <protection locked="0"/>
    </xf>
    <xf numFmtId="0" fontId="6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9" fillId="0" borderId="8" xfId="0" applyFont="1" applyBorder="1" applyAlignment="1"/>
    <xf numFmtId="4" fontId="2" fillId="0" borderId="9" xfId="0" applyNumberFormat="1" applyFont="1" applyFill="1" applyBorder="1"/>
    <xf numFmtId="0" fontId="7" fillId="2" borderId="0" xfId="0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4" fontId="0" fillId="3" borderId="13" xfId="0" applyNumberFormat="1" applyFill="1" applyBorder="1" applyProtection="1">
      <protection locked="0"/>
    </xf>
    <xf numFmtId="0" fontId="8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4" fontId="2" fillId="0" borderId="16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0" fillId="0" borderId="0" xfId="0" applyBorder="1" applyAlignment="1"/>
    <xf numFmtId="4" fontId="0" fillId="0" borderId="0" xfId="0" applyNumberFormat="1" applyBorder="1" applyAlignment="1"/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4" fontId="0" fillId="3" borderId="19" xfId="0" applyNumberFormat="1" applyFill="1" applyBorder="1" applyProtection="1">
      <protection locked="0"/>
    </xf>
    <xf numFmtId="4" fontId="0" fillId="3" borderId="20" xfId="0" applyNumberFormat="1" applyFill="1" applyBorder="1" applyProtection="1">
      <protection locked="0"/>
    </xf>
    <xf numFmtId="4" fontId="0" fillId="3" borderId="21" xfId="0" applyNumberFormat="1" applyFill="1" applyBorder="1" applyProtection="1">
      <protection locked="0"/>
    </xf>
    <xf numFmtId="4" fontId="0" fillId="3" borderId="22" xfId="0" applyNumberFormat="1" applyFill="1" applyBorder="1" applyProtection="1">
      <protection locked="0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4" fontId="0" fillId="3" borderId="23" xfId="0" applyNumberFormat="1" applyFill="1" applyBorder="1" applyProtection="1">
      <protection locked="0"/>
    </xf>
    <xf numFmtId="0" fontId="5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4" fontId="0" fillId="0" borderId="9" xfId="0" applyNumberFormat="1" applyFill="1" applyBorder="1"/>
    <xf numFmtId="0" fontId="2" fillId="0" borderId="0" xfId="0" applyFont="1" applyBorder="1" applyAlignment="1"/>
    <xf numFmtId="4" fontId="0" fillId="0" borderId="0" xfId="0" applyNumberFormat="1" applyFill="1" applyBorder="1"/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4" fontId="0" fillId="3" borderId="27" xfId="0" applyNumberFormat="1" applyFill="1" applyBorder="1" applyProtection="1">
      <protection locked="0"/>
    </xf>
    <xf numFmtId="0" fontId="8" fillId="2" borderId="7" xfId="0" applyFont="1" applyFill="1" applyBorder="1" applyAlignment="1">
      <alignment vertical="center"/>
    </xf>
    <xf numFmtId="0" fontId="2" fillId="0" borderId="8" xfId="0" applyFont="1" applyBorder="1" applyAlignment="1"/>
    <xf numFmtId="4" fontId="0" fillId="2" borderId="0" xfId="0" applyNumberFormat="1" applyFill="1" applyBorder="1"/>
    <xf numFmtId="0" fontId="10" fillId="2" borderId="0" xfId="0" applyFont="1" applyFill="1" applyBorder="1" applyAlignment="1">
      <alignment vertical="center"/>
    </xf>
    <xf numFmtId="4" fontId="0" fillId="3" borderId="28" xfId="0" applyNumberFormat="1" applyFill="1" applyBorder="1" applyProtection="1">
      <protection locked="0"/>
    </xf>
    <xf numFmtId="0" fontId="10" fillId="2" borderId="7" xfId="0" applyFont="1" applyFill="1" applyBorder="1" applyAlignment="1">
      <alignment vertical="center"/>
    </xf>
    <xf numFmtId="0" fontId="0" fillId="0" borderId="8" xfId="0" applyBorder="1" applyAlignment="1"/>
    <xf numFmtId="4" fontId="11" fillId="2" borderId="29" xfId="0" applyNumberFormat="1" applyFont="1" applyFill="1" applyBorder="1"/>
    <xf numFmtId="0" fontId="1" fillId="0" borderId="0" xfId="0" applyFont="1"/>
    <xf numFmtId="0" fontId="12" fillId="2" borderId="7" xfId="0" applyFont="1" applyFill="1" applyBorder="1" applyAlignment="1">
      <alignment vertical="center"/>
    </xf>
    <xf numFmtId="4" fontId="13" fillId="2" borderId="29" xfId="0" applyNumberFormat="1" applyFont="1" applyFill="1" applyBorder="1"/>
    <xf numFmtId="0" fontId="14" fillId="2" borderId="0" xfId="0" applyFont="1" applyFill="1"/>
    <xf numFmtId="0" fontId="5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4" fontId="5" fillId="2" borderId="33" xfId="0" applyNumberFormat="1" applyFont="1" applyFill="1" applyBorder="1" applyAlignment="1">
      <alignment vertical="center" wrapText="1"/>
    </xf>
    <xf numFmtId="4" fontId="5" fillId="2" borderId="34" xfId="0" applyNumberFormat="1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4" fontId="0" fillId="3" borderId="36" xfId="0" applyNumberFormat="1" applyFill="1" applyBorder="1" applyProtection="1">
      <protection locked="0"/>
    </xf>
    <xf numFmtId="0" fontId="0" fillId="0" borderId="23" xfId="0" applyBorder="1"/>
    <xf numFmtId="0" fontId="5" fillId="2" borderId="3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4" fontId="0" fillId="2" borderId="15" xfId="0" applyNumberFormat="1" applyFill="1" applyBorder="1"/>
    <xf numFmtId="0" fontId="0" fillId="0" borderId="0" xfId="0" applyBorder="1"/>
    <xf numFmtId="0" fontId="5" fillId="2" borderId="3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4" fontId="0" fillId="2" borderId="9" xfId="0" applyNumberFormat="1" applyFill="1" applyBorder="1"/>
    <xf numFmtId="0" fontId="1" fillId="0" borderId="0" xfId="0" applyFont="1" applyBorder="1"/>
    <xf numFmtId="0" fontId="12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 wrapText="1"/>
    </xf>
    <xf numFmtId="4" fontId="0" fillId="2" borderId="31" xfId="0" applyNumberFormat="1" applyFill="1" applyBorder="1"/>
    <xf numFmtId="0" fontId="4" fillId="2" borderId="14" xfId="0" applyFont="1" applyFill="1" applyBorder="1" applyAlignment="1">
      <alignment vertical="center"/>
    </xf>
    <xf numFmtId="0" fontId="0" fillId="0" borderId="15" xfId="0" applyBorder="1"/>
    <xf numFmtId="0" fontId="5" fillId="0" borderId="3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5" fillId="2" borderId="40" xfId="0" applyFont="1" applyFill="1" applyBorder="1" applyAlignment="1">
      <alignment vertical="center" wrapText="1"/>
    </xf>
    <xf numFmtId="0" fontId="8" fillId="2" borderId="19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41" xfId="0" applyFont="1" applyFill="1" applyBorder="1" applyAlignment="1" applyProtection="1">
      <alignment horizontal="center" vertical="center" wrapText="1"/>
      <protection hidden="1"/>
    </xf>
    <xf numFmtId="0" fontId="8" fillId="2" borderId="42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Border="1"/>
    <xf numFmtId="0" fontId="0" fillId="0" borderId="36" xfId="0" applyBorder="1"/>
    <xf numFmtId="0" fontId="0" fillId="2" borderId="43" xfId="0" applyFill="1" applyBorder="1"/>
    <xf numFmtId="4" fontId="0" fillId="3" borderId="12" xfId="0" applyNumberFormat="1" applyFill="1" applyBorder="1" applyProtection="1">
      <protection locked="0"/>
    </xf>
    <xf numFmtId="0" fontId="0" fillId="0" borderId="25" xfId="0" applyBorder="1"/>
    <xf numFmtId="4" fontId="16" fillId="2" borderId="44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2" borderId="0" xfId="0" applyFont="1" applyFill="1" applyBorder="1" applyAlignment="1">
      <alignment vertical="center" wrapText="1"/>
    </xf>
    <xf numFmtId="0" fontId="0" fillId="2" borderId="0" xfId="0" applyFill="1" applyAlignment="1"/>
    <xf numFmtId="0" fontId="18" fillId="2" borderId="45" xfId="0" applyFont="1" applyFill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9" fillId="2" borderId="6" xfId="0" applyFont="1" applyFill="1" applyBorder="1" applyAlignment="1">
      <alignment horizontal="center"/>
    </xf>
    <xf numFmtId="0" fontId="19" fillId="2" borderId="45" xfId="0" applyFont="1" applyFill="1" applyBorder="1" applyAlignment="1">
      <alignment vertical="top" wrapText="1"/>
    </xf>
    <xf numFmtId="0" fontId="0" fillId="0" borderId="46" xfId="0" applyFont="1" applyBorder="1" applyAlignment="1">
      <alignment vertical="top" wrapText="1"/>
    </xf>
    <xf numFmtId="0" fontId="0" fillId="0" borderId="47" xfId="0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0" fillId="0" borderId="50" xfId="0" applyFont="1" applyBorder="1" applyAlignment="1">
      <alignment vertical="top" wrapText="1"/>
    </xf>
    <xf numFmtId="0" fontId="0" fillId="0" borderId="51" xfId="0" applyFont="1" applyBorder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19" fillId="0" borderId="0" xfId="0" applyFont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F8" sqref="F8"/>
    </sheetView>
  </sheetViews>
  <sheetFormatPr defaultColWidth="8.85546875" defaultRowHeight="15" x14ac:dyDescent="0.25"/>
  <cols>
    <col min="1" max="1" width="9" customWidth="1"/>
    <col min="2" max="2" width="21.140625" customWidth="1"/>
    <col min="3" max="3" width="116.42578125" customWidth="1"/>
    <col min="4" max="4" width="26.140625" customWidth="1"/>
    <col min="5" max="5" width="25.85546875" customWidth="1"/>
    <col min="6" max="6" width="16.28515625" style="122" customWidth="1"/>
    <col min="7" max="7" width="17.28515625" customWidth="1"/>
    <col min="8" max="8" width="16" customWidth="1"/>
    <col min="9" max="9" width="15" customWidth="1"/>
  </cols>
  <sheetData>
    <row r="1" spans="1:6" ht="18" x14ac:dyDescent="0.25">
      <c r="A1" s="1" t="s">
        <v>0</v>
      </c>
      <c r="B1" s="1"/>
      <c r="C1" s="2"/>
      <c r="D1" s="3"/>
      <c r="E1" s="3"/>
      <c r="F1" s="4"/>
    </row>
    <row r="2" spans="1:6" ht="18" x14ac:dyDescent="0.25">
      <c r="A2" s="5"/>
      <c r="B2" s="5"/>
      <c r="C2" s="3"/>
      <c r="D2" s="3"/>
      <c r="E2" s="3"/>
      <c r="F2" s="4"/>
    </row>
    <row r="3" spans="1:6" ht="19.5" thickBot="1" x14ac:dyDescent="0.35">
      <c r="A3" s="6" t="s">
        <v>1</v>
      </c>
      <c r="B3" s="3"/>
      <c r="C3" s="3"/>
      <c r="D3" s="3"/>
      <c r="E3" s="3"/>
      <c r="F3" s="4"/>
    </row>
    <row r="4" spans="1:6" ht="77.25" thickBot="1" x14ac:dyDescent="0.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spans="1:6" x14ac:dyDescent="0.25">
      <c r="A5" s="10">
        <v>5363830</v>
      </c>
      <c r="B5" s="11" t="s">
        <v>8</v>
      </c>
      <c r="C5" s="12" t="s">
        <v>9</v>
      </c>
      <c r="D5" s="12" t="s">
        <v>10</v>
      </c>
      <c r="E5" s="12" t="s">
        <v>11</v>
      </c>
      <c r="F5" s="13">
        <v>0</v>
      </c>
    </row>
    <row r="6" spans="1:6" x14ac:dyDescent="0.25">
      <c r="A6" s="14">
        <v>5363830</v>
      </c>
      <c r="B6" s="15" t="s">
        <v>12</v>
      </c>
      <c r="C6" s="16" t="s">
        <v>13</v>
      </c>
      <c r="D6" s="16" t="s">
        <v>10</v>
      </c>
      <c r="E6" s="16" t="s">
        <v>11</v>
      </c>
      <c r="F6" s="13">
        <v>0</v>
      </c>
    </row>
    <row r="7" spans="1:6" x14ac:dyDescent="0.25">
      <c r="A7" s="14">
        <v>5363830</v>
      </c>
      <c r="B7" s="15" t="s">
        <v>14</v>
      </c>
      <c r="C7" s="16" t="s">
        <v>15</v>
      </c>
      <c r="D7" s="16" t="s">
        <v>10</v>
      </c>
      <c r="E7" s="16" t="s">
        <v>11</v>
      </c>
      <c r="F7" s="13">
        <v>0</v>
      </c>
    </row>
    <row r="8" spans="1:6" x14ac:dyDescent="0.25">
      <c r="A8" s="14">
        <v>5363830</v>
      </c>
      <c r="B8" s="15" t="s">
        <v>14</v>
      </c>
      <c r="C8" s="16" t="s">
        <v>15</v>
      </c>
      <c r="D8" s="16" t="s">
        <v>10</v>
      </c>
      <c r="E8" s="16" t="s">
        <v>11</v>
      </c>
      <c r="F8" s="13">
        <v>0</v>
      </c>
    </row>
    <row r="9" spans="1:6" x14ac:dyDescent="0.25">
      <c r="A9" s="14">
        <v>5363830</v>
      </c>
      <c r="B9" s="15" t="s">
        <v>16</v>
      </c>
      <c r="C9" s="16" t="s">
        <v>17</v>
      </c>
      <c r="D9" s="16" t="s">
        <v>10</v>
      </c>
      <c r="E9" s="16" t="s">
        <v>11</v>
      </c>
      <c r="F9" s="13">
        <v>0</v>
      </c>
    </row>
    <row r="10" spans="1:6" x14ac:dyDescent="0.25">
      <c r="A10" s="14">
        <v>5363830</v>
      </c>
      <c r="B10" s="15" t="s">
        <v>18</v>
      </c>
      <c r="C10" s="16" t="s">
        <v>19</v>
      </c>
      <c r="D10" s="16" t="s">
        <v>10</v>
      </c>
      <c r="E10" s="16" t="s">
        <v>11</v>
      </c>
      <c r="F10" s="13">
        <v>0</v>
      </c>
    </row>
    <row r="11" spans="1:6" x14ac:dyDescent="0.25">
      <c r="A11" s="14">
        <v>5363830</v>
      </c>
      <c r="B11" s="15" t="s">
        <v>20</v>
      </c>
      <c r="C11" s="16" t="s">
        <v>21</v>
      </c>
      <c r="D11" s="16" t="s">
        <v>10</v>
      </c>
      <c r="E11" s="16" t="s">
        <v>11</v>
      </c>
      <c r="F11" s="13">
        <v>0</v>
      </c>
    </row>
    <row r="12" spans="1:6" x14ac:dyDescent="0.25">
      <c r="A12" s="14">
        <v>5363830</v>
      </c>
      <c r="B12" s="15" t="s">
        <v>22</v>
      </c>
      <c r="C12" s="16" t="s">
        <v>23</v>
      </c>
      <c r="D12" s="16" t="s">
        <v>10</v>
      </c>
      <c r="E12" s="16" t="s">
        <v>11</v>
      </c>
      <c r="F12" s="13">
        <v>0</v>
      </c>
    </row>
    <row r="13" spans="1:6" x14ac:dyDescent="0.25">
      <c r="A13" s="14">
        <v>5363830</v>
      </c>
      <c r="B13" s="15" t="s">
        <v>24</v>
      </c>
      <c r="C13" s="16" t="s">
        <v>25</v>
      </c>
      <c r="D13" s="16" t="s">
        <v>10</v>
      </c>
      <c r="E13" s="16" t="s">
        <v>11</v>
      </c>
      <c r="F13" s="13">
        <v>0</v>
      </c>
    </row>
    <row r="14" spans="1:6" x14ac:dyDescent="0.25">
      <c r="A14" s="14">
        <v>5363830</v>
      </c>
      <c r="B14" s="15" t="s">
        <v>24</v>
      </c>
      <c r="C14" s="16" t="s">
        <v>25</v>
      </c>
      <c r="D14" s="16" t="s">
        <v>10</v>
      </c>
      <c r="E14" s="16" t="s">
        <v>11</v>
      </c>
      <c r="F14" s="13">
        <v>0</v>
      </c>
    </row>
    <row r="15" spans="1:6" x14ac:dyDescent="0.25">
      <c r="A15" s="14">
        <v>5363830</v>
      </c>
      <c r="B15" s="15" t="s">
        <v>24</v>
      </c>
      <c r="C15" s="16" t="s">
        <v>25</v>
      </c>
      <c r="D15" s="16" t="s">
        <v>10</v>
      </c>
      <c r="E15" s="16" t="s">
        <v>11</v>
      </c>
      <c r="F15" s="13">
        <v>0</v>
      </c>
    </row>
    <row r="16" spans="1:6" x14ac:dyDescent="0.25">
      <c r="A16" s="14">
        <v>5363830</v>
      </c>
      <c r="B16" s="15" t="s">
        <v>26</v>
      </c>
      <c r="C16" s="16" t="s">
        <v>27</v>
      </c>
      <c r="D16" s="16" t="s">
        <v>10</v>
      </c>
      <c r="E16" s="16" t="s">
        <v>11</v>
      </c>
      <c r="F16" s="13">
        <v>0</v>
      </c>
    </row>
    <row r="17" spans="1:7" x14ac:dyDescent="0.25">
      <c r="A17" s="14">
        <v>5363830</v>
      </c>
      <c r="B17" s="15" t="s">
        <v>26</v>
      </c>
      <c r="C17" s="16" t="s">
        <v>27</v>
      </c>
      <c r="D17" s="16" t="s">
        <v>10</v>
      </c>
      <c r="E17" s="16" t="s">
        <v>11</v>
      </c>
      <c r="F17" s="13">
        <v>0</v>
      </c>
    </row>
    <row r="18" spans="1:7" x14ac:dyDescent="0.25">
      <c r="A18" s="14">
        <v>5363830</v>
      </c>
      <c r="B18" s="15" t="s">
        <v>26</v>
      </c>
      <c r="C18" s="16" t="s">
        <v>27</v>
      </c>
      <c r="D18" s="16" t="s">
        <v>10</v>
      </c>
      <c r="E18" s="16" t="s">
        <v>11</v>
      </c>
      <c r="F18" s="13">
        <v>0</v>
      </c>
    </row>
    <row r="19" spans="1:7" x14ac:dyDescent="0.25">
      <c r="A19" s="14">
        <v>5363830</v>
      </c>
      <c r="B19" s="15" t="s">
        <v>28</v>
      </c>
      <c r="C19" s="16" t="s">
        <v>29</v>
      </c>
      <c r="D19" s="16" t="s">
        <v>10</v>
      </c>
      <c r="E19" s="16" t="s">
        <v>11</v>
      </c>
      <c r="F19" s="13">
        <v>0</v>
      </c>
    </row>
    <row r="20" spans="1:7" ht="15.75" thickBot="1" x14ac:dyDescent="0.3">
      <c r="A20" s="14">
        <v>5363830</v>
      </c>
      <c r="B20" s="15" t="s">
        <v>30</v>
      </c>
      <c r="C20" s="16" t="s">
        <v>31</v>
      </c>
      <c r="D20" s="16" t="s">
        <v>10</v>
      </c>
      <c r="E20" s="16" t="s">
        <v>11</v>
      </c>
      <c r="F20" s="13">
        <v>0</v>
      </c>
    </row>
    <row r="21" spans="1:7" ht="15.75" thickBot="1" x14ac:dyDescent="0.3">
      <c r="A21" s="17"/>
      <c r="B21" s="17"/>
      <c r="C21" s="17"/>
      <c r="D21" s="18" t="s">
        <v>32</v>
      </c>
      <c r="E21" s="19"/>
      <c r="F21" s="20">
        <f>SUM(F5:F20)</f>
        <v>0</v>
      </c>
    </row>
    <row r="22" spans="1:7" x14ac:dyDescent="0.25">
      <c r="A22" s="17"/>
      <c r="B22" s="21"/>
      <c r="C22" s="17"/>
      <c r="D22" s="17"/>
      <c r="E22" s="17"/>
      <c r="F22" s="4"/>
    </row>
    <row r="23" spans="1:7" ht="19.5" thickBot="1" x14ac:dyDescent="0.35">
      <c r="A23" s="6" t="s">
        <v>33</v>
      </c>
      <c r="B23" s="21"/>
      <c r="C23" s="17"/>
      <c r="D23" s="17"/>
      <c r="E23" s="17"/>
      <c r="F23" s="4"/>
    </row>
    <row r="24" spans="1:7" ht="77.25" thickBot="1" x14ac:dyDescent="0.3">
      <c r="A24" s="7" t="s">
        <v>2</v>
      </c>
      <c r="B24" s="8" t="s">
        <v>3</v>
      </c>
      <c r="C24" s="8" t="s">
        <v>4</v>
      </c>
      <c r="D24" s="8"/>
      <c r="E24" s="8" t="s">
        <v>6</v>
      </c>
      <c r="F24" s="22" t="s">
        <v>34</v>
      </c>
    </row>
    <row r="25" spans="1:7" ht="15.75" thickBot="1" x14ac:dyDescent="0.3">
      <c r="A25" s="23">
        <v>5363830</v>
      </c>
      <c r="B25" s="24" t="s">
        <v>35</v>
      </c>
      <c r="C25" s="24" t="s">
        <v>36</v>
      </c>
      <c r="D25" s="24"/>
      <c r="E25" s="24" t="s">
        <v>37</v>
      </c>
      <c r="F25" s="25">
        <v>0</v>
      </c>
    </row>
    <row r="26" spans="1:7" ht="15.75" thickBot="1" x14ac:dyDescent="0.3">
      <c r="A26" s="17"/>
      <c r="B26" s="17"/>
      <c r="C26" s="17"/>
      <c r="D26" s="26" t="s">
        <v>38</v>
      </c>
      <c r="E26" s="27"/>
      <c r="F26" s="28">
        <f>SUM(F25:F25)</f>
        <v>0</v>
      </c>
    </row>
    <row r="27" spans="1:7" x14ac:dyDescent="0.25">
      <c r="A27" s="17"/>
      <c r="B27" s="21"/>
      <c r="C27" s="17"/>
      <c r="D27" s="29"/>
      <c r="E27" s="30"/>
      <c r="F27" s="31"/>
    </row>
    <row r="28" spans="1:7" ht="19.5" thickBot="1" x14ac:dyDescent="0.35">
      <c r="A28" s="6" t="s">
        <v>39</v>
      </c>
      <c r="B28" s="21"/>
      <c r="C28" s="17"/>
      <c r="D28" s="17"/>
      <c r="E28" s="17"/>
      <c r="F28" s="4"/>
    </row>
    <row r="29" spans="1:7" ht="77.25" thickBot="1" x14ac:dyDescent="0.3">
      <c r="A29" s="7" t="s">
        <v>2</v>
      </c>
      <c r="B29" s="8" t="s">
        <v>3</v>
      </c>
      <c r="C29" s="8" t="s">
        <v>4</v>
      </c>
      <c r="D29" s="8" t="s">
        <v>5</v>
      </c>
      <c r="E29" s="8" t="s">
        <v>6</v>
      </c>
      <c r="F29" s="9" t="s">
        <v>40</v>
      </c>
    </row>
    <row r="30" spans="1:7" x14ac:dyDescent="0.25">
      <c r="A30" s="32">
        <v>6672139</v>
      </c>
      <c r="B30" s="33" t="s">
        <v>41</v>
      </c>
      <c r="C30" s="33" t="s">
        <v>42</v>
      </c>
      <c r="D30" s="33" t="s">
        <v>10</v>
      </c>
      <c r="E30" s="33" t="s">
        <v>11</v>
      </c>
      <c r="F30" s="34">
        <v>0</v>
      </c>
    </row>
    <row r="31" spans="1:7" x14ac:dyDescent="0.25">
      <c r="A31" s="10">
        <v>6672139</v>
      </c>
      <c r="B31" s="12" t="s">
        <v>43</v>
      </c>
      <c r="C31" s="12" t="s">
        <v>44</v>
      </c>
      <c r="D31" s="12" t="s">
        <v>10</v>
      </c>
      <c r="E31" s="12" t="s">
        <v>11</v>
      </c>
      <c r="F31" s="35">
        <v>0</v>
      </c>
    </row>
    <row r="32" spans="1:7" x14ac:dyDescent="0.25">
      <c r="A32" s="10">
        <v>6672139</v>
      </c>
      <c r="B32" s="16" t="s">
        <v>45</v>
      </c>
      <c r="C32" s="16" t="s">
        <v>46</v>
      </c>
      <c r="D32" s="12" t="s">
        <v>10</v>
      </c>
      <c r="E32" s="12" t="s">
        <v>11</v>
      </c>
      <c r="F32" s="36">
        <v>0</v>
      </c>
      <c r="G32">
        <v>1</v>
      </c>
    </row>
    <row r="33" spans="1:6" x14ac:dyDescent="0.25">
      <c r="A33" s="10">
        <v>6672139</v>
      </c>
      <c r="B33" s="16" t="s">
        <v>47</v>
      </c>
      <c r="C33" s="16" t="s">
        <v>48</v>
      </c>
      <c r="D33" s="12" t="s">
        <v>10</v>
      </c>
      <c r="E33" s="12" t="s">
        <v>11</v>
      </c>
      <c r="F33" s="37">
        <v>0</v>
      </c>
    </row>
    <row r="34" spans="1:6" x14ac:dyDescent="0.25">
      <c r="A34" s="10">
        <v>5363830</v>
      </c>
      <c r="B34" s="16" t="s">
        <v>49</v>
      </c>
      <c r="C34" s="16" t="s">
        <v>50</v>
      </c>
      <c r="D34" s="12" t="s">
        <v>10</v>
      </c>
      <c r="E34" s="12" t="s">
        <v>11</v>
      </c>
      <c r="F34" s="37">
        <v>0</v>
      </c>
    </row>
    <row r="35" spans="1:6" x14ac:dyDescent="0.25">
      <c r="A35" s="10">
        <v>5363830</v>
      </c>
      <c r="B35" s="16" t="s">
        <v>49</v>
      </c>
      <c r="C35" s="16" t="s">
        <v>50</v>
      </c>
      <c r="D35" s="12" t="s">
        <v>10</v>
      </c>
      <c r="E35" s="12" t="s">
        <v>11</v>
      </c>
      <c r="F35" s="37">
        <v>0</v>
      </c>
    </row>
    <row r="36" spans="1:6" x14ac:dyDescent="0.25">
      <c r="A36" s="10">
        <v>5363830</v>
      </c>
      <c r="B36" s="16" t="s">
        <v>49</v>
      </c>
      <c r="C36" s="16" t="s">
        <v>50</v>
      </c>
      <c r="D36" s="12" t="s">
        <v>10</v>
      </c>
      <c r="E36" s="12" t="s">
        <v>11</v>
      </c>
      <c r="F36" s="37">
        <v>0</v>
      </c>
    </row>
    <row r="37" spans="1:6" x14ac:dyDescent="0.25">
      <c r="A37" s="10">
        <v>5363830</v>
      </c>
      <c r="B37" s="16" t="s">
        <v>49</v>
      </c>
      <c r="C37" s="16" t="s">
        <v>50</v>
      </c>
      <c r="D37" s="12" t="s">
        <v>10</v>
      </c>
      <c r="E37" s="12" t="s">
        <v>11</v>
      </c>
      <c r="F37" s="37">
        <v>0</v>
      </c>
    </row>
    <row r="38" spans="1:6" x14ac:dyDescent="0.25">
      <c r="A38" s="10">
        <v>5363830</v>
      </c>
      <c r="B38" s="16" t="s">
        <v>51</v>
      </c>
      <c r="C38" s="16" t="s">
        <v>52</v>
      </c>
      <c r="D38" s="12" t="s">
        <v>10</v>
      </c>
      <c r="E38" s="12" t="s">
        <v>11</v>
      </c>
      <c r="F38" s="37">
        <v>0</v>
      </c>
    </row>
    <row r="39" spans="1:6" ht="15.75" thickBot="1" x14ac:dyDescent="0.3">
      <c r="A39" s="38">
        <v>5363830</v>
      </c>
      <c r="B39" s="39" t="s">
        <v>51</v>
      </c>
      <c r="C39" s="39" t="s">
        <v>52</v>
      </c>
      <c r="D39" s="39" t="s">
        <v>10</v>
      </c>
      <c r="E39" s="39" t="s">
        <v>11</v>
      </c>
      <c r="F39" s="40">
        <v>0</v>
      </c>
    </row>
    <row r="40" spans="1:6" ht="15.75" thickBot="1" x14ac:dyDescent="0.3">
      <c r="A40" s="17"/>
      <c r="B40" s="17"/>
      <c r="C40" s="17"/>
      <c r="D40" s="41" t="s">
        <v>53</v>
      </c>
      <c r="E40" s="42"/>
      <c r="F40" s="28">
        <f>SUM(F30:F39)</f>
        <v>0</v>
      </c>
    </row>
    <row r="41" spans="1:6" x14ac:dyDescent="0.25">
      <c r="A41" s="17"/>
      <c r="B41" s="21"/>
      <c r="C41" s="17"/>
      <c r="D41" s="29"/>
      <c r="E41" s="30"/>
      <c r="F41" s="31"/>
    </row>
    <row r="42" spans="1:6" ht="19.5" thickBot="1" x14ac:dyDescent="0.35">
      <c r="A42" s="6" t="s">
        <v>54</v>
      </c>
      <c r="B42" s="3"/>
      <c r="C42" s="3"/>
      <c r="D42" s="3"/>
      <c r="E42" s="3"/>
      <c r="F42" s="4"/>
    </row>
    <row r="43" spans="1:6" ht="77.25" thickBot="1" x14ac:dyDescent="0.3">
      <c r="A43" s="7" t="s">
        <v>2</v>
      </c>
      <c r="B43" s="8" t="s">
        <v>3</v>
      </c>
      <c r="C43" s="8" t="s">
        <v>4</v>
      </c>
      <c r="D43" s="8" t="s">
        <v>5</v>
      </c>
      <c r="E43" s="8" t="s">
        <v>6</v>
      </c>
      <c r="F43" s="9" t="s">
        <v>55</v>
      </c>
    </row>
    <row r="44" spans="1:6" x14ac:dyDescent="0.25">
      <c r="A44" s="10">
        <v>6920225</v>
      </c>
      <c r="B44" s="12" t="s">
        <v>56</v>
      </c>
      <c r="C44" s="12" t="s">
        <v>57</v>
      </c>
      <c r="D44" s="12" t="s">
        <v>58</v>
      </c>
      <c r="E44" s="12" t="s">
        <v>11</v>
      </c>
      <c r="F44" s="13">
        <v>0</v>
      </c>
    </row>
    <row r="45" spans="1:6" x14ac:dyDescent="0.25">
      <c r="A45" s="14">
        <v>6920225</v>
      </c>
      <c r="B45" s="16" t="s">
        <v>56</v>
      </c>
      <c r="C45" s="16" t="s">
        <v>57</v>
      </c>
      <c r="D45" s="16" t="s">
        <v>58</v>
      </c>
      <c r="E45" s="16" t="s">
        <v>11</v>
      </c>
      <c r="F45" s="13">
        <v>0</v>
      </c>
    </row>
    <row r="46" spans="1:6" x14ac:dyDescent="0.25">
      <c r="A46" s="14">
        <v>6920225</v>
      </c>
      <c r="B46" s="16" t="s">
        <v>59</v>
      </c>
      <c r="C46" s="16" t="s">
        <v>60</v>
      </c>
      <c r="D46" s="16" t="s">
        <v>58</v>
      </c>
      <c r="E46" s="16" t="s">
        <v>11</v>
      </c>
      <c r="F46" s="13">
        <v>0</v>
      </c>
    </row>
    <row r="47" spans="1:6" ht="15.75" thickBot="1" x14ac:dyDescent="0.3">
      <c r="A47" s="14">
        <v>6920225</v>
      </c>
      <c r="B47" s="16" t="s">
        <v>59</v>
      </c>
      <c r="C47" s="16" t="s">
        <v>60</v>
      </c>
      <c r="D47" s="16" t="s">
        <v>58</v>
      </c>
      <c r="E47" s="16" t="s">
        <v>11</v>
      </c>
      <c r="F47" s="13">
        <v>0</v>
      </c>
    </row>
    <row r="48" spans="1:6" ht="15.75" thickBot="1" x14ac:dyDescent="0.3">
      <c r="A48" s="17"/>
      <c r="B48" s="17"/>
      <c r="C48" s="17"/>
      <c r="D48" s="18" t="s">
        <v>61</v>
      </c>
      <c r="E48" s="19"/>
      <c r="F48" s="43">
        <f>SUM(F44:F47)</f>
        <v>0</v>
      </c>
    </row>
    <row r="49" spans="1:6" x14ac:dyDescent="0.25">
      <c r="A49" s="17"/>
      <c r="B49" s="17"/>
      <c r="C49" s="17"/>
      <c r="D49" s="29"/>
      <c r="E49" s="44"/>
      <c r="F49" s="45"/>
    </row>
    <row r="50" spans="1:6" ht="19.5" thickBot="1" x14ac:dyDescent="0.35">
      <c r="A50" s="6" t="s">
        <v>62</v>
      </c>
      <c r="B50" s="3"/>
      <c r="C50" s="3"/>
      <c r="D50" s="3"/>
      <c r="E50" s="3"/>
      <c r="F50" s="4"/>
    </row>
    <row r="51" spans="1:6" ht="64.5" thickBot="1" x14ac:dyDescent="0.3">
      <c r="A51" s="7" t="s">
        <v>2</v>
      </c>
      <c r="B51" s="8" t="s">
        <v>3</v>
      </c>
      <c r="C51" s="8" t="s">
        <v>4</v>
      </c>
      <c r="D51" s="8"/>
      <c r="E51" s="8" t="s">
        <v>6</v>
      </c>
      <c r="F51" s="9" t="s">
        <v>63</v>
      </c>
    </row>
    <row r="52" spans="1:6" x14ac:dyDescent="0.25">
      <c r="A52" s="14">
        <v>6920225</v>
      </c>
      <c r="B52" s="16" t="s">
        <v>64</v>
      </c>
      <c r="C52" s="16" t="s">
        <v>65</v>
      </c>
      <c r="D52" s="16"/>
      <c r="E52" s="16" t="s">
        <v>37</v>
      </c>
      <c r="F52" s="13">
        <v>0</v>
      </c>
    </row>
    <row r="53" spans="1:6" ht="15.75" thickBot="1" x14ac:dyDescent="0.3">
      <c r="A53" s="46">
        <v>6920225</v>
      </c>
      <c r="B53" s="47" t="s">
        <v>64</v>
      </c>
      <c r="C53" s="47" t="s">
        <v>65</v>
      </c>
      <c r="D53" s="48"/>
      <c r="E53" s="48" t="s">
        <v>37</v>
      </c>
      <c r="F53" s="49">
        <v>0</v>
      </c>
    </row>
    <row r="54" spans="1:6" ht="15.75" thickBot="1" x14ac:dyDescent="0.3">
      <c r="A54" s="17"/>
      <c r="B54" s="17"/>
      <c r="C54" s="17"/>
      <c r="D54" s="50" t="s">
        <v>66</v>
      </c>
      <c r="E54" s="51"/>
      <c r="F54" s="43">
        <f>SUM(F52:F53)</f>
        <v>0</v>
      </c>
    </row>
    <row r="55" spans="1:6" x14ac:dyDescent="0.25">
      <c r="A55" s="17"/>
      <c r="B55" s="17"/>
      <c r="C55" s="17"/>
      <c r="D55" s="29"/>
      <c r="E55" s="17"/>
      <c r="F55" s="52"/>
    </row>
    <row r="56" spans="1:6" ht="19.5" thickBot="1" x14ac:dyDescent="0.35">
      <c r="A56" s="6" t="s">
        <v>67</v>
      </c>
      <c r="B56" s="21"/>
      <c r="C56" s="17"/>
      <c r="D56" s="17"/>
      <c r="E56" s="17"/>
      <c r="F56" s="4"/>
    </row>
    <row r="57" spans="1:6" ht="77.25" thickBot="1" x14ac:dyDescent="0.3">
      <c r="A57" s="7" t="s">
        <v>2</v>
      </c>
      <c r="B57" s="8" t="s">
        <v>3</v>
      </c>
      <c r="C57" s="8" t="s">
        <v>4</v>
      </c>
      <c r="D57" s="8" t="s">
        <v>5</v>
      </c>
      <c r="E57" s="8" t="s">
        <v>6</v>
      </c>
      <c r="F57" s="22" t="s">
        <v>40</v>
      </c>
    </row>
    <row r="58" spans="1:6" x14ac:dyDescent="0.25">
      <c r="A58" s="32">
        <v>6920225</v>
      </c>
      <c r="B58" s="33" t="s">
        <v>68</v>
      </c>
      <c r="C58" s="33" t="s">
        <v>69</v>
      </c>
      <c r="D58" s="33" t="s">
        <v>58</v>
      </c>
      <c r="E58" s="33" t="s">
        <v>11</v>
      </c>
      <c r="F58" s="34">
        <v>0</v>
      </c>
    </row>
    <row r="59" spans="1:6" x14ac:dyDescent="0.25">
      <c r="A59" s="10">
        <v>6920225</v>
      </c>
      <c r="B59" s="12" t="s">
        <v>68</v>
      </c>
      <c r="C59" s="12" t="s">
        <v>69</v>
      </c>
      <c r="D59" s="12" t="s">
        <v>58</v>
      </c>
      <c r="E59" s="12" t="s">
        <v>11</v>
      </c>
      <c r="F59" s="37">
        <v>0</v>
      </c>
    </row>
    <row r="60" spans="1:6" x14ac:dyDescent="0.25">
      <c r="A60" s="10">
        <v>6920225</v>
      </c>
      <c r="B60" s="12" t="s">
        <v>70</v>
      </c>
      <c r="C60" s="12" t="s">
        <v>71</v>
      </c>
      <c r="D60" s="12" t="s">
        <v>58</v>
      </c>
      <c r="E60" s="12" t="s">
        <v>11</v>
      </c>
      <c r="F60" s="37">
        <v>0</v>
      </c>
    </row>
    <row r="61" spans="1:6" ht="15.75" thickBot="1" x14ac:dyDescent="0.3">
      <c r="A61" s="38">
        <v>6920225</v>
      </c>
      <c r="B61" s="39" t="s">
        <v>70</v>
      </c>
      <c r="C61" s="39" t="s">
        <v>71</v>
      </c>
      <c r="D61" s="39" t="s">
        <v>58</v>
      </c>
      <c r="E61" s="39" t="s">
        <v>11</v>
      </c>
      <c r="F61" s="40">
        <v>0</v>
      </c>
    </row>
    <row r="62" spans="1:6" ht="15.75" thickBot="1" x14ac:dyDescent="0.3">
      <c r="A62" s="17"/>
      <c r="B62" s="17"/>
      <c r="C62" s="17"/>
      <c r="D62" s="41" t="s">
        <v>72</v>
      </c>
      <c r="E62" s="42"/>
      <c r="F62" s="28">
        <f>SUM(F58:F61)</f>
        <v>0</v>
      </c>
    </row>
    <row r="63" spans="1:6" ht="15.75" x14ac:dyDescent="0.25">
      <c r="A63" s="17"/>
      <c r="B63" s="17"/>
      <c r="C63" s="17"/>
      <c r="D63" s="53"/>
      <c r="E63" s="30"/>
      <c r="F63" s="31"/>
    </row>
    <row r="64" spans="1:6" ht="19.5" thickBot="1" x14ac:dyDescent="0.35">
      <c r="A64" s="6" t="s">
        <v>73</v>
      </c>
      <c r="B64" s="21"/>
      <c r="C64" s="17"/>
      <c r="D64" s="17"/>
      <c r="E64" s="17"/>
      <c r="F64" s="4"/>
    </row>
    <row r="65" spans="1:7" ht="77.25" thickBot="1" x14ac:dyDescent="0.3">
      <c r="A65" s="7" t="s">
        <v>2</v>
      </c>
      <c r="B65" s="8" t="s">
        <v>3</v>
      </c>
      <c r="C65" s="8" t="s">
        <v>4</v>
      </c>
      <c r="D65" s="8"/>
      <c r="E65" s="8" t="s">
        <v>6</v>
      </c>
      <c r="F65" s="9" t="s">
        <v>74</v>
      </c>
    </row>
    <row r="66" spans="1:7" x14ac:dyDescent="0.25">
      <c r="A66" s="32">
        <v>6920225</v>
      </c>
      <c r="B66" s="33" t="s">
        <v>75</v>
      </c>
      <c r="C66" s="33" t="s">
        <v>76</v>
      </c>
      <c r="D66" s="33"/>
      <c r="E66" s="33" t="s">
        <v>37</v>
      </c>
      <c r="F66" s="34">
        <v>0</v>
      </c>
    </row>
    <row r="67" spans="1:7" x14ac:dyDescent="0.25">
      <c r="A67" s="10">
        <v>6920225</v>
      </c>
      <c r="B67" s="16" t="s">
        <v>77</v>
      </c>
      <c r="C67" s="16" t="s">
        <v>78</v>
      </c>
      <c r="D67" s="48"/>
      <c r="E67" s="12" t="s">
        <v>37</v>
      </c>
      <c r="F67" s="54">
        <v>0</v>
      </c>
    </row>
    <row r="68" spans="1:7" x14ac:dyDescent="0.25">
      <c r="A68" s="10">
        <v>6920225</v>
      </c>
      <c r="B68" s="16" t="s">
        <v>79</v>
      </c>
      <c r="C68" s="16" t="s">
        <v>80</v>
      </c>
      <c r="D68" s="48"/>
      <c r="E68" s="12" t="s">
        <v>37</v>
      </c>
      <c r="F68" s="54">
        <v>0</v>
      </c>
    </row>
    <row r="69" spans="1:7" x14ac:dyDescent="0.25">
      <c r="A69" s="10">
        <v>6920225</v>
      </c>
      <c r="B69" s="16" t="s">
        <v>79</v>
      </c>
      <c r="C69" s="16" t="s">
        <v>80</v>
      </c>
      <c r="D69" s="48"/>
      <c r="E69" s="12" t="s">
        <v>37</v>
      </c>
      <c r="F69" s="54">
        <v>0</v>
      </c>
    </row>
    <row r="70" spans="1:7" x14ac:dyDescent="0.25">
      <c r="A70" s="10">
        <v>6920225</v>
      </c>
      <c r="B70" s="16" t="s">
        <v>81</v>
      </c>
      <c r="C70" s="16" t="s">
        <v>82</v>
      </c>
      <c r="D70" s="48"/>
      <c r="E70" s="12" t="s">
        <v>37</v>
      </c>
      <c r="F70" s="37">
        <v>0</v>
      </c>
    </row>
    <row r="71" spans="1:7" ht="15.75" thickBot="1" x14ac:dyDescent="0.3">
      <c r="A71" s="38">
        <v>6920225</v>
      </c>
      <c r="B71" s="39" t="s">
        <v>81</v>
      </c>
      <c r="C71" s="39" t="s">
        <v>82</v>
      </c>
      <c r="D71" s="47"/>
      <c r="E71" s="39" t="s">
        <v>37</v>
      </c>
      <c r="F71" s="37">
        <v>0</v>
      </c>
    </row>
    <row r="72" spans="1:7" ht="15.75" thickBot="1" x14ac:dyDescent="0.3">
      <c r="A72" s="17"/>
      <c r="B72" s="17"/>
      <c r="C72" s="17"/>
      <c r="D72" s="26" t="s">
        <v>83</v>
      </c>
      <c r="E72" s="42"/>
      <c r="F72" s="28">
        <f>SUM(F66:F71)</f>
        <v>0</v>
      </c>
    </row>
    <row r="73" spans="1:7" ht="16.5" thickBot="1" x14ac:dyDescent="0.3">
      <c r="A73" s="17"/>
      <c r="B73" s="17"/>
      <c r="C73" s="17"/>
      <c r="D73" s="53"/>
      <c r="E73" s="30"/>
      <c r="F73" s="31"/>
    </row>
    <row r="74" spans="1:7" ht="17.25" thickTop="1" thickBot="1" x14ac:dyDescent="0.3">
      <c r="A74" s="17"/>
      <c r="B74" s="17"/>
      <c r="C74" s="55" t="s">
        <v>84</v>
      </c>
      <c r="D74" s="56"/>
      <c r="E74" s="56"/>
      <c r="F74" s="57">
        <f>SUM(F21+F26+F40+F48+F54+F62+F72)</f>
        <v>0</v>
      </c>
      <c r="G74" s="58"/>
    </row>
    <row r="75" spans="1:7" ht="17.25" thickTop="1" thickBot="1" x14ac:dyDescent="0.3">
      <c r="A75" s="17"/>
      <c r="B75" s="17"/>
      <c r="C75" s="59" t="s">
        <v>85</v>
      </c>
      <c r="D75" s="56"/>
      <c r="E75" s="56"/>
      <c r="F75" s="60">
        <f>4*F74</f>
        <v>0</v>
      </c>
    </row>
    <row r="76" spans="1:7" x14ac:dyDescent="0.25">
      <c r="A76" s="61"/>
      <c r="B76" s="61"/>
      <c r="C76" s="61"/>
      <c r="D76" s="61"/>
      <c r="E76" s="61"/>
      <c r="F76" s="4"/>
    </row>
    <row r="77" spans="1:7" ht="19.5" thickBot="1" x14ac:dyDescent="0.35">
      <c r="A77" s="6" t="s">
        <v>86</v>
      </c>
      <c r="B77" s="61"/>
      <c r="C77" s="61"/>
      <c r="D77" s="61"/>
      <c r="E77" s="61"/>
      <c r="F77" s="4"/>
    </row>
    <row r="78" spans="1:7" ht="63.75" customHeight="1" x14ac:dyDescent="0.25">
      <c r="A78" s="62" t="s">
        <v>87</v>
      </c>
      <c r="B78" s="63"/>
      <c r="C78" s="63"/>
      <c r="D78" s="63"/>
      <c r="E78" s="64"/>
      <c r="F78" s="65" t="s">
        <v>88</v>
      </c>
      <c r="G78" s="66" t="s">
        <v>89</v>
      </c>
    </row>
    <row r="79" spans="1:7" ht="21" customHeight="1" thickBot="1" x14ac:dyDescent="0.3">
      <c r="A79" s="67"/>
      <c r="B79" s="68"/>
      <c r="C79" s="68"/>
      <c r="D79" s="68"/>
      <c r="E79" s="69"/>
      <c r="F79" s="70">
        <v>0</v>
      </c>
      <c r="G79" s="71">
        <f>F79/G93</f>
        <v>0</v>
      </c>
    </row>
    <row r="80" spans="1:7" ht="21" customHeight="1" thickBot="1" x14ac:dyDescent="0.3">
      <c r="A80" s="72"/>
      <c r="B80" s="73"/>
      <c r="C80" s="74"/>
      <c r="D80" s="74"/>
      <c r="E80" s="74"/>
      <c r="F80" s="75"/>
      <c r="G80" s="76"/>
    </row>
    <row r="81" spans="1:9" ht="21" customHeight="1" thickBot="1" x14ac:dyDescent="0.3">
      <c r="A81" s="73"/>
      <c r="B81" s="77"/>
      <c r="C81" s="78" t="s">
        <v>90</v>
      </c>
      <c r="D81" s="79"/>
      <c r="E81" s="79"/>
      <c r="F81" s="80">
        <f>SUM(F74,G79)</f>
        <v>0</v>
      </c>
      <c r="G81" s="81"/>
    </row>
    <row r="82" spans="1:9" ht="21" customHeight="1" thickBot="1" x14ac:dyDescent="0.3">
      <c r="A82" s="73"/>
      <c r="B82" s="77"/>
      <c r="C82" s="82" t="s">
        <v>91</v>
      </c>
      <c r="D82" s="83"/>
      <c r="E82" s="83"/>
      <c r="F82" s="80">
        <f>F81*4</f>
        <v>0</v>
      </c>
      <c r="G82" s="81"/>
    </row>
    <row r="83" spans="1:9" ht="21" customHeight="1" x14ac:dyDescent="0.25">
      <c r="A83" s="73"/>
      <c r="B83" s="73"/>
      <c r="C83" s="84"/>
      <c r="D83" s="85"/>
      <c r="E83" s="85"/>
      <c r="F83" s="86"/>
      <c r="G83" s="81"/>
    </row>
    <row r="84" spans="1:9" ht="21" customHeight="1" thickBot="1" x14ac:dyDescent="0.3">
      <c r="A84" s="87" t="s">
        <v>92</v>
      </c>
      <c r="B84" s="27"/>
      <c r="C84" s="53"/>
      <c r="D84" s="29"/>
      <c r="E84" s="29"/>
      <c r="F84" s="52"/>
      <c r="G84" s="88"/>
    </row>
    <row r="85" spans="1:9" ht="51" x14ac:dyDescent="0.25">
      <c r="A85" s="89" t="s">
        <v>93</v>
      </c>
      <c r="B85" s="90"/>
      <c r="C85" s="91"/>
      <c r="D85" s="92"/>
      <c r="E85" s="92"/>
      <c r="F85" s="93" t="s">
        <v>94</v>
      </c>
      <c r="G85" s="94" t="s">
        <v>95</v>
      </c>
      <c r="H85" s="95" t="s">
        <v>96</v>
      </c>
      <c r="I85" s="96" t="s">
        <v>97</v>
      </c>
    </row>
    <row r="86" spans="1:9" ht="23.25" customHeight="1" thickBot="1" x14ac:dyDescent="0.3">
      <c r="A86" s="97"/>
      <c r="B86" s="98"/>
      <c r="C86" s="88"/>
      <c r="D86" s="88"/>
      <c r="E86" s="99"/>
      <c r="F86" s="100">
        <v>0</v>
      </c>
      <c r="G86" s="101">
        <f>F86/G93</f>
        <v>0</v>
      </c>
      <c r="H86" s="102">
        <v>4</v>
      </c>
      <c r="I86" s="71">
        <f>G86*4</f>
        <v>0</v>
      </c>
    </row>
    <row r="87" spans="1:9" ht="15.75" thickBot="1" x14ac:dyDescent="0.3">
      <c r="A87" s="3"/>
      <c r="B87" s="3"/>
      <c r="D87" s="3"/>
      <c r="E87" s="3"/>
      <c r="F87" s="4"/>
    </row>
    <row r="88" spans="1:9" ht="17.25" thickTop="1" thickBot="1" x14ac:dyDescent="0.3">
      <c r="A88" s="17"/>
      <c r="B88" s="17"/>
      <c r="C88" s="55" t="s">
        <v>98</v>
      </c>
      <c r="D88" s="56"/>
      <c r="E88" s="56"/>
      <c r="F88" s="57">
        <f>SUM(F74+G79+I86)</f>
        <v>0</v>
      </c>
      <c r="G88" s="58"/>
      <c r="H88" s="58"/>
    </row>
    <row r="89" spans="1:9" ht="17.25" thickTop="1" thickBot="1" x14ac:dyDescent="0.3">
      <c r="A89" s="17"/>
      <c r="B89" s="17"/>
      <c r="C89" s="59" t="s">
        <v>99</v>
      </c>
      <c r="D89" s="56"/>
      <c r="E89" s="56"/>
      <c r="F89" s="60">
        <f>F88*4</f>
        <v>0</v>
      </c>
    </row>
    <row r="90" spans="1:9" ht="20.25" x14ac:dyDescent="0.25">
      <c r="A90" s="103"/>
      <c r="B90" s="30"/>
      <c r="C90" s="30"/>
      <c r="D90" s="30"/>
      <c r="E90" s="30"/>
      <c r="F90" s="31"/>
    </row>
    <row r="91" spans="1:9" x14ac:dyDescent="0.25">
      <c r="A91" s="104"/>
      <c r="B91" s="2"/>
      <c r="C91" s="2"/>
      <c r="D91" s="2"/>
      <c r="E91" s="2"/>
      <c r="F91" s="2"/>
    </row>
    <row r="92" spans="1:9" x14ac:dyDescent="0.25">
      <c r="A92" s="3" t="s">
        <v>100</v>
      </c>
      <c r="B92" s="3"/>
      <c r="C92" s="3"/>
      <c r="D92" s="3"/>
      <c r="E92" s="3"/>
      <c r="F92" s="4"/>
    </row>
    <row r="93" spans="1:9" ht="45.75" customHeight="1" x14ac:dyDescent="0.25">
      <c r="A93" s="105" t="s">
        <v>101</v>
      </c>
      <c r="B93" s="106"/>
      <c r="C93" s="106"/>
      <c r="D93" s="106"/>
      <c r="E93" s="106"/>
      <c r="F93" s="107"/>
      <c r="G93" s="108">
        <v>21.96</v>
      </c>
    </row>
    <row r="94" spans="1:9" x14ac:dyDescent="0.25">
      <c r="A94" s="109" t="s">
        <v>102</v>
      </c>
      <c r="B94" s="110"/>
      <c r="C94" s="110"/>
      <c r="D94" s="110"/>
      <c r="E94" s="110"/>
      <c r="F94" s="111"/>
    </row>
    <row r="95" spans="1:9" x14ac:dyDescent="0.25">
      <c r="A95" s="112"/>
      <c r="B95" s="113"/>
      <c r="C95" s="113"/>
      <c r="D95" s="113"/>
      <c r="E95" s="113"/>
      <c r="F95" s="114"/>
    </row>
    <row r="96" spans="1:9" ht="33.75" customHeight="1" x14ac:dyDescent="0.25">
      <c r="A96" s="115"/>
      <c r="B96" s="116"/>
      <c r="C96" s="116"/>
      <c r="D96" s="116"/>
      <c r="E96" s="116"/>
      <c r="F96" s="117"/>
    </row>
    <row r="97" spans="1:6" x14ac:dyDescent="0.25">
      <c r="A97" s="118"/>
      <c r="B97" s="119"/>
      <c r="C97" s="119"/>
      <c r="D97" s="119"/>
      <c r="E97" s="119"/>
      <c r="F97" s="119"/>
    </row>
    <row r="98" spans="1:6" x14ac:dyDescent="0.25">
      <c r="A98" s="119"/>
      <c r="B98" s="119"/>
      <c r="C98" s="119"/>
      <c r="D98" s="119"/>
      <c r="E98" s="119"/>
      <c r="F98" s="119"/>
    </row>
    <row r="99" spans="1:6" x14ac:dyDescent="0.25">
      <c r="A99" s="119"/>
      <c r="B99" s="119"/>
      <c r="C99" s="119"/>
      <c r="D99" s="119"/>
      <c r="E99" s="119"/>
      <c r="F99" s="119"/>
    </row>
    <row r="100" spans="1:6" x14ac:dyDescent="0.25">
      <c r="A100" s="118"/>
      <c r="B100" s="120"/>
      <c r="C100" s="120"/>
      <c r="D100" s="120"/>
      <c r="E100" s="120"/>
      <c r="F100" s="120"/>
    </row>
    <row r="101" spans="1:6" x14ac:dyDescent="0.25">
      <c r="A101" s="121"/>
      <c r="B101" s="121"/>
      <c r="C101" s="121"/>
      <c r="D101" s="121"/>
      <c r="E101" s="121"/>
      <c r="F101" s="121"/>
    </row>
  </sheetData>
  <sheetProtection algorithmName="SHA-512" hashValue="l6J02G/Yrrjxnv6iklCazo/vNVvrQfY4eNvrjkA2pFUGzqis/Wpy3g8VfRDEwXPrun/md3Fq4ycvkvnoBSUYVQ==" saltValue="3vG3ozdZJwBSEiV50tDvyA==" spinCount="100000" sheet="1" objects="1" scenarios="1"/>
  <mergeCells count="9">
    <mergeCell ref="A94:F96"/>
    <mergeCell ref="A97:F99"/>
    <mergeCell ref="A100:F101"/>
    <mergeCell ref="A1:C1"/>
    <mergeCell ref="D21:E21"/>
    <mergeCell ref="D48:E48"/>
    <mergeCell ref="A78:E79"/>
    <mergeCell ref="A91:F91"/>
    <mergeCell ref="A93:F9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Dyluš Vojtěch</dc:creator>
  <cp:lastModifiedBy>Dyluš Vojtěch</cp:lastModifiedBy>
  <dcterms:created xsi:type="dcterms:W3CDTF">2021-10-15T06:28:14Z</dcterms:created>
  <dcterms:modified xsi:type="dcterms:W3CDTF">2021-10-15T06:28:48Z</dcterms:modified>
</cp:coreProperties>
</file>