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685" activeTab="0"/>
  </bookViews>
  <sheets>
    <sheet name="3 Ústí nad Labem" sheetId="6" r:id="rId1"/>
  </sheets>
  <definedNames/>
  <calcPr calcId="162913"/>
</workbook>
</file>

<file path=xl/sharedStrings.xml><?xml version="1.0" encoding="utf-8"?>
<sst xmlns="http://schemas.openxmlformats.org/spreadsheetml/2006/main" count="80" uniqueCount="52">
  <si>
    <t>Popis</t>
  </si>
  <si>
    <t>kpl</t>
  </si>
  <si>
    <t>jednotka</t>
  </si>
  <si>
    <t>Celková nabídková cena v Kč bez DPH</t>
  </si>
  <si>
    <t>HW - polní regulátory, rozšířitelné moduly apod.</t>
  </si>
  <si>
    <t>Ostatní jinde neuvedené náklady</t>
  </si>
  <si>
    <t>Ekologická likvidace odpadů</t>
  </si>
  <si>
    <t>Dokumentace pro provádění stavby</t>
  </si>
  <si>
    <t>Cenová tabulka</t>
  </si>
  <si>
    <t>cena v Kč bez DPH</t>
  </si>
  <si>
    <t>jednotková cena v Kč bez DPH</t>
  </si>
  <si>
    <t>První etapa - Dokumentace pro provádění stavby</t>
  </si>
  <si>
    <t>Druhá etapa - Výměníková stanice</t>
  </si>
  <si>
    <t>Třetí etapa - VZT pole 1, 2, 3, 4, 5 a 6</t>
  </si>
  <si>
    <t>Vyzbrojení rozvaděče - demontáž původní a montáž nové výzbroje, zapojení, zprovoznění</t>
  </si>
  <si>
    <r>
      <t>Plnohodnotné připojen</t>
    </r>
    <r>
      <rPr>
        <sz val="12"/>
        <color theme="1"/>
        <rFont val="Calibri"/>
        <family val="2"/>
        <scheme val="minor"/>
      </rPr>
      <t xml:space="preserve">í stávajícího chladící </t>
    </r>
    <r>
      <rPr>
        <sz val="12"/>
        <rFont val="Calibri"/>
        <family val="2"/>
        <scheme val="minor"/>
      </rPr>
      <t xml:space="preserve">agregátu </t>
    </r>
    <r>
      <rPr>
        <sz val="12"/>
        <color theme="1"/>
        <rFont val="Calibri"/>
        <family val="2"/>
        <scheme val="minor"/>
      </rPr>
      <t>Galletti do nového systému MaR včetně vizualizace, natažení nové kabeláže a souvisejících prací</t>
    </r>
  </si>
  <si>
    <t>Dokumentace skutečného provedení stavby</t>
  </si>
  <si>
    <t>ks*</t>
  </si>
  <si>
    <t>Mimozáruční HW oprava a HW práce dle čl. I odst. 5 návrhu smlouvy prováděné v době od 6:00 do 22:00 hod.**</t>
  </si>
  <si>
    <t>Mimozáruční HW oprava a HW práce dle čl. I odst. 5 návrhu smlouvy prováděné v době od  22:00 do 6:00 hod. a ve dnech prac.klidu**</t>
  </si>
  <si>
    <t xml:space="preserve">předpokládaný počet jednotek </t>
  </si>
  <si>
    <t>cena celkem za počet jednotek               v Kč bez DPH</t>
  </si>
  <si>
    <t>hod.</t>
  </si>
  <si>
    <t>Mimozáruční SW oprava a SW úpravy dle čl. I odst. 5 návrhu smlouvyprováděné v době od 22:00 do 6:00 hod. a ve dnech pracovního klidu**</t>
  </si>
  <si>
    <t>Mimozáruční SW oprava a SW úpravy dle čl. I odst. 5 návrhu smlouvy prováděné v době  od 6.00 do 22:00 hod.**</t>
  </si>
  <si>
    <t>Mimozáruční opravy, servisní prohlídky, SW úpravy (parametrizace)                                     a HW práce, výjezdy</t>
  </si>
  <si>
    <t xml:space="preserve">Celková cena díla v Kč bez DPH </t>
  </si>
  <si>
    <t>Ostatní plnění v rámci provádění díla</t>
  </si>
  <si>
    <t>Dodavatel vyplní veškerá žlutě podbarvená políčka!!!</t>
  </si>
  <si>
    <t>Ceny uvádí dodavatel v Kč bez DPH, zaokrouhlené na dvě desetinná místa.</t>
  </si>
  <si>
    <t>Aplikační (uživatelský) SW, vytvoření algoritmu pro nové regulátory, dynamických vazeb pro řídicí jednotky, vytvoření vizualizace, oživení a uvedení do provozu, vč. licence/licencí k SW a předání uživatelské dokumentace a licenčních podmínek k SW a zdrojových kódů</t>
  </si>
  <si>
    <t>PC pro ovládání nového systému MaR vč. všech potřebných periférií, SW a licencí k SW (viz příloha č. 1 bod 8 návrhu smlouvy)</t>
  </si>
  <si>
    <t>*Uvedené množství je pouze zadavatelem předpokládaným (odhadovaným) množství, zhotovitel dodá takový počet ks teplotních čidel, kolik bude zapotřebí, cena bude účtována v souladu s čl. III odst. 3 návrhu smlouvy.</t>
  </si>
  <si>
    <t>Výchozí revize el. zařízení</t>
  </si>
  <si>
    <t>Servisní prohlídka (zahrnující veškeré náklady související s provedením prohlídky, včetně dopravného a cestovného)</t>
  </si>
  <si>
    <t xml:space="preserve">               Příloha č. 3 poptávky</t>
  </si>
  <si>
    <t>Vedení a řízení projektu, komplexní zkoušky (včetně testů 1:1), ověřovací provoz</t>
  </si>
  <si>
    <t>Zaškolení 6 odborných pracovníků objednatele, vč. dodání podkladů pro školení</t>
  </si>
  <si>
    <t>Celkem za třetí etapu v Kč bez DPH</t>
  </si>
  <si>
    <t>Celkem za druhou etapu v Kč bez DPH</t>
  </si>
  <si>
    <t>Celkem za první etapu v kč bez DPH</t>
  </si>
  <si>
    <t>Celkem za ostatní plnění v rámci provádění díla v Kč bez DPH</t>
  </si>
  <si>
    <t xml:space="preserve">počet jednotek celkem   </t>
  </si>
  <si>
    <t>jednotková cena v Kč              bez DPH</t>
  </si>
  <si>
    <r>
      <t xml:space="preserve">Zapojení, zprovoznění, otestování spojení nového systému MaR do centrálního systému METASYS výrobce Johnson Controls na ADS server (tj. vytvoření a zprovoznění vizualizace, přenášení a správné zobrazování dat apod.) včetně odzkoušení všech naprogramovaných vazeb mezi řízenými technologie v rozsahu druhé vrstvy (řídících jednotek a centrály)**                                                                       </t>
    </r>
    <r>
      <rPr>
        <sz val="12"/>
        <color rgb="FFFF0000"/>
        <rFont val="Calibri"/>
        <family val="2"/>
        <scheme val="minor"/>
      </rPr>
      <t>PLNĚNÍ PROVÁDĚNÉ URČENÝM PODDODAVATELEM - JCBS</t>
    </r>
  </si>
  <si>
    <t>**Pro položky č. 22 a 23 je stanoveno přepokládané množství hodin a výjezdů po dobu provádění díla, pro položky 35 až 42 je stanoveno přepokládné množství hodin a výjezdů za 36 měsíců (délka trvání záruky - smlouvy) a vychází z předpokládaného čerpání zadavatelem. Zadavatel si vyhrazuje právo uvedená množství čerpat dle svých reálných potřeb, tj. přečerpat, nedočerpat či vůbec nečerpat. Skutečný počet se tak může od předpokládaného počtu hodin a výjezdů lišit. V případě položek č. 22 a 23 nemůže dojít k překročení ceny subdodávky ve výši 124 480 Kč bez DPH.</t>
  </si>
  <si>
    <t>Dodávka kompatibilního teplotního čidla, včetně výměny, zapojení a zprovoznění</t>
  </si>
  <si>
    <r>
      <t xml:space="preserve">Parametrizaci stávajícího SW**                                                                                                                </t>
    </r>
    <r>
      <rPr>
        <sz val="12"/>
        <color rgb="FFFF0000"/>
        <rFont val="Calibri"/>
        <family val="2"/>
        <scheme val="minor"/>
      </rPr>
      <t>PLNĚNÍ PROVÁDĚNÉ URČENÝM PODDODAVATELEM - JCBS</t>
    </r>
  </si>
  <si>
    <r>
      <t xml:space="preserve">Výjezd technika/techniků JCBS do ČNB (Ústí n. Lab.) a zpět k provedení parametrizace SW (včetně času technika/techniků stráveného na cestě)**                                                                 </t>
    </r>
    <r>
      <rPr>
        <sz val="12"/>
        <color rgb="FFFF0000"/>
        <rFont val="Calibri"/>
        <family val="2"/>
        <scheme val="minor"/>
      </rPr>
      <t>PLNĚNÍ PROVÁDĚNÉ URČENÝM PODDODAVATELEM - JCBS</t>
    </r>
  </si>
  <si>
    <t>Výjezd technika/techniků do ČNB (Ústí n. Lab.) a zpět k provedení mimozáruční  opravy, SW úpravy či HW prací v době od 6:00 do 22:00 hod. (včetně času technika/techniků stáveného na cestě)**</t>
  </si>
  <si>
    <t>Výjezd technika/techniků do ČNB (Ústí n. Lab.) a zpět k provedení mimozáruční opravy, SW úpravy či HW prací v době od 22:00 do 6:00 hod. nebo ve dnech prac.klidu (včetně času technika/techniků stáveného na cestě)**</t>
  </si>
  <si>
    <r>
      <t xml:space="preserve">Výjezd technika/techniků JCBS do ČNB (Ústí n. Lab.) a zpět pro zapojení, zprovoznění a otestování spojení nového systému MaR do centrálního systému METASYS výrobce Johnson Controls na ADS server včetně oddzkoušení všech naprogramovaných vazeb mezi řízenými technologiemi v rozshu druhé vrstvy (včetně času technika/ků stráveného na cestě)**                                                                                        </t>
    </r>
    <r>
      <rPr>
        <sz val="12"/>
        <color rgb="FFFF0000"/>
        <rFont val="Calibri"/>
        <family val="2"/>
        <scheme val="minor"/>
      </rPr>
      <t>PLNĚNÍ PROVÁDĚNÉ URČENÝM PODDODAVATELEM - JCBS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</si>
</sst>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 applyProtection="1">
      <alignment vertical="center"/>
      <protection/>
    </xf>
    <xf numFmtId="4" fontId="10" fillId="2" borderId="1" xfId="21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" fontId="10" fillId="0" borderId="1" xfId="22" applyNumberFormat="1" applyFont="1" applyBorder="1" applyAlignment="1" applyProtection="1">
      <alignment horizontal="right" vertical="center" wrapText="1"/>
      <protection/>
    </xf>
    <xf numFmtId="4" fontId="13" fillId="0" borderId="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Protection="1">
      <protection/>
    </xf>
    <xf numFmtId="0" fontId="11" fillId="0" borderId="0" xfId="0" applyFont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15" fillId="0" borderId="0" xfId="0" applyFont="1" applyProtection="1"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7" fillId="3" borderId="0" xfId="0" applyFont="1" applyFill="1" applyAlignment="1" applyProtection="1">
      <alignment horizontal="center" vertical="top"/>
      <protection/>
    </xf>
    <xf numFmtId="0" fontId="11" fillId="4" borderId="1" xfId="0" applyFont="1" applyFill="1" applyBorder="1" applyAlignment="1" applyProtection="1">
      <alignment horizontal="center" vertical="center" wrapText="1"/>
      <protection/>
    </xf>
    <xf numFmtId="0" fontId="11" fillId="4" borderId="1" xfId="0" applyFont="1" applyFill="1" applyBorder="1" applyAlignment="1" applyProtection="1">
      <alignment horizontal="center" vertical="top" wrapText="1"/>
      <protection/>
    </xf>
    <xf numFmtId="0" fontId="6" fillId="5" borderId="6" xfId="0" applyNumberFormat="1" applyFont="1" applyFill="1" applyBorder="1" applyAlignment="1" applyProtection="1">
      <alignment horizontal="left" vertical="center" wrapText="1"/>
      <protection/>
    </xf>
    <xf numFmtId="0" fontId="9" fillId="5" borderId="7" xfId="20" applyFont="1" applyFill="1" applyBorder="1" applyAlignment="1" applyProtection="1">
      <alignment horizontal="center" vertical="center" wrapText="1"/>
      <protection/>
    </xf>
    <xf numFmtId="4" fontId="10" fillId="5" borderId="7" xfId="21" applyNumberFormat="1" applyFont="1" applyFill="1" applyBorder="1" applyAlignment="1" applyProtection="1">
      <alignment vertical="center" wrapText="1"/>
      <protection/>
    </xf>
    <xf numFmtId="4" fontId="10" fillId="5" borderId="8" xfId="21" applyNumberFormat="1" applyFont="1" applyFill="1" applyBorder="1" applyAlignment="1" applyProtection="1">
      <alignment horizontal="right" vertical="center" wrapText="1"/>
      <protection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4" fontId="10" fillId="0" borderId="1" xfId="21" applyNumberFormat="1" applyFont="1" applyFill="1" applyBorder="1" applyAlignment="1" applyProtection="1">
      <alignment horizontal="right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 wrapText="1"/>
      <protection/>
    </xf>
    <xf numFmtId="0" fontId="9" fillId="0" borderId="7" xfId="20" applyFont="1" applyFill="1" applyBorder="1" applyAlignment="1" applyProtection="1">
      <alignment horizontal="center" vertical="center" wrapText="1"/>
      <protection/>
    </xf>
    <xf numFmtId="4" fontId="10" fillId="0" borderId="7" xfId="21" applyNumberFormat="1" applyFont="1" applyFill="1" applyBorder="1" applyAlignment="1" applyProtection="1">
      <alignment vertical="center" wrapText="1"/>
      <protection/>
    </xf>
    <xf numFmtId="4" fontId="8" fillId="0" borderId="8" xfId="21" applyNumberFormat="1" applyFont="1" applyFill="1" applyBorder="1" applyAlignment="1" applyProtection="1">
      <alignment horizontal="right" vertical="center" wrapText="1"/>
      <protection/>
    </xf>
    <xf numFmtId="0" fontId="10" fillId="4" borderId="6" xfId="0" applyNumberFormat="1" applyFont="1" applyFill="1" applyBorder="1" applyAlignment="1" applyProtection="1">
      <alignment horizontal="left" vertical="center" wrapText="1"/>
      <protection/>
    </xf>
    <xf numFmtId="0" fontId="9" fillId="4" borderId="7" xfId="20" applyFont="1" applyFill="1" applyBorder="1" applyAlignment="1" applyProtection="1">
      <alignment horizontal="center" vertical="center" wrapText="1"/>
      <protection/>
    </xf>
    <xf numFmtId="4" fontId="10" fillId="4" borderId="7" xfId="21" applyNumberFormat="1" applyFont="1" applyFill="1" applyBorder="1" applyAlignment="1" applyProtection="1">
      <alignment vertical="center" wrapText="1"/>
      <protection/>
    </xf>
    <xf numFmtId="4" fontId="10" fillId="4" borderId="8" xfId="21" applyNumberFormat="1" applyFont="1" applyFill="1" applyBorder="1" applyAlignment="1" applyProtection="1">
      <alignment horizontal="righ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4" borderId="6" xfId="0" applyNumberFormat="1" applyFont="1" applyFill="1" applyBorder="1" applyAlignment="1" applyProtection="1">
      <alignment horizontal="left" vertical="center" wrapText="1"/>
      <protection/>
    </xf>
    <xf numFmtId="0" fontId="8" fillId="4" borderId="6" xfId="0" applyNumberFormat="1" applyFont="1" applyFill="1" applyBorder="1" applyAlignment="1" applyProtection="1">
      <alignment horizontal="left" vertical="center" wrapText="1"/>
      <protection/>
    </xf>
    <xf numFmtId="4" fontId="8" fillId="4" borderId="8" xfId="21" applyNumberFormat="1" applyFont="1" applyFill="1" applyBorder="1" applyAlignment="1" applyProtection="1">
      <alignment horizontal="right" vertical="center" wrapText="1"/>
      <protection/>
    </xf>
    <xf numFmtId="0" fontId="8" fillId="5" borderId="6" xfId="0" applyNumberFormat="1" applyFont="1" applyFill="1" applyBorder="1" applyAlignment="1" applyProtection="1">
      <alignment horizontal="left" vertical="center" wrapText="1"/>
      <protection/>
    </xf>
    <xf numFmtId="0" fontId="9" fillId="3" borderId="1" xfId="20" applyFont="1" applyFill="1" applyBorder="1" applyAlignment="1" applyProtection="1">
      <alignment horizontal="center" vertical="center" wrapText="1"/>
      <protection/>
    </xf>
    <xf numFmtId="4" fontId="10" fillId="0" borderId="1" xfId="21" applyNumberFormat="1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10" fillId="0" borderId="6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10" xfId="20" applyFont="1" applyFill="1" applyBorder="1" applyAlignment="1" applyProtection="1">
      <alignment horizontal="center" vertical="center" wrapText="1"/>
      <protection/>
    </xf>
    <xf numFmtId="4" fontId="10" fillId="0" borderId="10" xfId="21" applyNumberFormat="1" applyFont="1" applyFill="1" applyBorder="1" applyAlignment="1" applyProtection="1">
      <alignment vertical="center" wrapText="1"/>
      <protection/>
    </xf>
    <xf numFmtId="4" fontId="8" fillId="0" borderId="11" xfId="21" applyNumberFormat="1" applyFont="1" applyFill="1" applyBorder="1" applyAlignment="1" applyProtection="1">
      <alignment horizontal="right" vertical="center" wrapText="1"/>
      <protection/>
    </xf>
    <xf numFmtId="0" fontId="12" fillId="0" borderId="4" xfId="0" applyNumberFormat="1" applyFont="1" applyFill="1" applyBorder="1" applyAlignment="1" applyProtection="1">
      <alignment horizontal="left" vertical="center" wrapText="1"/>
      <protection/>
    </xf>
    <xf numFmtId="0" fontId="12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Font="1" applyBorder="1" applyAlignment="1" applyProtection="1">
      <alignment horizontal="left" vertical="center" wrapText="1"/>
      <protection/>
    </xf>
    <xf numFmtId="4" fontId="12" fillId="0" borderId="2" xfId="21" applyNumberFormat="1" applyFont="1" applyFill="1" applyBorder="1" applyAlignment="1" applyProtection="1">
      <alignment horizontal="right" vertical="center" wrapText="1"/>
      <protection/>
    </xf>
    <xf numFmtId="0" fontId="11" fillId="4" borderId="12" xfId="0" applyNumberFormat="1" applyFont="1" applyFill="1" applyBorder="1" applyAlignment="1" applyProtection="1">
      <alignment horizontal="center" vertical="center" wrapText="1"/>
      <protection/>
    </xf>
    <xf numFmtId="0" fontId="11" fillId="4" borderId="12" xfId="0" applyNumberFormat="1" applyFont="1" applyFill="1" applyBorder="1" applyAlignment="1" applyProtection="1">
      <alignment horizontal="center" vertical="top" wrapText="1"/>
      <protection/>
    </xf>
    <xf numFmtId="0" fontId="14" fillId="4" borderId="12" xfId="0" applyFont="1" applyFill="1" applyBorder="1" applyAlignment="1" applyProtection="1">
      <alignment horizontal="center" vertical="top" wrapText="1"/>
      <protection/>
    </xf>
    <xf numFmtId="4" fontId="11" fillId="4" borderId="12" xfId="21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W_1" xfId="20"/>
    <cellStyle name="normální_List1_Sešit2" xfId="21"/>
    <cellStyle name="Vysvětlující tex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80" zoomScaleNormal="80" workbookViewId="0" topLeftCell="A37">
      <selection activeCell="D39" sqref="D39"/>
    </sheetView>
  </sheetViews>
  <sheetFormatPr defaultColWidth="9.140625" defaultRowHeight="15"/>
  <cols>
    <col min="1" max="1" width="78.8515625" style="1" customWidth="1"/>
    <col min="2" max="2" width="12.00390625" style="1" customWidth="1"/>
    <col min="3" max="3" width="16.140625" style="1" customWidth="1"/>
    <col min="4" max="4" width="15.00390625" style="1" customWidth="1"/>
    <col min="5" max="5" width="20.00390625" style="1" customWidth="1"/>
    <col min="6" max="16384" width="9.140625" style="1" customWidth="1"/>
  </cols>
  <sheetData>
    <row r="1" spans="1:5" ht="27" customHeight="1">
      <c r="A1" s="16"/>
      <c r="B1" s="17"/>
      <c r="C1" s="18"/>
      <c r="D1" s="19" t="s">
        <v>35</v>
      </c>
      <c r="E1" s="20"/>
    </row>
    <row r="2" ht="27" customHeight="1">
      <c r="A2" s="21" t="s">
        <v>8</v>
      </c>
    </row>
    <row r="3" spans="1:5" ht="47.25">
      <c r="A3" s="22" t="s">
        <v>0</v>
      </c>
      <c r="B3" s="23" t="s">
        <v>2</v>
      </c>
      <c r="C3" s="23" t="s">
        <v>42</v>
      </c>
      <c r="D3" s="22" t="s">
        <v>43</v>
      </c>
      <c r="E3" s="23" t="s">
        <v>9</v>
      </c>
    </row>
    <row r="4" spans="1:5" ht="25.5" customHeight="1">
      <c r="A4" s="24" t="s">
        <v>11</v>
      </c>
      <c r="B4" s="25"/>
      <c r="C4" s="25"/>
      <c r="D4" s="26"/>
      <c r="E4" s="27"/>
    </row>
    <row r="5" spans="1:5" ht="27.75" customHeight="1">
      <c r="A5" s="28" t="s">
        <v>7</v>
      </c>
      <c r="B5" s="29" t="s">
        <v>1</v>
      </c>
      <c r="C5" s="29">
        <v>1</v>
      </c>
      <c r="D5" s="2"/>
      <c r="E5" s="30">
        <f aca="true" t="shared" si="0" ref="E5">ROUND(D5,2)*C5</f>
        <v>0</v>
      </c>
    </row>
    <row r="6" spans="1:5" ht="27.75" customHeight="1">
      <c r="A6" s="31" t="s">
        <v>40</v>
      </c>
      <c r="B6" s="32"/>
      <c r="C6" s="32"/>
      <c r="D6" s="33"/>
      <c r="E6" s="34">
        <f>SUM(E5)</f>
        <v>0</v>
      </c>
    </row>
    <row r="7" spans="1:5" ht="23.25" customHeight="1">
      <c r="A7" s="35"/>
      <c r="B7" s="36"/>
      <c r="C7" s="36"/>
      <c r="D7" s="37"/>
      <c r="E7" s="38"/>
    </row>
    <row r="8" spans="1:8" ht="26.25" customHeight="1">
      <c r="A8" s="24" t="s">
        <v>12</v>
      </c>
      <c r="B8" s="25"/>
      <c r="C8" s="25"/>
      <c r="D8" s="26"/>
      <c r="E8" s="27"/>
      <c r="H8" s="66"/>
    </row>
    <row r="9" spans="1:5" ht="33.75" customHeight="1">
      <c r="A9" s="39" t="s">
        <v>14</v>
      </c>
      <c r="B9" s="29" t="s">
        <v>1</v>
      </c>
      <c r="C9" s="29">
        <v>1</v>
      </c>
      <c r="D9" s="2"/>
      <c r="E9" s="30">
        <f aca="true" t="shared" si="1" ref="E9:E30">ROUND(D9,2)*C9</f>
        <v>0</v>
      </c>
    </row>
    <row r="10" spans="1:5" ht="26.25" customHeight="1">
      <c r="A10" s="39" t="s">
        <v>4</v>
      </c>
      <c r="B10" s="29" t="s">
        <v>1</v>
      </c>
      <c r="C10" s="29">
        <v>1</v>
      </c>
      <c r="D10" s="2"/>
      <c r="E10" s="30">
        <f t="shared" si="1"/>
        <v>0</v>
      </c>
    </row>
    <row r="11" spans="1:5" ht="40.5" customHeight="1">
      <c r="A11" s="39" t="s">
        <v>15</v>
      </c>
      <c r="B11" s="29" t="s">
        <v>1</v>
      </c>
      <c r="C11" s="29">
        <v>1</v>
      </c>
      <c r="D11" s="2"/>
      <c r="E11" s="30">
        <f aca="true" t="shared" si="2" ref="E11">ROUND(D11,2)*C11</f>
        <v>0</v>
      </c>
    </row>
    <row r="12" spans="1:5" ht="65.25" customHeight="1">
      <c r="A12" s="39" t="s">
        <v>30</v>
      </c>
      <c r="B12" s="29" t="s">
        <v>1</v>
      </c>
      <c r="C12" s="29">
        <v>1</v>
      </c>
      <c r="D12" s="2"/>
      <c r="E12" s="30">
        <f t="shared" si="1"/>
        <v>0</v>
      </c>
    </row>
    <row r="13" spans="1:5" ht="23.25" customHeight="1">
      <c r="A13" s="31" t="s">
        <v>39</v>
      </c>
      <c r="B13" s="32"/>
      <c r="C13" s="32"/>
      <c r="D13" s="33"/>
      <c r="E13" s="34">
        <f>SUM(E9:E12)</f>
        <v>0</v>
      </c>
    </row>
    <row r="14" spans="1:5" ht="23.25" customHeight="1">
      <c r="A14" s="40"/>
      <c r="B14" s="36"/>
      <c r="C14" s="36"/>
      <c r="D14" s="37"/>
      <c r="E14" s="38"/>
    </row>
    <row r="15" spans="1:5" ht="23.25" customHeight="1">
      <c r="A15" s="24" t="s">
        <v>13</v>
      </c>
      <c r="B15" s="25"/>
      <c r="C15" s="25"/>
      <c r="D15" s="26"/>
      <c r="E15" s="27"/>
    </row>
    <row r="16" spans="1:5" ht="31.5">
      <c r="A16" s="39" t="s">
        <v>14</v>
      </c>
      <c r="B16" s="29" t="s">
        <v>1</v>
      </c>
      <c r="C16" s="29">
        <v>1</v>
      </c>
      <c r="D16" s="2"/>
      <c r="E16" s="30">
        <f t="shared" si="1"/>
        <v>0</v>
      </c>
    </row>
    <row r="17" spans="1:5" ht="24" customHeight="1">
      <c r="A17" s="39" t="s">
        <v>4</v>
      </c>
      <c r="B17" s="29" t="s">
        <v>1</v>
      </c>
      <c r="C17" s="29">
        <v>1</v>
      </c>
      <c r="D17" s="2"/>
      <c r="E17" s="30">
        <f t="shared" si="1"/>
        <v>0</v>
      </c>
    </row>
    <row r="18" spans="1:5" ht="66.75" customHeight="1">
      <c r="A18" s="39" t="s">
        <v>30</v>
      </c>
      <c r="B18" s="29" t="s">
        <v>1</v>
      </c>
      <c r="C18" s="29">
        <v>1</v>
      </c>
      <c r="D18" s="2"/>
      <c r="E18" s="30">
        <f t="shared" si="1"/>
        <v>0</v>
      </c>
    </row>
    <row r="19" spans="1:5" ht="24.75" customHeight="1">
      <c r="A19" s="31" t="s">
        <v>38</v>
      </c>
      <c r="B19" s="32"/>
      <c r="C19" s="32"/>
      <c r="D19" s="33"/>
      <c r="E19" s="34">
        <f>SUM(E16:E18)</f>
        <v>0</v>
      </c>
    </row>
    <row r="20" spans="1:5" ht="23.25" customHeight="1">
      <c r="A20" s="41"/>
      <c r="B20" s="36"/>
      <c r="C20" s="36"/>
      <c r="D20" s="37"/>
      <c r="E20" s="42"/>
    </row>
    <row r="21" spans="1:5" ht="23.25" customHeight="1">
      <c r="A21" s="43" t="s">
        <v>27</v>
      </c>
      <c r="B21" s="25"/>
      <c r="C21" s="25"/>
      <c r="D21" s="26"/>
      <c r="E21" s="27"/>
    </row>
    <row r="22" spans="1:5" ht="99.75" customHeight="1">
      <c r="A22" s="28" t="s">
        <v>44</v>
      </c>
      <c r="B22" s="44" t="s">
        <v>22</v>
      </c>
      <c r="C22" s="29">
        <v>80</v>
      </c>
      <c r="D22" s="45">
        <v>1340</v>
      </c>
      <c r="E22" s="30">
        <f t="shared" si="1"/>
        <v>107200</v>
      </c>
    </row>
    <row r="23" spans="1:5" ht="99" customHeight="1">
      <c r="A23" s="28" t="s">
        <v>51</v>
      </c>
      <c r="B23" s="44" t="s">
        <v>1</v>
      </c>
      <c r="C23" s="29">
        <v>4</v>
      </c>
      <c r="D23" s="45">
        <v>4320</v>
      </c>
      <c r="E23" s="30">
        <f>ROUND(D23,2)*C23</f>
        <v>17280</v>
      </c>
    </row>
    <row r="24" spans="1:5" ht="34.5" customHeight="1">
      <c r="A24" s="39" t="s">
        <v>31</v>
      </c>
      <c r="B24" s="44" t="s">
        <v>1</v>
      </c>
      <c r="C24" s="29">
        <v>1</v>
      </c>
      <c r="D24" s="2"/>
      <c r="E24" s="30">
        <f aca="true" t="shared" si="3" ref="E24:E25">ROUND(D24,2)*C24</f>
        <v>0</v>
      </c>
    </row>
    <row r="25" spans="1:6" ht="36" customHeight="1">
      <c r="A25" s="39" t="s">
        <v>46</v>
      </c>
      <c r="B25" s="44" t="s">
        <v>17</v>
      </c>
      <c r="C25" s="29">
        <v>4</v>
      </c>
      <c r="D25" s="2"/>
      <c r="E25" s="30">
        <f t="shared" si="3"/>
        <v>0</v>
      </c>
      <c r="F25" s="46"/>
    </row>
    <row r="26" spans="1:5" ht="27.75" customHeight="1">
      <c r="A26" s="39" t="s">
        <v>16</v>
      </c>
      <c r="B26" s="44" t="s">
        <v>1</v>
      </c>
      <c r="C26" s="29">
        <v>1</v>
      </c>
      <c r="D26" s="2"/>
      <c r="E26" s="30">
        <f t="shared" si="1"/>
        <v>0</v>
      </c>
    </row>
    <row r="27" spans="1:5" ht="28.5" customHeight="1">
      <c r="A27" s="39" t="s">
        <v>33</v>
      </c>
      <c r="B27" s="44" t="s">
        <v>1</v>
      </c>
      <c r="C27" s="29">
        <v>1</v>
      </c>
      <c r="D27" s="2"/>
      <c r="E27" s="30">
        <f t="shared" si="1"/>
        <v>0</v>
      </c>
    </row>
    <row r="28" spans="1:5" ht="27.75" customHeight="1">
      <c r="A28" s="39" t="s">
        <v>37</v>
      </c>
      <c r="B28" s="44" t="s">
        <v>1</v>
      </c>
      <c r="C28" s="29">
        <v>1</v>
      </c>
      <c r="D28" s="2"/>
      <c r="E28" s="30">
        <f t="shared" si="1"/>
        <v>0</v>
      </c>
    </row>
    <row r="29" spans="1:5" ht="27" customHeight="1">
      <c r="A29" s="39" t="s">
        <v>36</v>
      </c>
      <c r="B29" s="44" t="s">
        <v>1</v>
      </c>
      <c r="C29" s="29">
        <v>1</v>
      </c>
      <c r="D29" s="2"/>
      <c r="E29" s="30">
        <f t="shared" si="1"/>
        <v>0</v>
      </c>
    </row>
    <row r="30" spans="1:5" ht="27.75" customHeight="1">
      <c r="A30" s="7" t="s">
        <v>6</v>
      </c>
      <c r="B30" s="44" t="s">
        <v>1</v>
      </c>
      <c r="C30" s="29">
        <v>1</v>
      </c>
      <c r="D30" s="2"/>
      <c r="E30" s="30">
        <f t="shared" si="1"/>
        <v>0</v>
      </c>
    </row>
    <row r="31" spans="1:5" ht="29.25" customHeight="1">
      <c r="A31" s="47" t="s">
        <v>5</v>
      </c>
      <c r="B31" s="44" t="s">
        <v>1</v>
      </c>
      <c r="C31" s="29">
        <v>1</v>
      </c>
      <c r="D31" s="2"/>
      <c r="E31" s="30">
        <f aca="true" t="shared" si="4" ref="E31">ROUND(D31,2)*C31</f>
        <v>0</v>
      </c>
    </row>
    <row r="32" spans="1:5" ht="28.5" customHeight="1" thickBot="1">
      <c r="A32" s="48" t="s">
        <v>41</v>
      </c>
      <c r="B32" s="49"/>
      <c r="C32" s="49"/>
      <c r="D32" s="50"/>
      <c r="E32" s="51">
        <f>SUM(E22:E31)</f>
        <v>124480</v>
      </c>
    </row>
    <row r="33" spans="1:5" ht="35.1" customHeight="1" thickBot="1">
      <c r="A33" s="52" t="s">
        <v>26</v>
      </c>
      <c r="B33" s="53"/>
      <c r="C33" s="53"/>
      <c r="D33" s="54"/>
      <c r="E33" s="55">
        <f>E6+E13+E19+E32</f>
        <v>124480</v>
      </c>
    </row>
    <row r="34" spans="1:5" ht="47.25" customHeight="1">
      <c r="A34" s="56" t="s">
        <v>25</v>
      </c>
      <c r="B34" s="57" t="s">
        <v>2</v>
      </c>
      <c r="C34" s="57" t="s">
        <v>20</v>
      </c>
      <c r="D34" s="58" t="s">
        <v>10</v>
      </c>
      <c r="E34" s="59" t="s">
        <v>21</v>
      </c>
    </row>
    <row r="35" spans="1:5" ht="35.1" customHeight="1">
      <c r="A35" s="3" t="s">
        <v>24</v>
      </c>
      <c r="B35" s="4" t="s">
        <v>22</v>
      </c>
      <c r="C35" s="4">
        <v>20</v>
      </c>
      <c r="D35" s="2"/>
      <c r="E35" s="5">
        <f aca="true" t="shared" si="5" ref="E35:E38">ROUND(C35,2)*D35</f>
        <v>0</v>
      </c>
    </row>
    <row r="36" spans="1:5" ht="35.1" customHeight="1">
      <c r="A36" s="3" t="s">
        <v>23</v>
      </c>
      <c r="B36" s="4" t="s">
        <v>22</v>
      </c>
      <c r="C36" s="4">
        <v>6</v>
      </c>
      <c r="D36" s="2"/>
      <c r="E36" s="5">
        <f t="shared" si="5"/>
        <v>0</v>
      </c>
    </row>
    <row r="37" spans="1:5" ht="35.1" customHeight="1">
      <c r="A37" s="3" t="s">
        <v>18</v>
      </c>
      <c r="B37" s="4" t="s">
        <v>22</v>
      </c>
      <c r="C37" s="4">
        <v>20</v>
      </c>
      <c r="D37" s="2"/>
      <c r="E37" s="5">
        <f t="shared" si="5"/>
        <v>0</v>
      </c>
    </row>
    <row r="38" spans="1:5" ht="35.25" customHeight="1">
      <c r="A38" s="3" t="s">
        <v>19</v>
      </c>
      <c r="B38" s="4" t="s">
        <v>22</v>
      </c>
      <c r="C38" s="4">
        <v>6</v>
      </c>
      <c r="D38" s="2"/>
      <c r="E38" s="5">
        <f t="shared" si="5"/>
        <v>0</v>
      </c>
    </row>
    <row r="39" spans="1:5" ht="51.75" customHeight="1">
      <c r="A39" s="3" t="s">
        <v>49</v>
      </c>
      <c r="B39" s="4" t="s">
        <v>1</v>
      </c>
      <c r="C39" s="4">
        <v>6</v>
      </c>
      <c r="D39" s="2"/>
      <c r="E39" s="5">
        <f>ROUND(C39,2)*D39</f>
        <v>0</v>
      </c>
    </row>
    <row r="40" spans="1:5" ht="52.5" customHeight="1">
      <c r="A40" s="3" t="s">
        <v>50</v>
      </c>
      <c r="B40" s="4" t="s">
        <v>1</v>
      </c>
      <c r="C40" s="4">
        <v>6</v>
      </c>
      <c r="D40" s="2"/>
      <c r="E40" s="5">
        <f>ROUND(C40,2)*D40</f>
        <v>0</v>
      </c>
    </row>
    <row r="41" spans="1:5" ht="33" customHeight="1">
      <c r="A41" s="3" t="s">
        <v>47</v>
      </c>
      <c r="B41" s="4" t="s">
        <v>22</v>
      </c>
      <c r="C41" s="4">
        <v>20</v>
      </c>
      <c r="D41" s="45">
        <v>1340</v>
      </c>
      <c r="E41" s="5">
        <f>ROUND(C41,2)*D41</f>
        <v>26800</v>
      </c>
    </row>
    <row r="42" spans="1:5" ht="51.75" customHeight="1">
      <c r="A42" s="3" t="s">
        <v>48</v>
      </c>
      <c r="B42" s="4" t="s">
        <v>1</v>
      </c>
      <c r="C42" s="4">
        <v>4</v>
      </c>
      <c r="D42" s="45">
        <v>4320</v>
      </c>
      <c r="E42" s="5">
        <f>ROUND(C42,2)*D42</f>
        <v>17280</v>
      </c>
    </row>
    <row r="43" spans="1:5" ht="40.5" customHeight="1" thickBot="1">
      <c r="A43" s="3" t="s">
        <v>34</v>
      </c>
      <c r="B43" s="4" t="s">
        <v>1</v>
      </c>
      <c r="C43" s="4">
        <v>3</v>
      </c>
      <c r="D43" s="2"/>
      <c r="E43" s="5">
        <f>ROUND(C43,2)*D43</f>
        <v>0</v>
      </c>
    </row>
    <row r="44" spans="1:5" ht="35.1" customHeight="1" thickBot="1">
      <c r="A44" s="13" t="s">
        <v>3</v>
      </c>
      <c r="B44" s="14"/>
      <c r="C44" s="14"/>
      <c r="D44" s="14"/>
      <c r="E44" s="6">
        <f>SUM(E33:E43)</f>
        <v>168560</v>
      </c>
    </row>
    <row r="45" spans="1:5" ht="28.5" customHeight="1">
      <c r="A45" s="12" t="s">
        <v>28</v>
      </c>
      <c r="B45" s="10"/>
      <c r="C45" s="10"/>
      <c r="D45" s="10"/>
      <c r="E45" s="11"/>
    </row>
    <row r="46" spans="1:5" ht="19.5" customHeight="1">
      <c r="A46" s="8" t="s">
        <v>29</v>
      </c>
      <c r="B46" s="9"/>
      <c r="C46" s="9"/>
      <c r="D46" s="9"/>
      <c r="E46" s="9"/>
    </row>
    <row r="47" spans="1:5" ht="33" customHeight="1">
      <c r="A47" s="15" t="s">
        <v>32</v>
      </c>
      <c r="B47" s="60"/>
      <c r="C47" s="60"/>
      <c r="D47" s="60"/>
      <c r="E47" s="60"/>
    </row>
    <row r="48" spans="1:5" ht="84" customHeight="1">
      <c r="A48" s="61" t="s">
        <v>45</v>
      </c>
      <c r="B48" s="62"/>
      <c r="C48" s="62"/>
      <c r="D48" s="62"/>
      <c r="E48" s="62"/>
    </row>
    <row r="49" ht="15.75">
      <c r="A49" s="63"/>
    </row>
    <row r="52" ht="15.75">
      <c r="A52" s="64"/>
    </row>
    <row r="53" ht="15">
      <c r="A53" s="65"/>
    </row>
  </sheetData>
  <sheetProtection algorithmName="SHA-512" hashValue="23rwaZ7CVEfHQtRrJJovy2fcM9XHmkwTBZMxhA5c0BzuB0hrgxoc9HpYVA7DbJDobIhOkQPmBwIbyJmk/d2D7Q==" saltValue="/xdxovBVJ4y3np/XkV8qLA==" spinCount="100000" sheet="1" objects="1" scenarios="1"/>
  <mergeCells count="5">
    <mergeCell ref="A33:D33"/>
    <mergeCell ref="A44:D44"/>
    <mergeCell ref="A48:E48"/>
    <mergeCell ref="A47:E47"/>
    <mergeCell ref="D1:E1"/>
  </mergeCells>
  <printOptions horizontalCentered="1"/>
  <pageMargins left="0.2362204724409449" right="0.2362204724409449" top="0.3937007874015748" bottom="0.3937007874015748" header="0.1968503937007874" footer="0.1968503937007874"/>
  <pageSetup fitToHeight="1" fitToWidth="1" horizontalDpi="600" verticalDpi="600" orientation="portrait" paperSize="9" scale="63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Kvita Martin</dc:creator>
  <cp:keywords/>
  <dc:description/>
  <cp:lastModifiedBy>Opltová Silvie</cp:lastModifiedBy>
  <cp:lastPrinted>2021-06-18T17:35:53Z</cp:lastPrinted>
  <dcterms:created xsi:type="dcterms:W3CDTF">2018-02-01T13:31:18Z</dcterms:created>
  <dcterms:modified xsi:type="dcterms:W3CDTF">2021-08-09T07:33:45Z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e01c0c-f9b3-4dc4-af0b-a82110cc37cd_Enabled">
    <vt:lpwstr>True</vt:lpwstr>
  </property>
  <property fmtid="{D5CDD505-2E9C-101B-9397-08002B2CF9AE}" pid="4" name="MSIP_Label_6be01c0c-f9b3-4dc4-af0b-a82110cc37cd_SiteId">
    <vt:lpwstr>a1f1e214-7ded-45b6-81a1-9e8ae3459641</vt:lpwstr>
  </property>
  <property fmtid="{D5CDD505-2E9C-101B-9397-08002B2CF9AE}" pid="5" name="MSIP_Label_6be01c0c-f9b3-4dc4-af0b-a82110cc37cd_Ref">
    <vt:lpwstr>https://api.informationprotection.azure.com/api/a1f1e214-7ded-45b6-81a1-9e8ae3459641</vt:lpwstr>
  </property>
  <property fmtid="{D5CDD505-2E9C-101B-9397-08002B2CF9AE}" pid="6" name="MSIP_Label_6be01c0c-f9b3-4dc4-af0b-a82110cc37cd_SetBy">
    <vt:lpwstr>cspevam@jci.com</vt:lpwstr>
  </property>
  <property fmtid="{D5CDD505-2E9C-101B-9397-08002B2CF9AE}" pid="7" name="MSIP_Label_6be01c0c-f9b3-4dc4-af0b-a82110cc37cd_SetDate">
    <vt:lpwstr>2018-03-08T06:24:18.3424126+01:00</vt:lpwstr>
  </property>
  <property fmtid="{D5CDD505-2E9C-101B-9397-08002B2CF9AE}" pid="8" name="MSIP_Label_6be01c0c-f9b3-4dc4-af0b-a82110cc37cd_Name">
    <vt:lpwstr>Internal </vt:lpwstr>
  </property>
  <property fmtid="{D5CDD505-2E9C-101B-9397-08002B2CF9AE}" pid="9" name="MSIP_Label_6be01c0c-f9b3-4dc4-af0b-a82110cc37cd_Application">
    <vt:lpwstr>Microsoft Azure Information Protection</vt:lpwstr>
  </property>
  <property fmtid="{D5CDD505-2E9C-101B-9397-08002B2CF9AE}" pid="10" name="MSIP_Label_6be01c0c-f9b3-4dc4-af0b-a82110cc37cd_Extended_MSFT_Method">
    <vt:lpwstr>Automatic</vt:lpwstr>
  </property>
  <property fmtid="{D5CDD505-2E9C-101B-9397-08002B2CF9AE}" pid="11" name="Information Classification">
    <vt:lpwstr>Internal </vt:lpwstr>
  </property>
</Properties>
</file>