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3680" windowHeight="77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3" i="1" l="1"/>
  <c r="D12" i="1"/>
  <c r="D19" i="1" l="1"/>
  <c r="D20" i="1" l="1"/>
  <c r="D15" i="1" l="1"/>
  <c r="D14" i="1"/>
  <c r="D21" i="1" l="1"/>
</calcChain>
</file>

<file path=xl/sharedStrings.xml><?xml version="1.0" encoding="utf-8"?>
<sst xmlns="http://schemas.openxmlformats.org/spreadsheetml/2006/main" count="26" uniqueCount="26">
  <si>
    <t>Příloha č. 2 ZD</t>
  </si>
  <si>
    <t>CENOVÁ TABULKA</t>
  </si>
  <si>
    <t>Dodavatel vyplní pouze podbarvená pole.</t>
  </si>
  <si>
    <t>Celková nabídková cena za výrobu PSM</t>
  </si>
  <si>
    <t>Cena materiálu (stříbra) pro výrobu 1 ks střížku*</t>
  </si>
  <si>
    <t>Výroba velkoprůměrových stříbrných mincí</t>
  </si>
  <si>
    <t>Cena v Kč bez DPH</t>
  </si>
  <si>
    <t>Výroba 1 ks střížku matované varianty (bez materiálu)</t>
  </si>
  <si>
    <t>Výroba 1 ks střížku leštěné varianty (bez materiálu)</t>
  </si>
  <si>
    <t>Jednotková nabídková cena za výrobu 1 ks PSM matované varianty (včetně materiálu, výroby střížku a výroby PSM)</t>
  </si>
  <si>
    <t>Jednotková nabídková cena za výrobu 1 ks PSM leštěné varianty (včetně materiálu, výroby střížku a výroby PSM)</t>
  </si>
  <si>
    <t>Výroba 2 300 ks PSM matované varianty</t>
  </si>
  <si>
    <t>Výroba 5 800 ks PSM leštěné varianty</t>
  </si>
  <si>
    <t>Ceny do cenové tabulky se uvádějí v Kč bez DPH s přesností na dvě desetinná místa.</t>
  </si>
  <si>
    <t>Jednotková nabídková cena za 1 ks kapsle pro uložení mince</t>
  </si>
  <si>
    <t>Výroba (lisování) 1 ks PSM matované varianty</t>
  </si>
  <si>
    <t>Výroba (lisování) 1 ks PSM leštěné varianty</t>
  </si>
  <si>
    <t xml:space="preserve">*** Celková cena obalů je stanovena s ohledem na dodávané množství PSM. </t>
  </si>
  <si>
    <t>Koeficient k ceně materiálu (stříbra) pro výrobu 1 ks střížku**</t>
  </si>
  <si>
    <t xml:space="preserve">Jednotková cena za 1 ks obalu (kapsle, etuje a přebalu) </t>
  </si>
  <si>
    <t>Celková cena obalů (kapslí, etují a přebalů) pro uložení mincí***</t>
  </si>
  <si>
    <t>Jednotková nabídková cena za 1 ks etuje pro uložení mince</t>
  </si>
  <si>
    <t>Jednotková nabídková cena za 1 ks přebalu etuje</t>
  </si>
  <si>
    <t>Koeficient se do cenové tabulky uvádí s přesností na tři desetinná místa.</t>
  </si>
  <si>
    <t>** Koeficient slouží pro účely výpočtu přirážky/slevy k ceně materiálu (stříbra) pro výrobu 1 ks střížku a bude doplněn do čl. V odst. 1 písm. b) a odst. 2 písm. b) smlouvy uzavírané s vybraným dodavatelem. Pro účely stanovení koeficientu platí, že pokud dodavatel uplatní např. přirážku k ceně materiálu ve výši 2 %, uvede koeficient 1,020, pokud ve výši 2,5 %, uvede koeficient 1,025; za předpokladu, že dodavatel žádnou přirážku/slevu k ceně materiálu neuplatní, uvede koeficient 1 atd.</t>
  </si>
  <si>
    <t>* Cena materiálu je stanovena pro účely hodnocení jako fixní, a to v částce 18,277 Kč za 1 g stříbra (ke dni zahájení zadávacího řízení, tj. 8. 2. 2021) s tím, že vzorec počítá s tím, že na výrobu 1 ks střížku je potřeba 1 000 g stříbra, tj. 18,277 x 1 000 = 18 277 Kč; skutečná cena materiálu bude po uzavření smlouvy s vybraným dodavatelem stanovována v souladu s čl. V odst. 1 písm. b) a odst. 2 písm. b) návrhu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</si>
</sst>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0" fontId="2" fillId="2" borderId="8" xfId="0" applyFont="1" applyFill="1" applyBorder="1" applyAlignment="1" applyProtection="1">
      <alignment horizontal="center"/>
    </xf>
    <xf numFmtId="4" fontId="1" fillId="0" borderId="6" xfId="0" applyNumberFormat="1" applyFont="1" applyFill="1" applyBorder="1" applyAlignment="1" applyProtection="1">
      <alignment horizontal="center"/>
    </xf>
    <xf numFmtId="4" fontId="1" fillId="0" borderId="5" xfId="0" applyNumberFormat="1" applyFont="1" applyFill="1" applyBorder="1" applyAlignment="1" applyProtection="1">
      <alignment horizontal="center"/>
    </xf>
    <xf numFmtId="4" fontId="1" fillId="3" borderId="5" xfId="0" applyNumberFormat="1" applyFont="1" applyFill="1" applyBorder="1" applyAlignment="1" applyProtection="1">
      <alignment horizontal="center"/>
    </xf>
    <xf numFmtId="4" fontId="1" fillId="0" borderId="11" xfId="0" applyNumberFormat="1" applyFont="1" applyFill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Alignment="1" applyProtection="1">
      <alignment horizontal="left"/>
    </xf>
    <xf numFmtId="164" fontId="1" fillId="4" borderId="5" xfId="0" applyNumberFormat="1" applyFont="1" applyFill="1" applyBorder="1" applyAlignment="1" applyProtection="1">
      <alignment horizontal="center"/>
      <protection locked="0"/>
    </xf>
    <xf numFmtId="4" fontId="1" fillId="4" borderId="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D11" sqref="D11"/>
    </sheetView>
  </sheetViews>
  <sheetFormatPr defaultRowHeight="15" x14ac:dyDescent="0.25"/>
  <cols>
    <col min="1" max="1" width="91.28515625" style="1" customWidth="1"/>
    <col min="2" max="2" width="4.42578125" style="1" customWidth="1"/>
    <col min="3" max="3" width="31.140625" style="1" customWidth="1"/>
    <col min="4" max="4" width="45.140625" style="1" customWidth="1"/>
    <col min="5" max="5" width="14.28515625" style="1" bestFit="1" customWidth="1"/>
    <col min="6" max="16384" width="9.140625" style="1"/>
  </cols>
  <sheetData>
    <row r="1" spans="1:4" ht="15.75" x14ac:dyDescent="0.25">
      <c r="D1" s="2" t="s">
        <v>0</v>
      </c>
    </row>
    <row r="2" spans="1:4" ht="15.75" thickBot="1" x14ac:dyDescent="0.3"/>
    <row r="3" spans="1:4" ht="15.75" x14ac:dyDescent="0.25">
      <c r="A3" s="15" t="s">
        <v>1</v>
      </c>
      <c r="B3" s="16"/>
      <c r="C3" s="16"/>
      <c r="D3" s="17"/>
    </row>
    <row r="4" spans="1:4" s="3" customFormat="1" ht="15.75" x14ac:dyDescent="0.25">
      <c r="A4" s="18" t="s">
        <v>5</v>
      </c>
      <c r="B4" s="18"/>
      <c r="C4" s="18"/>
      <c r="D4" s="18"/>
    </row>
    <row r="5" spans="1:4" ht="15.75" x14ac:dyDescent="0.25">
      <c r="A5" s="25"/>
      <c r="B5" s="25"/>
      <c r="C5" s="26"/>
      <c r="D5" s="4" t="s">
        <v>6</v>
      </c>
    </row>
    <row r="6" spans="1:4" ht="15.75" x14ac:dyDescent="0.25">
      <c r="A6" s="19" t="s">
        <v>4</v>
      </c>
      <c r="B6" s="20"/>
      <c r="C6" s="21"/>
      <c r="D6" s="5">
        <v>18277</v>
      </c>
    </row>
    <row r="7" spans="1:4" ht="15.75" x14ac:dyDescent="0.25">
      <c r="A7" s="22" t="s">
        <v>18</v>
      </c>
      <c r="B7" s="23"/>
      <c r="C7" s="24"/>
      <c r="D7" s="13"/>
    </row>
    <row r="8" spans="1:4" ht="15.75" x14ac:dyDescent="0.25">
      <c r="A8" s="19" t="s">
        <v>7</v>
      </c>
      <c r="B8" s="20"/>
      <c r="C8" s="21"/>
      <c r="D8" s="14"/>
    </row>
    <row r="9" spans="1:4" ht="15.75" x14ac:dyDescent="0.25">
      <c r="A9" s="19" t="s">
        <v>8</v>
      </c>
      <c r="B9" s="20"/>
      <c r="C9" s="21"/>
      <c r="D9" s="14"/>
    </row>
    <row r="10" spans="1:4" ht="15.75" x14ac:dyDescent="0.25">
      <c r="A10" s="19" t="s">
        <v>15</v>
      </c>
      <c r="B10" s="20"/>
      <c r="C10" s="21"/>
      <c r="D10" s="14"/>
    </row>
    <row r="11" spans="1:4" ht="15.75" x14ac:dyDescent="0.25">
      <c r="A11" s="19" t="s">
        <v>16</v>
      </c>
      <c r="B11" s="20"/>
      <c r="C11" s="21"/>
      <c r="D11" s="14"/>
    </row>
    <row r="12" spans="1:4" ht="15.75" x14ac:dyDescent="0.25">
      <c r="A12" s="19" t="s">
        <v>9</v>
      </c>
      <c r="B12" s="20"/>
      <c r="C12" s="21"/>
      <c r="D12" s="6">
        <f>D8+D10+(D6*D7)</f>
        <v>0</v>
      </c>
    </row>
    <row r="13" spans="1:4" ht="15.75" x14ac:dyDescent="0.25">
      <c r="A13" s="19" t="s">
        <v>10</v>
      </c>
      <c r="B13" s="20"/>
      <c r="C13" s="21"/>
      <c r="D13" s="6">
        <f>D9+D11+(D6*D7)</f>
        <v>0</v>
      </c>
    </row>
    <row r="14" spans="1:4" ht="15.75" x14ac:dyDescent="0.25">
      <c r="A14" s="19" t="s">
        <v>11</v>
      </c>
      <c r="B14" s="20"/>
      <c r="C14" s="21"/>
      <c r="D14" s="7">
        <f>PRODUCT(D12,2300)</f>
        <v>0</v>
      </c>
    </row>
    <row r="15" spans="1:4" ht="15.75" x14ac:dyDescent="0.25">
      <c r="A15" s="19" t="s">
        <v>12</v>
      </c>
      <c r="B15" s="20"/>
      <c r="C15" s="21"/>
      <c r="D15" s="7">
        <f>PRODUCT(D13,5800)</f>
        <v>0</v>
      </c>
    </row>
    <row r="16" spans="1:4" ht="15.75" x14ac:dyDescent="0.25">
      <c r="A16" s="22" t="s">
        <v>14</v>
      </c>
      <c r="B16" s="23"/>
      <c r="C16" s="24"/>
      <c r="D16" s="14"/>
    </row>
    <row r="17" spans="1:4" ht="15.75" x14ac:dyDescent="0.25">
      <c r="A17" s="22" t="s">
        <v>21</v>
      </c>
      <c r="B17" s="23"/>
      <c r="C17" s="24"/>
      <c r="D17" s="14"/>
    </row>
    <row r="18" spans="1:4" ht="15.75" x14ac:dyDescent="0.25">
      <c r="A18" s="22" t="s">
        <v>22</v>
      </c>
      <c r="B18" s="23"/>
      <c r="C18" s="24"/>
      <c r="D18" s="14"/>
    </row>
    <row r="19" spans="1:4" ht="15.75" x14ac:dyDescent="0.25">
      <c r="A19" s="22" t="s">
        <v>19</v>
      </c>
      <c r="B19" s="23"/>
      <c r="C19" s="24"/>
      <c r="D19" s="7">
        <f>D16+D17+D18</f>
        <v>0</v>
      </c>
    </row>
    <row r="20" spans="1:4" ht="16.5" thickBot="1" x14ac:dyDescent="0.3">
      <c r="A20" s="30" t="s">
        <v>20</v>
      </c>
      <c r="B20" s="31"/>
      <c r="C20" s="32"/>
      <c r="D20" s="8">
        <f>PRODUCT(D19,8100)</f>
        <v>0</v>
      </c>
    </row>
    <row r="21" spans="1:4" ht="16.5" thickBot="1" x14ac:dyDescent="0.3">
      <c r="A21" s="27" t="s">
        <v>3</v>
      </c>
      <c r="B21" s="28"/>
      <c r="C21" s="29"/>
      <c r="D21" s="9">
        <f>SUM(D14,D15,D20)</f>
        <v>0</v>
      </c>
    </row>
    <row r="23" spans="1:4" ht="64.5" customHeight="1" x14ac:dyDescent="0.25">
      <c r="A23" s="10" t="s">
        <v>25</v>
      </c>
    </row>
    <row r="24" spans="1:4" ht="75" x14ac:dyDescent="0.25">
      <c r="A24" s="10" t="s">
        <v>24</v>
      </c>
    </row>
    <row r="25" spans="1:4" ht="16.5" customHeight="1" x14ac:dyDescent="0.25">
      <c r="A25" s="10" t="s">
        <v>17</v>
      </c>
    </row>
    <row r="26" spans="1:4" ht="16.5" customHeight="1" x14ac:dyDescent="0.25">
      <c r="A26" s="10"/>
    </row>
    <row r="27" spans="1:4" x14ac:dyDescent="0.25">
      <c r="A27" s="11" t="s">
        <v>2</v>
      </c>
    </row>
    <row r="28" spans="1:4" x14ac:dyDescent="0.25">
      <c r="A28" s="11" t="s">
        <v>13</v>
      </c>
    </row>
    <row r="29" spans="1:4" x14ac:dyDescent="0.25">
      <c r="A29" s="12" t="s">
        <v>23</v>
      </c>
    </row>
  </sheetData>
  <mergeCells count="19">
    <mergeCell ref="A15:C15"/>
    <mergeCell ref="A21:C21"/>
    <mergeCell ref="A12:C12"/>
    <mergeCell ref="A13:C13"/>
    <mergeCell ref="A11:C11"/>
    <mergeCell ref="A14:C14"/>
    <mergeCell ref="A19:C19"/>
    <mergeCell ref="A20:C20"/>
    <mergeCell ref="A17:C17"/>
    <mergeCell ref="A16:C16"/>
    <mergeCell ref="A18:C18"/>
    <mergeCell ref="A3:D3"/>
    <mergeCell ref="A4:D4"/>
    <mergeCell ref="A8:C8"/>
    <mergeCell ref="A9:C9"/>
    <mergeCell ref="A10:C10"/>
    <mergeCell ref="A6:C6"/>
    <mergeCell ref="A7:C7"/>
    <mergeCell ref="A5:C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Pavelka Ondřej</cp:lastModifiedBy>
  <dcterms:created xsi:type="dcterms:W3CDTF">2020-02-13T20:39:07Z</dcterms:created>
  <dcterms:modified xsi:type="dcterms:W3CDTF">2021-05-20T11:20:36Z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-1608382723</vt:i4>
  </property>
  <property fmtid="{D5CDD505-2E9C-101B-9397-08002B2CF9AE}" pid="3" name="_NewReviewCycle">
    <vt:lpwstr/>
  </property>
  <property fmtid="{D5CDD505-2E9C-101B-9397-08002B2CF9AE}" pid="4" name="_EmailSubject">
    <vt:lpwstr>VZ "Výroba velkoprůměrových stříbrných mincí" - návrh zadávací dokumentace</vt:lpwstr>
  </property>
  <property fmtid="{D5CDD505-2E9C-101B-9397-08002B2CF9AE}" pid="5" name="_AuthorEmail">
    <vt:lpwstr>Jaroslav.Moravec@cnb.cz</vt:lpwstr>
  </property>
  <property fmtid="{D5CDD505-2E9C-101B-9397-08002B2CF9AE}" pid="6" name="_AuthorEmailDisplayName">
    <vt:lpwstr>Moravec Jaroslav</vt:lpwstr>
  </property>
  <property fmtid="{D5CDD505-2E9C-101B-9397-08002B2CF9AE}" pid="7" name="_PreviousAdHocReviewCycleID">
    <vt:i4>-2108116172</vt:i4>
  </property>
  <property fmtid="{D5CDD505-2E9C-101B-9397-08002B2CF9AE}" pid="8" name="_ReviewingToolsShownOnce">
    <vt:lpwstr/>
  </property>
</Properties>
</file>