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878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'List1'!$A$1:$M$35</definedName>
  </definedNames>
  <calcPr calcId="145621"/>
</workbook>
</file>

<file path=xl/sharedStrings.xml><?xml version="1.0" encoding="utf-8"?>
<sst xmlns="http://schemas.openxmlformats.org/spreadsheetml/2006/main" count="44" uniqueCount="43">
  <si>
    <t>Cenová tabulka</t>
  </si>
  <si>
    <t>Cena za 1 ks v Kč bez DPH</t>
  </si>
  <si>
    <t xml:space="preserve">Celková nabídková cena v Kč bez DPH </t>
  </si>
  <si>
    <t>pobočka Praha</t>
  </si>
  <si>
    <t>pobočka Brno</t>
  </si>
  <si>
    <t>pobočka Hradec Králové</t>
  </si>
  <si>
    <t>pobočka Ostrava</t>
  </si>
  <si>
    <t>provozní odbor Ústí nad Labem</t>
  </si>
  <si>
    <t>provozní odbor Plzeň</t>
  </si>
  <si>
    <t>provozní odbor České Budějovice</t>
  </si>
  <si>
    <t>(dodavatel vyplní žlutě podbarvené buňky v tabulce)</t>
  </si>
  <si>
    <t>Příloha č. 2B ZD</t>
  </si>
  <si>
    <t>Celková cena za požadovaný počet ks v Kč bez DPH</t>
  </si>
  <si>
    <t>Ceny se uvádějí v Kč na dvě desetinná místa.</t>
  </si>
  <si>
    <t>klp</t>
  </si>
  <si>
    <t>Jednotka</t>
  </si>
  <si>
    <t>Požadovaný počet kusů</t>
  </si>
  <si>
    <t>Dodávka počítačky mincí, včetně dopravy, dle čl. I odst. 1 návrhu smlouvy</t>
  </si>
  <si>
    <t>Maximální počet kusů za 48 měsíců</t>
  </si>
  <si>
    <t>Celková cena za maximální počet ks v Kč bez DPH</t>
  </si>
  <si>
    <t>**) Předpokládaný počet výjezdů a hodin mimozáručních a pozáručních oprav je uveden pouze za účelem porovnání nabídek a vychází z předpokládaného čerpání výše uvedených jednotek zadavatelem (v souladu se ZZVZ po dobu 4 let). Zadavatel si vyhrazuje právo uvedené množství čerpat dle svých reálných potřeb, skutečné počty se tak mohou od předpokládaného počtu lišit.</t>
  </si>
  <si>
    <t>Celková cena za jednotku v Kč bez DPH</t>
  </si>
  <si>
    <t>Cena za 1 zaškolení v Kč bez DPH</t>
  </si>
  <si>
    <t>Celková cena za maximální počet zaškolení v Kč bez DPH</t>
  </si>
  <si>
    <t>Celková cena za zaškolení zaměstnanců při dodávce všech 30 ks počítaček a 17 ks displejů dle čl. III odst. 1 návrhu smlouvy</t>
  </si>
  <si>
    <t>***) Maximální počet zaškolení je uveden pouze za účelem porovnání nabídek a vychází z maximálního možného čerpání uvedeného zaškolení zadavatelem. Zadavatel uvedené množství bude čerpat v souladu s podmínkami uvedenými v návrhu smlouvy, skutečné počty se tak mohou od maximálního počtu lišit.</t>
  </si>
  <si>
    <t>Maximální počet zaškolení za 48 měsíců***</t>
  </si>
  <si>
    <t>Dodávka počítačky mincí, včetně dopravy, dle čl. I odst. 2 návrhu smlouvy po lhůtě 2 let ode dne účinnosti smlouvy</t>
  </si>
  <si>
    <t xml:space="preserve">Cena za zaškolení zaměstnanců dle čl. III odst. 2 návrhu smlouvy </t>
  </si>
  <si>
    <t>Dodávka displeje, včetně dopravy, dle čl. I odst. 1 návrhu smlouvy</t>
  </si>
  <si>
    <t>*)Předpokládané počty pravidelné preventivní údržby jsou uvedeny pouze za účelem porovnání nabídek a vychází z předpokládaného čerpání výše uvedených počtů zadavatelem v souladu se zákonem po dobu 4 let. Smlouva je uzavírána na dobu neurčitou, skutečné počty pravidelné preventivní údržby se tak mohou od předpokládaných počtů lišit.</t>
  </si>
  <si>
    <t>Výjezd (do místa plnění a zpět):</t>
  </si>
  <si>
    <t>Předpokádaný počet výjezdů za 48 měsíců**</t>
  </si>
  <si>
    <t>Cena za 1 výjezd v Kč bez DPH</t>
  </si>
  <si>
    <t>Celková cena za předpokládaný počet výjezdů v Kč bez DPH</t>
  </si>
  <si>
    <t xml:space="preserve">Mimozáruční a pozáruční opravy vad </t>
  </si>
  <si>
    <t>Předpokádaný počet hodin za 48 měsíců**</t>
  </si>
  <si>
    <t>Cena za 1 hodinu v Kč bez DPH</t>
  </si>
  <si>
    <t>Celková cena za předpokládaný počet hodin v Kč bez DPH</t>
  </si>
  <si>
    <t>Cena za 1 pravidelnou údržbu v Kč bez DPH</t>
  </si>
  <si>
    <t>Celková cena za předpokládaný počet pravidelné údržby v Kč bez DPH</t>
  </si>
  <si>
    <t>Předpokládaný počet pravidelné údržby za 48 měsíců*</t>
  </si>
  <si>
    <t xml:space="preserve">Pravidelná preventivní údržba 1 kusu počítačky mincí vč. veškerého spotřebního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</si>
</sst>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1" fontId="6" fillId="0" borderId="0" xfId="0" applyNumberFormat="1" applyFont="1" applyBorder="1" applyProtection="1"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" xfId="0" applyNumberFormat="1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3"/>
  <sheetViews>
    <sheetView tabSelected="1" zoomScale="71" zoomScaleNormal="71" workbookViewId="0" topLeftCell="A1">
      <selection activeCell="K6" sqref="K6"/>
    </sheetView>
  </sheetViews>
  <sheetFormatPr defaultColWidth="9.140625" defaultRowHeight="15"/>
  <cols>
    <col min="1" max="2" width="2.28125" style="6" customWidth="1"/>
    <col min="3" max="3" width="4.421875" style="6" customWidth="1"/>
    <col min="4" max="6" width="9.140625" style="6" customWidth="1"/>
    <col min="7" max="7" width="8.00390625" style="6" customWidth="1"/>
    <col min="8" max="8" width="4.57421875" style="6" customWidth="1"/>
    <col min="9" max="9" width="6.140625" style="6" customWidth="1"/>
    <col min="10" max="10" width="16.7109375" style="6" customWidth="1"/>
    <col min="11" max="11" width="24.140625" style="6" customWidth="1"/>
    <col min="12" max="12" width="35.7109375" style="6" customWidth="1"/>
    <col min="13" max="16384" width="9.140625" style="6" customWidth="1"/>
  </cols>
  <sheetData>
    <row r="1" spans="11:12" ht="15" customHeight="1">
      <c r="K1" s="7"/>
      <c r="L1" s="8" t="s">
        <v>11</v>
      </c>
    </row>
    <row r="2" spans="3:12" ht="18.75">
      <c r="C2" s="9" t="s">
        <v>0</v>
      </c>
      <c r="D2" s="9"/>
      <c r="E2" s="9"/>
      <c r="F2" s="9"/>
      <c r="G2" s="9"/>
      <c r="H2" s="9"/>
      <c r="I2" s="9"/>
      <c r="J2" s="9"/>
      <c r="K2" s="9"/>
      <c r="L2" s="9"/>
    </row>
    <row r="3" spans="3:12" ht="15">
      <c r="C3" s="10" t="s">
        <v>10</v>
      </c>
      <c r="D3" s="10"/>
      <c r="E3" s="10"/>
      <c r="F3" s="10"/>
      <c r="G3" s="10"/>
      <c r="H3" s="10"/>
      <c r="I3" s="10"/>
      <c r="J3" s="10"/>
      <c r="K3" s="10"/>
      <c r="L3" s="10"/>
    </row>
    <row r="4" ht="14.25" customHeight="1" thickBot="1"/>
    <row r="5" spans="3:12" ht="43.5" customHeight="1">
      <c r="C5" s="11"/>
      <c r="D5" s="12"/>
      <c r="E5" s="12"/>
      <c r="F5" s="12"/>
      <c r="G5" s="12"/>
      <c r="H5" s="12"/>
      <c r="I5" s="13"/>
      <c r="J5" s="14" t="s">
        <v>16</v>
      </c>
      <c r="K5" s="14" t="s">
        <v>1</v>
      </c>
      <c r="L5" s="15" t="s">
        <v>12</v>
      </c>
    </row>
    <row r="6" spans="3:13" ht="47.25" customHeight="1">
      <c r="C6" s="16" t="s">
        <v>17</v>
      </c>
      <c r="D6" s="17"/>
      <c r="E6" s="17"/>
      <c r="F6" s="17"/>
      <c r="G6" s="17"/>
      <c r="H6" s="17"/>
      <c r="I6" s="18"/>
      <c r="J6" s="19">
        <v>30</v>
      </c>
      <c r="K6" s="1"/>
      <c r="L6" s="20">
        <f>ROUND(K6,2)*J6</f>
        <v>0</v>
      </c>
      <c r="M6" s="4">
        <f>IF((TRUNC(K6,2)-K6)=0,0,1)</f>
        <v>0</v>
      </c>
    </row>
    <row r="7" spans="3:13" ht="48.75" customHeight="1">
      <c r="C7" s="16" t="s">
        <v>29</v>
      </c>
      <c r="D7" s="21"/>
      <c r="E7" s="21"/>
      <c r="F7" s="21"/>
      <c r="G7" s="21"/>
      <c r="H7" s="21"/>
      <c r="I7" s="22"/>
      <c r="J7" s="19">
        <v>17</v>
      </c>
      <c r="K7" s="1"/>
      <c r="L7" s="20">
        <f>ROUND(K7,2)*J7</f>
        <v>0</v>
      </c>
      <c r="M7" s="4">
        <f>IF((TRUNC(K7,2)-K7)=0,0,1)</f>
        <v>0</v>
      </c>
    </row>
    <row r="8" spans="3:12" ht="33.75" customHeight="1">
      <c r="C8" s="23"/>
      <c r="D8" s="24"/>
      <c r="E8" s="24"/>
      <c r="F8" s="24"/>
      <c r="G8" s="24"/>
      <c r="H8" s="24"/>
      <c r="I8" s="24"/>
      <c r="J8" s="25" t="s">
        <v>15</v>
      </c>
      <c r="K8" s="26" t="s">
        <v>21</v>
      </c>
      <c r="L8" s="27"/>
    </row>
    <row r="9" spans="3:13" ht="48.75" customHeight="1">
      <c r="C9" s="16" t="s">
        <v>24</v>
      </c>
      <c r="D9" s="17"/>
      <c r="E9" s="17"/>
      <c r="F9" s="17"/>
      <c r="G9" s="17"/>
      <c r="H9" s="17"/>
      <c r="I9" s="18"/>
      <c r="J9" s="19" t="s">
        <v>14</v>
      </c>
      <c r="K9" s="1"/>
      <c r="L9" s="28">
        <f>ROUND(K9,2)</f>
        <v>0</v>
      </c>
      <c r="M9" s="4">
        <f>IF((TRUNC(K9,2)-K9)=0,0,1)</f>
        <v>0</v>
      </c>
    </row>
    <row r="10" spans="3:12" ht="44.25" customHeight="1">
      <c r="C10" s="23"/>
      <c r="D10" s="24"/>
      <c r="E10" s="24"/>
      <c r="F10" s="24"/>
      <c r="G10" s="24"/>
      <c r="H10" s="24"/>
      <c r="I10" s="24"/>
      <c r="J10" s="25" t="s">
        <v>18</v>
      </c>
      <c r="K10" s="29" t="s">
        <v>1</v>
      </c>
      <c r="L10" s="30" t="s">
        <v>19</v>
      </c>
    </row>
    <row r="11" spans="3:13" ht="48.75" customHeight="1">
      <c r="C11" s="16" t="s">
        <v>27</v>
      </c>
      <c r="D11" s="17"/>
      <c r="E11" s="17"/>
      <c r="F11" s="17"/>
      <c r="G11" s="17"/>
      <c r="H11" s="17"/>
      <c r="I11" s="18"/>
      <c r="J11" s="19">
        <v>5</v>
      </c>
      <c r="K11" s="1"/>
      <c r="L11" s="20">
        <f>ROUND(K11,2)*J11</f>
        <v>0</v>
      </c>
      <c r="M11" s="4">
        <f>IF((TRUNC(K11,2)-K11)=0,0,1)</f>
        <v>0</v>
      </c>
    </row>
    <row r="12" spans="3:12" ht="44.25" customHeight="1">
      <c r="C12" s="23"/>
      <c r="D12" s="24"/>
      <c r="E12" s="24"/>
      <c r="F12" s="24"/>
      <c r="G12" s="24"/>
      <c r="H12" s="24"/>
      <c r="I12" s="24"/>
      <c r="J12" s="25" t="s">
        <v>26</v>
      </c>
      <c r="K12" s="29" t="s">
        <v>22</v>
      </c>
      <c r="L12" s="30" t="s">
        <v>23</v>
      </c>
    </row>
    <row r="13" spans="3:13" ht="42.75" customHeight="1">
      <c r="C13" s="16" t="s">
        <v>28</v>
      </c>
      <c r="D13" s="21"/>
      <c r="E13" s="21"/>
      <c r="F13" s="21"/>
      <c r="G13" s="21"/>
      <c r="H13" s="21"/>
      <c r="I13" s="22"/>
      <c r="J13" s="19">
        <v>5</v>
      </c>
      <c r="K13" s="1"/>
      <c r="L13" s="20">
        <f>ROUND(K13,2)</f>
        <v>0</v>
      </c>
      <c r="M13" s="4">
        <f>IF((TRUNC(K13,2)-K13)=0,0,1)</f>
        <v>0</v>
      </c>
    </row>
    <row r="14" spans="3:12" ht="66" customHeight="1">
      <c r="C14" s="31"/>
      <c r="D14" s="32"/>
      <c r="E14" s="32"/>
      <c r="F14" s="32"/>
      <c r="G14" s="32"/>
      <c r="H14" s="32"/>
      <c r="I14" s="33"/>
      <c r="J14" s="25" t="s">
        <v>41</v>
      </c>
      <c r="K14" s="29" t="s">
        <v>39</v>
      </c>
      <c r="L14" s="30" t="s">
        <v>40</v>
      </c>
    </row>
    <row r="15" spans="3:13" ht="46.5" customHeight="1">
      <c r="C15" s="16" t="s">
        <v>42</v>
      </c>
      <c r="D15" s="17"/>
      <c r="E15" s="17"/>
      <c r="F15" s="17"/>
      <c r="G15" s="17"/>
      <c r="H15" s="17"/>
      <c r="I15" s="18"/>
      <c r="J15" s="34">
        <v>280</v>
      </c>
      <c r="K15" s="1"/>
      <c r="L15" s="35">
        <f>ROUND(K15,2)*J15</f>
        <v>0</v>
      </c>
      <c r="M15" s="4">
        <f>IF((TRUNC(K15,2)-K15)=0,0,1)</f>
        <v>0</v>
      </c>
    </row>
    <row r="16" spans="3:12" ht="45.75" customHeight="1">
      <c r="C16" s="31"/>
      <c r="D16" s="32"/>
      <c r="E16" s="32"/>
      <c r="F16" s="32"/>
      <c r="G16" s="32"/>
      <c r="H16" s="32"/>
      <c r="I16" s="33"/>
      <c r="J16" s="25" t="s">
        <v>36</v>
      </c>
      <c r="K16" s="29" t="s">
        <v>37</v>
      </c>
      <c r="L16" s="30" t="s">
        <v>38</v>
      </c>
    </row>
    <row r="17" spans="3:13" ht="49.5" customHeight="1">
      <c r="C17" s="36" t="s">
        <v>35</v>
      </c>
      <c r="D17" s="37"/>
      <c r="E17" s="37"/>
      <c r="F17" s="37"/>
      <c r="G17" s="37"/>
      <c r="H17" s="37"/>
      <c r="I17" s="38"/>
      <c r="J17" s="19">
        <v>140</v>
      </c>
      <c r="K17" s="1"/>
      <c r="L17" s="20">
        <f>ROUND(K17,2)*J17</f>
        <v>0</v>
      </c>
      <c r="M17" s="4">
        <f>IF((TRUNC(K17,2)-K17)=0,0,1)</f>
        <v>0</v>
      </c>
    </row>
    <row r="18" spans="3:12" ht="45.75" customHeight="1">
      <c r="C18" s="31"/>
      <c r="D18" s="32"/>
      <c r="E18" s="32"/>
      <c r="F18" s="32"/>
      <c r="G18" s="32"/>
      <c r="H18" s="32"/>
      <c r="I18" s="33"/>
      <c r="J18" s="25" t="s">
        <v>32</v>
      </c>
      <c r="K18" s="29" t="s">
        <v>33</v>
      </c>
      <c r="L18" s="30" t="s">
        <v>34</v>
      </c>
    </row>
    <row r="19" spans="3:12" ht="23.25" customHeight="1">
      <c r="C19" s="39" t="s">
        <v>31</v>
      </c>
      <c r="D19" s="40"/>
      <c r="E19" s="40"/>
      <c r="F19" s="40"/>
      <c r="G19" s="40"/>
      <c r="H19" s="40"/>
      <c r="I19" s="40"/>
      <c r="J19" s="41"/>
      <c r="K19" s="42"/>
      <c r="L19" s="43"/>
    </row>
    <row r="20" spans="3:13" ht="24.75" customHeight="1">
      <c r="C20" s="44">
        <v>1</v>
      </c>
      <c r="D20" s="45" t="s">
        <v>3</v>
      </c>
      <c r="E20" s="45"/>
      <c r="F20" s="45"/>
      <c r="G20" s="45"/>
      <c r="H20" s="45"/>
      <c r="I20" s="46"/>
      <c r="J20" s="19">
        <v>22</v>
      </c>
      <c r="K20" s="1"/>
      <c r="L20" s="35">
        <f aca="true" t="shared" si="0" ref="L20:L26">ROUND(K20,2)*J20</f>
        <v>0</v>
      </c>
      <c r="M20" s="4">
        <f aca="true" t="shared" si="1" ref="M20:M26">IF((TRUNC(K20,2)-K20)=0,0,1)</f>
        <v>0</v>
      </c>
    </row>
    <row r="21" spans="3:13" ht="24" customHeight="1">
      <c r="C21" s="44">
        <v>2</v>
      </c>
      <c r="D21" s="45" t="s">
        <v>4</v>
      </c>
      <c r="E21" s="45"/>
      <c r="F21" s="45"/>
      <c r="G21" s="45"/>
      <c r="H21" s="45"/>
      <c r="I21" s="46"/>
      <c r="J21" s="19">
        <v>11</v>
      </c>
      <c r="K21" s="1"/>
      <c r="L21" s="35">
        <f t="shared" si="0"/>
        <v>0</v>
      </c>
      <c r="M21" s="4">
        <f t="shared" si="1"/>
        <v>0</v>
      </c>
    </row>
    <row r="22" spans="3:13" ht="26.25" customHeight="1">
      <c r="C22" s="44">
        <v>3</v>
      </c>
      <c r="D22" s="45" t="s">
        <v>5</v>
      </c>
      <c r="E22" s="45"/>
      <c r="F22" s="45"/>
      <c r="G22" s="45"/>
      <c r="H22" s="45"/>
      <c r="I22" s="46"/>
      <c r="J22" s="19">
        <v>11</v>
      </c>
      <c r="K22" s="1"/>
      <c r="L22" s="35">
        <f t="shared" si="0"/>
        <v>0</v>
      </c>
      <c r="M22" s="4">
        <f t="shared" si="1"/>
        <v>0</v>
      </c>
    </row>
    <row r="23" spans="3:13" ht="24.75" customHeight="1">
      <c r="C23" s="44">
        <v>4</v>
      </c>
      <c r="D23" s="45" t="s">
        <v>6</v>
      </c>
      <c r="E23" s="45"/>
      <c r="F23" s="45"/>
      <c r="G23" s="45"/>
      <c r="H23" s="45"/>
      <c r="I23" s="46"/>
      <c r="J23" s="19">
        <v>22</v>
      </c>
      <c r="K23" s="1"/>
      <c r="L23" s="35">
        <f t="shared" si="0"/>
        <v>0</v>
      </c>
      <c r="M23" s="4">
        <f t="shared" si="1"/>
        <v>0</v>
      </c>
    </row>
    <row r="24" spans="3:13" ht="23.25" customHeight="1">
      <c r="C24" s="44">
        <v>5</v>
      </c>
      <c r="D24" s="45" t="s">
        <v>7</v>
      </c>
      <c r="E24" s="45"/>
      <c r="F24" s="45"/>
      <c r="G24" s="45"/>
      <c r="H24" s="45"/>
      <c r="I24" s="46"/>
      <c r="J24" s="19">
        <v>11</v>
      </c>
      <c r="K24" s="1"/>
      <c r="L24" s="35">
        <f t="shared" si="0"/>
        <v>0</v>
      </c>
      <c r="M24" s="4">
        <f t="shared" si="1"/>
        <v>0</v>
      </c>
    </row>
    <row r="25" spans="3:13" ht="26.25" customHeight="1">
      <c r="C25" s="44">
        <v>6</v>
      </c>
      <c r="D25" s="45" t="s">
        <v>8</v>
      </c>
      <c r="E25" s="45"/>
      <c r="F25" s="45"/>
      <c r="G25" s="45"/>
      <c r="H25" s="45"/>
      <c r="I25" s="46"/>
      <c r="J25" s="19">
        <v>11</v>
      </c>
      <c r="K25" s="1"/>
      <c r="L25" s="35">
        <f t="shared" si="0"/>
        <v>0</v>
      </c>
      <c r="M25" s="4">
        <f t="shared" si="1"/>
        <v>0</v>
      </c>
    </row>
    <row r="26" spans="3:13" ht="24" customHeight="1">
      <c r="C26" s="44">
        <v>7</v>
      </c>
      <c r="D26" s="45" t="s">
        <v>9</v>
      </c>
      <c r="E26" s="45"/>
      <c r="F26" s="45"/>
      <c r="G26" s="45"/>
      <c r="H26" s="45"/>
      <c r="I26" s="46"/>
      <c r="J26" s="19">
        <v>11</v>
      </c>
      <c r="K26" s="1"/>
      <c r="L26" s="35">
        <f t="shared" si="0"/>
        <v>0</v>
      </c>
      <c r="M26" s="4">
        <f t="shared" si="1"/>
        <v>0</v>
      </c>
    </row>
    <row r="27" spans="3:13" ht="19.5" thickBot="1">
      <c r="C27" s="47" t="s">
        <v>2</v>
      </c>
      <c r="D27" s="48"/>
      <c r="E27" s="48"/>
      <c r="F27" s="48"/>
      <c r="G27" s="48"/>
      <c r="H27" s="48"/>
      <c r="I27" s="48"/>
      <c r="J27" s="48"/>
      <c r="K27" s="49"/>
      <c r="L27" s="50">
        <f>SUM(L6:L7,L15,L17,L20:L26,L11,K9,L13)</f>
        <v>0</v>
      </c>
      <c r="M27" s="4">
        <f>SUM(M20,M21,M22,M23,M24,M25,M26,M17,M15,M13,M11,M9,M7,M6)</f>
        <v>0</v>
      </c>
    </row>
    <row r="29" spans="3:12" ht="15.75">
      <c r="C29" s="5" t="str">
        <f>IF(M27=0,"","Bylo zadáno více než povolený počet 2 desetinných míst v  "&amp;M27&amp;" buňkách.")</f>
        <v/>
      </c>
      <c r="D29" s="5"/>
      <c r="E29" s="5"/>
      <c r="F29" s="5"/>
      <c r="G29" s="5"/>
      <c r="H29" s="5"/>
      <c r="I29" s="5"/>
      <c r="J29" s="5"/>
      <c r="K29" s="5"/>
      <c r="L29" s="5"/>
    </row>
    <row r="30" spans="4:10" ht="33" customHeight="1">
      <c r="D30" s="2" t="s">
        <v>13</v>
      </c>
      <c r="E30" s="2"/>
      <c r="F30" s="2"/>
      <c r="G30" s="2"/>
      <c r="H30" s="2"/>
      <c r="I30" s="2"/>
      <c r="J30" s="2"/>
    </row>
    <row r="31" spans="4:10" ht="76.5" customHeight="1">
      <c r="D31" s="3" t="s">
        <v>30</v>
      </c>
      <c r="E31" s="3"/>
      <c r="F31" s="3"/>
      <c r="G31" s="3"/>
      <c r="H31" s="3"/>
      <c r="I31" s="3"/>
      <c r="J31" s="3"/>
    </row>
    <row r="32" spans="4:10" ht="73.5" customHeight="1">
      <c r="D32" s="2" t="s">
        <v>20</v>
      </c>
      <c r="E32" s="2"/>
      <c r="F32" s="2"/>
      <c r="G32" s="2"/>
      <c r="H32" s="2"/>
      <c r="I32" s="2"/>
      <c r="J32" s="2"/>
    </row>
    <row r="33" spans="4:10" ht="60" customHeight="1">
      <c r="D33" s="2" t="s">
        <v>25</v>
      </c>
      <c r="E33" s="2"/>
      <c r="F33" s="2"/>
      <c r="G33" s="2"/>
      <c r="H33" s="2"/>
      <c r="I33" s="2"/>
      <c r="J33" s="2"/>
    </row>
  </sheetData>
  <sheetProtection password="CC06" sheet="1" objects="1" scenarios="1" selectLockedCells="1"/>
  <mergeCells count="32">
    <mergeCell ref="K8:L8"/>
    <mergeCell ref="C2:L2"/>
    <mergeCell ref="C3:L3"/>
    <mergeCell ref="J19:L19"/>
    <mergeCell ref="C5:I5"/>
    <mergeCell ref="C14:I14"/>
    <mergeCell ref="C15:I15"/>
    <mergeCell ref="C19:I19"/>
    <mergeCell ref="C11:I11"/>
    <mergeCell ref="C10:I10"/>
    <mergeCell ref="C17:I17"/>
    <mergeCell ref="C13:I13"/>
    <mergeCell ref="C9:I9"/>
    <mergeCell ref="C12:I12"/>
    <mergeCell ref="C6:I6"/>
    <mergeCell ref="C18:I18"/>
    <mergeCell ref="D24:I24"/>
    <mergeCell ref="D25:I25"/>
    <mergeCell ref="D26:I26"/>
    <mergeCell ref="C7:I7"/>
    <mergeCell ref="C16:I16"/>
    <mergeCell ref="C8:I8"/>
    <mergeCell ref="D20:I20"/>
    <mergeCell ref="D21:I21"/>
    <mergeCell ref="D22:I22"/>
    <mergeCell ref="D23:I23"/>
    <mergeCell ref="D33:J33"/>
    <mergeCell ref="D30:J30"/>
    <mergeCell ref="D31:J31"/>
    <mergeCell ref="D32:J32"/>
    <mergeCell ref="C27:K27"/>
    <mergeCell ref="C29:L29"/>
  </mergeCell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Bolfová Petra</cp:lastModifiedBy>
  <cp:lastPrinted>2020-09-10T12:27:02Z</cp:lastPrinted>
  <dcterms:created xsi:type="dcterms:W3CDTF">2013-10-15T13:03:35Z</dcterms:created>
  <dcterms:modified xsi:type="dcterms:W3CDTF">2020-10-13T07:33:16Z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1670398093</vt:i4>
  </property>
  <property fmtid="{D5CDD505-2E9C-101B-9397-08002B2CF9AE}" pid="3" name="_NewReviewCycle">
    <vt:lpwstr/>
  </property>
  <property fmtid="{D5CDD505-2E9C-101B-9397-08002B2CF9AE}" pid="4" name="_EmailSubject">
    <vt:lpwstr>připomínky rozpočtu - počítačky</vt:lpwstr>
  </property>
  <property fmtid="{D5CDD505-2E9C-101B-9397-08002B2CF9AE}" pid="5" name="_AuthorEmail">
    <vt:lpwstr>Ales.Baran@cnb.cz</vt:lpwstr>
  </property>
  <property fmtid="{D5CDD505-2E9C-101B-9397-08002B2CF9AE}" pid="6" name="_AuthorEmailDisplayName">
    <vt:lpwstr>Baran Aleš</vt:lpwstr>
  </property>
  <property fmtid="{D5CDD505-2E9C-101B-9397-08002B2CF9AE}" pid="7" name="_PreviousAdHocReviewCycleID">
    <vt:i4>-1437505011</vt:i4>
  </property>
  <property fmtid="{D5CDD505-2E9C-101B-9397-08002B2CF9AE}" pid="8" name="_ReviewingToolsShownOnce">
    <vt:lpwstr/>
  </property>
</Properties>
</file>