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285" windowWidth="18780" windowHeight="111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'List1'!$A$1:$M$33</definedName>
  </definedNames>
  <calcPr calcId="145621"/>
</workbook>
</file>

<file path=xl/sharedStrings.xml><?xml version="1.0" encoding="utf-8"?>
<sst xmlns="http://schemas.openxmlformats.org/spreadsheetml/2006/main" count="43" uniqueCount="42">
  <si>
    <t>Cenová tabulka</t>
  </si>
  <si>
    <t>Cena za 1 ks v Kč bez DPH</t>
  </si>
  <si>
    <t xml:space="preserve">Celková nabídková cena v Kč bez DPH </t>
  </si>
  <si>
    <t>pobočka Praha</t>
  </si>
  <si>
    <t>pobočka Brno</t>
  </si>
  <si>
    <t>pobočka Hradec Králové</t>
  </si>
  <si>
    <t>pobočka Ostrava</t>
  </si>
  <si>
    <t>provozní odbor Ústí nad Labem</t>
  </si>
  <si>
    <t>provozní odbor Plzeň</t>
  </si>
  <si>
    <t>provozní odbor České Budějovice</t>
  </si>
  <si>
    <t>Celková cena za požadovaný počet ks v Kč bez DPH</t>
  </si>
  <si>
    <t>Příloha č. 2A ZD</t>
  </si>
  <si>
    <t>(dodavatel vyplní žlutě podbarvené buňky v tabulce)</t>
  </si>
  <si>
    <t>Ceny se uvádějí v Kč na dvě desetinná místa.</t>
  </si>
  <si>
    <t>klp</t>
  </si>
  <si>
    <t>Jednotka</t>
  </si>
  <si>
    <t>Celková cena za jednotku v Kč bez DPH</t>
  </si>
  <si>
    <t>Požadovaný počet kusů</t>
  </si>
  <si>
    <t>Maximální počet kusů za 48 měsíců</t>
  </si>
  <si>
    <t>Dodávka počítačky bankovek, včetně dopravy, dle čl. I odst. 1 návrhu smlouvy</t>
  </si>
  <si>
    <t>Celková cena za maximální počet ks v Kč bez DPH</t>
  </si>
  <si>
    <t>**) Předpokládaný počet výjezdů a hodin mimozáručních a pozáručních oprav je uveden pouze za účelem porovnání nabídek a vychází z předpokládaného čerpání výše uvedených jednotek zadavatelem (v souladu se ZZVZ po dobu 4 let). Zadavatel si vyhrazuje právo uvedené množství čerpat dle svých reálných potřeb, skutečné počty se tak mohou od předpokládaného počtu lišit.</t>
  </si>
  <si>
    <t>Celková cena za zaškolení zaměstnanců při dodávce všech 26 ks počítaček dle čl. III odst. 1 návrhu smlouvy</t>
  </si>
  <si>
    <t>Cena za zaškolení zaměstnanců dle čl. III odst. 2 návrhu smlouvy</t>
  </si>
  <si>
    <t>Cena za 1 zaškolení v Kč bez DPH</t>
  </si>
  <si>
    <t>Celková cena za maximální počet zaškolení v Kč bez DPH</t>
  </si>
  <si>
    <t>Maximální počet zaškolení za 48 měsíců***</t>
  </si>
  <si>
    <t>***) Maximální počet zaškolení je uveden pouze za účelem porovnání nabídek a vychází z maximálního možného čerpání uvedeného zaškolení zadavatelem. Zadavatel uvedené množství bude čerpat v souladu s podmínkami uvedenými v návrhu smlouvy, skutečné počty se tak mohou od maximálního počtu lišit.</t>
  </si>
  <si>
    <t>Dodávka počítačky bankovek, včetně dopravy, dle čl. I odst. 2 návrhu smlouvy po lhůtě 2 let ode dne účinnosti smlouvy</t>
  </si>
  <si>
    <t>*)Předpokládané počty pravidelné preventivní údržby jsou uvedeny pouze za účelem porovnání nabídek a vychází z předpokládaného čerpání výše uvedených počtů zadavatelem v souladu se zákonem po dobu 4 let. Smlouva je uzavírána na dobu neurčitou, skutečné počty pravidelné preventivní údržby se tak mohou od předpokládaných počtů lišit.</t>
  </si>
  <si>
    <t>Předpokádaný počet hodin za 48 měsíců**</t>
  </si>
  <si>
    <t>Cena za 1 hodinu v Kč bez DPH</t>
  </si>
  <si>
    <t>Celková cena za předpokládaný počet hodin v Kč bez DPH</t>
  </si>
  <si>
    <t>Předpokádaný počet výjezdů za 48 měsíců**</t>
  </si>
  <si>
    <t>Cena za 1 výjezd v Kč bez DPH</t>
  </si>
  <si>
    <t>Celková cena za předpokládaný počet výjezdů v Kč bez DPH</t>
  </si>
  <si>
    <t xml:space="preserve">Mimozáruční a pozáruční opravy vad </t>
  </si>
  <si>
    <t>Výjezd (do místa plnění a zpět):</t>
  </si>
  <si>
    <t>Předpokládaný počet pravidelné údržby za 48 měsíců*</t>
  </si>
  <si>
    <t>Cena za 1 pravidelnou údržbu v Kč bez DPH</t>
  </si>
  <si>
    <t>Celková cena za předpokládaný počet pravidelné údržby v Kč bez DPH</t>
  </si>
  <si>
    <t xml:space="preserve">Pravidelná preventivní údržba 1 kusu počítačky bankovek vč. veškerého spotřebního materiálu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</si>
</sst>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12"/>
      <color rgb="FFFF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4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Border="1" applyAlignment="1" applyProtection="1">
      <alignment horizontal="left" vertical="center" wrapText="1"/>
      <protection/>
    </xf>
    <xf numFmtId="49" fontId="4" fillId="0" borderId="0" xfId="0" applyNumberFormat="1" applyFont="1" applyBorder="1" applyAlignment="1" applyProtection="1">
      <alignment horizontal="left" wrapText="1"/>
      <protection/>
    </xf>
    <xf numFmtId="49" fontId="0" fillId="0" borderId="0" xfId="0" applyNumberFormat="1" applyProtection="1">
      <protection/>
    </xf>
    <xf numFmtId="49" fontId="0" fillId="0" borderId="0" xfId="0" applyNumberFormat="1" applyAlignment="1" applyProtection="1">
      <alignment horizontal="right"/>
      <protection/>
    </xf>
    <xf numFmtId="0" fontId="0" fillId="0" borderId="0" xfId="0" applyProtection="1">
      <protection/>
    </xf>
    <xf numFmtId="49" fontId="3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Alignment="1" applyProtection="1">
      <alignment horizontal="center" vertical="center"/>
      <protection/>
    </xf>
    <xf numFmtId="49" fontId="4" fillId="0" borderId="2" xfId="0" applyNumberFormat="1" applyFont="1" applyBorder="1" applyAlignment="1" applyProtection="1">
      <alignment horizontal="center"/>
      <protection/>
    </xf>
    <xf numFmtId="49" fontId="4" fillId="0" borderId="3" xfId="0" applyNumberFormat="1" applyFont="1" applyBorder="1" applyAlignment="1" applyProtection="1">
      <alignment horizontal="center"/>
      <protection/>
    </xf>
    <xf numFmtId="49" fontId="4" fillId="0" borderId="3" xfId="0" applyNumberFormat="1" applyFont="1" applyBorder="1" applyAlignment="1" applyProtection="1">
      <alignment horizontal="center" vertical="center" wrapText="1"/>
      <protection/>
    </xf>
    <xf numFmtId="49" fontId="4" fillId="0" borderId="4" xfId="0" applyNumberFormat="1" applyFont="1" applyBorder="1" applyAlignment="1" applyProtection="1">
      <alignment horizontal="center" vertical="center" wrapText="1"/>
      <protection/>
    </xf>
    <xf numFmtId="49" fontId="5" fillId="0" borderId="5" xfId="0" applyNumberFormat="1" applyFont="1" applyBorder="1" applyAlignment="1" applyProtection="1">
      <alignment horizontal="left" vertical="center" wrapText="1"/>
      <protection/>
    </xf>
    <xf numFmtId="49" fontId="5" fillId="0" borderId="1" xfId="0" applyNumberFormat="1" applyFont="1" applyBorder="1" applyAlignment="1" applyProtection="1">
      <alignment horizontal="left" vertical="center" wrapText="1"/>
      <protection/>
    </xf>
    <xf numFmtId="0" fontId="4" fillId="3" borderId="1" xfId="0" applyFont="1" applyFill="1" applyBorder="1" applyAlignment="1" applyProtection="1">
      <alignment horizontal="center" vertical="center"/>
      <protection/>
    </xf>
    <xf numFmtId="4" fontId="4" fillId="0" borderId="6" xfId="0" applyNumberFormat="1" applyFont="1" applyBorder="1" applyAlignment="1" applyProtection="1">
      <alignment horizontal="center" vertical="center"/>
      <protection/>
    </xf>
    <xf numFmtId="49" fontId="4" fillId="0" borderId="5" xfId="0" applyNumberFormat="1" applyFont="1" applyBorder="1" applyAlignment="1" applyProtection="1">
      <alignment horizontal="center"/>
      <protection/>
    </xf>
    <xf numFmtId="49" fontId="4" fillId="0" borderId="1" xfId="0" applyNumberFormat="1" applyFont="1" applyBorder="1" applyAlignment="1" applyProtection="1">
      <alignment horizontal="center"/>
      <protection/>
    </xf>
    <xf numFmtId="49" fontId="4" fillId="0" borderId="1" xfId="0" applyNumberFormat="1" applyFont="1" applyBorder="1" applyAlignment="1" applyProtection="1">
      <alignment horizontal="center" vertical="center" wrapText="1"/>
      <protection/>
    </xf>
    <xf numFmtId="49" fontId="4" fillId="0" borderId="1" xfId="0" applyNumberFormat="1" applyFont="1" applyBorder="1" applyAlignment="1" applyProtection="1">
      <alignment horizontal="center" vertical="center" wrapText="1"/>
      <protection/>
    </xf>
    <xf numFmtId="49" fontId="4" fillId="0" borderId="6" xfId="0" applyNumberFormat="1" applyFont="1" applyBorder="1" applyAlignment="1" applyProtection="1">
      <alignment horizontal="center" vertical="center" wrapText="1"/>
      <protection/>
    </xf>
    <xf numFmtId="4" fontId="4" fillId="4" borderId="6" xfId="0" applyNumberFormat="1" applyFont="1" applyFill="1" applyBorder="1" applyAlignment="1" applyProtection="1">
      <alignment horizontal="center" vertical="center"/>
      <protection/>
    </xf>
    <xf numFmtId="49" fontId="4" fillId="0" borderId="7" xfId="0" applyNumberFormat="1" applyFont="1" applyBorder="1" applyAlignment="1" applyProtection="1">
      <alignment horizontal="center" vertical="center" wrapText="1"/>
      <protection/>
    </xf>
    <xf numFmtId="49" fontId="4" fillId="0" borderId="8" xfId="0" applyNumberFormat="1" applyFont="1" applyBorder="1" applyAlignment="1" applyProtection="1">
      <alignment horizontal="center" vertical="center" wrapText="1"/>
      <protection/>
    </xf>
    <xf numFmtId="49" fontId="0" fillId="0" borderId="1" xfId="0" applyNumberFormat="1" applyBorder="1" applyAlignment="1" applyProtection="1">
      <alignment horizontal="left" vertical="center" wrapText="1"/>
      <protection/>
    </xf>
    <xf numFmtId="0" fontId="4" fillId="0" borderId="9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4" fillId="0" borderId="7" xfId="0" applyFont="1" applyBorder="1" applyAlignment="1" applyProtection="1">
      <alignment horizontal="center" vertical="center" wrapText="1"/>
      <protection/>
    </xf>
    <xf numFmtId="0" fontId="4" fillId="0" borderId="8" xfId="0" applyFont="1" applyBorder="1" applyAlignment="1" applyProtection="1">
      <alignment horizontal="center" vertical="center" wrapText="1"/>
      <protection/>
    </xf>
    <xf numFmtId="49" fontId="5" fillId="0" borderId="9" xfId="0" applyNumberFormat="1" applyFont="1" applyBorder="1" applyAlignment="1" applyProtection="1">
      <alignment horizontal="left" vertical="center" wrapText="1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9" fontId="5" fillId="0" borderId="11" xfId="0" applyNumberFormat="1" applyFont="1" applyBorder="1" applyAlignment="1" applyProtection="1">
      <alignment horizontal="left" vertical="center" wrapText="1"/>
      <protection/>
    </xf>
    <xf numFmtId="49" fontId="4" fillId="0" borderId="6" xfId="0" applyNumberFormat="1" applyFont="1" applyBorder="1" applyAlignment="1" applyProtection="1">
      <alignment horizontal="center" vertical="center" wrapText="1"/>
      <protection/>
    </xf>
    <xf numFmtId="49" fontId="5" fillId="0" borderId="5" xfId="0" applyNumberFormat="1" applyFont="1" applyBorder="1" applyAlignment="1" applyProtection="1">
      <alignment horizontal="left" vertical="center"/>
      <protection/>
    </xf>
    <xf numFmtId="49" fontId="5" fillId="0" borderId="1" xfId="0" applyNumberFormat="1" applyFont="1" applyBorder="1" applyAlignment="1" applyProtection="1">
      <alignment horizontal="left" vertical="center"/>
      <protection/>
    </xf>
    <xf numFmtId="49" fontId="4" fillId="0" borderId="1" xfId="0" applyNumberFormat="1" applyFont="1" applyBorder="1" applyAlignment="1" applyProtection="1">
      <alignment horizontal="center" vertical="center"/>
      <protection/>
    </xf>
    <xf numFmtId="49" fontId="4" fillId="0" borderId="6" xfId="0" applyNumberFormat="1" applyFont="1" applyBorder="1" applyAlignment="1" applyProtection="1">
      <alignment horizontal="center" vertical="center"/>
      <protection/>
    </xf>
    <xf numFmtId="49" fontId="4" fillId="0" borderId="5" xfId="0" applyNumberFormat="1" applyFont="1" applyBorder="1" applyAlignment="1" applyProtection="1">
      <alignment horizontal="center" vertical="center"/>
      <protection/>
    </xf>
    <xf numFmtId="49" fontId="4" fillId="0" borderId="1" xfId="0" applyNumberFormat="1" applyFont="1" applyBorder="1" applyAlignment="1" applyProtection="1">
      <alignment horizontal="left" vertical="center"/>
      <protection/>
    </xf>
    <xf numFmtId="49" fontId="4" fillId="0" borderId="12" xfId="0" applyNumberFormat="1" applyFont="1" applyBorder="1" applyAlignment="1" applyProtection="1">
      <alignment horizontal="center" vertical="center"/>
      <protection/>
    </xf>
    <xf numFmtId="49" fontId="4" fillId="0" borderId="13" xfId="0" applyNumberFormat="1" applyFont="1" applyBorder="1" applyAlignment="1" applyProtection="1">
      <alignment horizontal="left" vertical="center"/>
      <protection/>
    </xf>
    <xf numFmtId="0" fontId="4" fillId="3" borderId="13" xfId="0" applyFont="1" applyFill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4" fontId="3" fillId="0" borderId="18" xfId="0" applyNumberFormat="1" applyFont="1" applyBorder="1" applyAlignment="1" applyProtection="1">
      <alignment horizontal="center"/>
      <protection/>
    </xf>
    <xf numFmtId="4" fontId="4" fillId="2" borderId="19" xfId="0" applyNumberFormat="1" applyFont="1" applyFill="1" applyBorder="1" applyAlignment="1" applyProtection="1">
      <alignment horizontal="center" vertical="center"/>
      <protection locked="0"/>
    </xf>
    <xf numFmtId="1" fontId="7" fillId="0" borderId="0" xfId="0" applyNumberFormat="1" applyFont="1" applyBorder="1" applyProtection="1">
      <protection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49" fontId="6" fillId="0" borderId="0" xfId="0" applyNumberFormat="1" applyFont="1" applyProtection="1">
      <protection/>
    </xf>
    <xf numFmtId="0" fontId="6" fillId="0" borderId="0" xfId="0" applyFont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workbookViewId="0" topLeftCell="A3">
      <selection activeCell="K6" sqref="K6"/>
    </sheetView>
  </sheetViews>
  <sheetFormatPr defaultColWidth="9.140625" defaultRowHeight="15"/>
  <cols>
    <col min="1" max="2" width="2.28125" style="6" customWidth="1"/>
    <col min="3" max="3" width="4.421875" style="6" customWidth="1"/>
    <col min="4" max="6" width="9.140625" style="6" customWidth="1"/>
    <col min="7" max="7" width="8.00390625" style="6" customWidth="1"/>
    <col min="8" max="8" width="4.57421875" style="6" customWidth="1"/>
    <col min="9" max="9" width="6.140625" style="6" customWidth="1"/>
    <col min="10" max="10" width="17.7109375" style="6" customWidth="1"/>
    <col min="11" max="11" width="21.140625" style="6" bestFit="1" customWidth="1"/>
    <col min="12" max="12" width="25.28125" style="6" customWidth="1"/>
    <col min="13" max="16384" width="9.140625" style="6" customWidth="1"/>
  </cols>
  <sheetData>
    <row r="1" spans="3:13" ht="15" customHeight="1">
      <c r="C1" s="4"/>
      <c r="D1" s="4"/>
      <c r="E1" s="4"/>
      <c r="F1" s="4"/>
      <c r="G1" s="4"/>
      <c r="H1" s="4"/>
      <c r="I1" s="4"/>
      <c r="J1" s="4"/>
      <c r="K1" s="4"/>
      <c r="L1" s="5" t="s">
        <v>11</v>
      </c>
      <c r="M1" s="4"/>
    </row>
    <row r="2" spans="3:13" ht="18.75">
      <c r="C2" s="7" t="s">
        <v>0</v>
      </c>
      <c r="D2" s="7"/>
      <c r="E2" s="7"/>
      <c r="F2" s="7"/>
      <c r="G2" s="7"/>
      <c r="H2" s="7"/>
      <c r="I2" s="7"/>
      <c r="J2" s="7"/>
      <c r="K2" s="7"/>
      <c r="L2" s="7"/>
      <c r="M2" s="4"/>
    </row>
    <row r="3" spans="3:13" ht="15">
      <c r="C3" s="8" t="s">
        <v>12</v>
      </c>
      <c r="D3" s="8"/>
      <c r="E3" s="8"/>
      <c r="F3" s="8"/>
      <c r="G3" s="8"/>
      <c r="H3" s="8"/>
      <c r="I3" s="8"/>
      <c r="J3" s="8"/>
      <c r="K3" s="8"/>
      <c r="L3" s="8"/>
      <c r="M3" s="4"/>
    </row>
    <row r="4" spans="3:13" ht="14.25" customHeight="1" thickBot="1">
      <c r="C4" s="4"/>
      <c r="D4" s="4"/>
      <c r="E4" s="4"/>
      <c r="F4" s="4"/>
      <c r="G4" s="4"/>
      <c r="H4" s="4"/>
      <c r="I4" s="4"/>
      <c r="J4" s="4"/>
      <c r="K4" s="4"/>
      <c r="L4" s="4"/>
      <c r="M4" s="54"/>
    </row>
    <row r="5" spans="3:13" ht="45" customHeight="1">
      <c r="C5" s="9"/>
      <c r="D5" s="10"/>
      <c r="E5" s="10"/>
      <c r="F5" s="10"/>
      <c r="G5" s="10"/>
      <c r="H5" s="10"/>
      <c r="I5" s="10"/>
      <c r="J5" s="11" t="s">
        <v>17</v>
      </c>
      <c r="K5" s="11" t="s">
        <v>1</v>
      </c>
      <c r="L5" s="12" t="s">
        <v>10</v>
      </c>
      <c r="M5" s="55"/>
    </row>
    <row r="6" spans="3:13" ht="38.25" customHeight="1">
      <c r="C6" s="13" t="s">
        <v>19</v>
      </c>
      <c r="D6" s="14"/>
      <c r="E6" s="14"/>
      <c r="F6" s="14"/>
      <c r="G6" s="14"/>
      <c r="H6" s="14"/>
      <c r="I6" s="14"/>
      <c r="J6" s="15">
        <v>26</v>
      </c>
      <c r="K6" s="1"/>
      <c r="L6" s="16">
        <f>ROUND(K6,2)*J6</f>
        <v>0</v>
      </c>
      <c r="M6" s="51">
        <f>IF((TRUNC(K6,2)-K6)=0,0,1)</f>
        <v>0</v>
      </c>
    </row>
    <row r="7" spans="3:13" ht="33.75" customHeight="1">
      <c r="C7" s="17"/>
      <c r="D7" s="18"/>
      <c r="E7" s="18"/>
      <c r="F7" s="18"/>
      <c r="G7" s="18"/>
      <c r="H7" s="18"/>
      <c r="I7" s="18"/>
      <c r="J7" s="19" t="s">
        <v>15</v>
      </c>
      <c r="K7" s="20" t="s">
        <v>16</v>
      </c>
      <c r="L7" s="21"/>
      <c r="M7" s="55"/>
    </row>
    <row r="8" spans="3:13" ht="37.5" customHeight="1">
      <c r="C8" s="13" t="s">
        <v>22</v>
      </c>
      <c r="D8" s="14"/>
      <c r="E8" s="14"/>
      <c r="F8" s="14"/>
      <c r="G8" s="14"/>
      <c r="H8" s="14"/>
      <c r="I8" s="14"/>
      <c r="J8" s="15" t="s">
        <v>14</v>
      </c>
      <c r="K8" s="50"/>
      <c r="L8" s="22">
        <f>ROUND(K8,2)</f>
        <v>0</v>
      </c>
      <c r="M8" s="51">
        <f>IF((TRUNC(K8,2)-K8)=0,0,1)</f>
        <v>0</v>
      </c>
    </row>
    <row r="9" spans="3:13" ht="44.25" customHeight="1">
      <c r="C9" s="17"/>
      <c r="D9" s="18"/>
      <c r="E9" s="18"/>
      <c r="F9" s="18"/>
      <c r="G9" s="18"/>
      <c r="H9" s="18"/>
      <c r="I9" s="18"/>
      <c r="J9" s="19" t="s">
        <v>18</v>
      </c>
      <c r="K9" s="23" t="s">
        <v>1</v>
      </c>
      <c r="L9" s="24" t="s">
        <v>20</v>
      </c>
      <c r="M9" s="55"/>
    </row>
    <row r="10" spans="3:13" ht="38.25" customHeight="1">
      <c r="C10" s="13" t="s">
        <v>28</v>
      </c>
      <c r="D10" s="14"/>
      <c r="E10" s="14"/>
      <c r="F10" s="14"/>
      <c r="G10" s="14"/>
      <c r="H10" s="14"/>
      <c r="I10" s="14"/>
      <c r="J10" s="15">
        <v>12</v>
      </c>
      <c r="K10" s="1"/>
      <c r="L10" s="16">
        <f>ROUND(K10,2)*J10</f>
        <v>0</v>
      </c>
      <c r="M10" s="51">
        <f>IF((TRUNC(K10,2)-K10)=0,0,1)</f>
        <v>0</v>
      </c>
    </row>
    <row r="11" spans="3:13" ht="44.25" customHeight="1">
      <c r="C11" s="17"/>
      <c r="D11" s="18"/>
      <c r="E11" s="18"/>
      <c r="F11" s="18"/>
      <c r="G11" s="18"/>
      <c r="H11" s="18"/>
      <c r="I11" s="18"/>
      <c r="J11" s="19" t="s">
        <v>26</v>
      </c>
      <c r="K11" s="23" t="s">
        <v>24</v>
      </c>
      <c r="L11" s="24" t="s">
        <v>25</v>
      </c>
      <c r="M11" s="55"/>
    </row>
    <row r="12" spans="3:13" ht="38.25" customHeight="1">
      <c r="C12" s="13" t="s">
        <v>23</v>
      </c>
      <c r="D12" s="25"/>
      <c r="E12" s="25"/>
      <c r="F12" s="25"/>
      <c r="G12" s="25"/>
      <c r="H12" s="25"/>
      <c r="I12" s="25"/>
      <c r="J12" s="15">
        <v>12</v>
      </c>
      <c r="K12" s="1"/>
      <c r="L12" s="16">
        <f>ROUND(K12,2)*J12</f>
        <v>0</v>
      </c>
      <c r="M12" s="51">
        <f>IF((TRUNC(K12,2)-K12)=0,0,1)</f>
        <v>0</v>
      </c>
    </row>
    <row r="13" spans="3:13" ht="76.5" customHeight="1">
      <c r="C13" s="26"/>
      <c r="D13" s="27"/>
      <c r="E13" s="27"/>
      <c r="F13" s="27"/>
      <c r="G13" s="27"/>
      <c r="H13" s="27"/>
      <c r="I13" s="28"/>
      <c r="J13" s="29" t="s">
        <v>38</v>
      </c>
      <c r="K13" s="30" t="s">
        <v>39</v>
      </c>
      <c r="L13" s="31" t="s">
        <v>40</v>
      </c>
      <c r="M13" s="55"/>
    </row>
    <row r="14" spans="3:13" ht="39" customHeight="1">
      <c r="C14" s="32" t="s">
        <v>41</v>
      </c>
      <c r="D14" s="33"/>
      <c r="E14" s="33"/>
      <c r="F14" s="33"/>
      <c r="G14" s="33"/>
      <c r="H14" s="33"/>
      <c r="I14" s="34"/>
      <c r="J14" s="15">
        <v>304</v>
      </c>
      <c r="K14" s="1"/>
      <c r="L14" s="16">
        <f>ROUND(K14,2)*J14</f>
        <v>0</v>
      </c>
      <c r="M14" s="51">
        <f>IF((TRUNC(K14,2)-K14)=0,0,1)</f>
        <v>0</v>
      </c>
    </row>
    <row r="15" spans="3:13" ht="45.75" customHeight="1">
      <c r="C15" s="17"/>
      <c r="D15" s="18"/>
      <c r="E15" s="18"/>
      <c r="F15" s="18"/>
      <c r="G15" s="18"/>
      <c r="H15" s="18"/>
      <c r="I15" s="18"/>
      <c r="J15" s="19" t="s">
        <v>30</v>
      </c>
      <c r="K15" s="19" t="s">
        <v>31</v>
      </c>
      <c r="L15" s="35" t="s">
        <v>32</v>
      </c>
      <c r="M15" s="55"/>
    </row>
    <row r="16" spans="3:13" ht="34.5" customHeight="1">
      <c r="C16" s="36" t="s">
        <v>36</v>
      </c>
      <c r="D16" s="37"/>
      <c r="E16" s="37"/>
      <c r="F16" s="37"/>
      <c r="G16" s="37"/>
      <c r="H16" s="37"/>
      <c r="I16" s="37"/>
      <c r="J16" s="15">
        <v>152</v>
      </c>
      <c r="K16" s="1"/>
      <c r="L16" s="16">
        <f>ROUND(K16,2)*J16</f>
        <v>0</v>
      </c>
      <c r="M16" s="51">
        <f>IF((TRUNC(K16,2)-K16)=0,0,1)</f>
        <v>0</v>
      </c>
    </row>
    <row r="17" spans="3:13" ht="45.75" customHeight="1">
      <c r="C17" s="17"/>
      <c r="D17" s="18"/>
      <c r="E17" s="18"/>
      <c r="F17" s="18"/>
      <c r="G17" s="18"/>
      <c r="H17" s="18"/>
      <c r="I17" s="18"/>
      <c r="J17" s="19" t="s">
        <v>33</v>
      </c>
      <c r="K17" s="19" t="s">
        <v>34</v>
      </c>
      <c r="L17" s="35" t="s">
        <v>35</v>
      </c>
      <c r="M17" s="55"/>
    </row>
    <row r="18" spans="3:13" ht="21.75" customHeight="1">
      <c r="C18" s="36" t="s">
        <v>37</v>
      </c>
      <c r="D18" s="37"/>
      <c r="E18" s="37"/>
      <c r="F18" s="37"/>
      <c r="G18" s="37"/>
      <c r="H18" s="37"/>
      <c r="I18" s="37"/>
      <c r="J18" s="38"/>
      <c r="K18" s="38"/>
      <c r="L18" s="39"/>
      <c r="M18" s="55"/>
    </row>
    <row r="19" spans="3:13" ht="30" customHeight="1">
      <c r="C19" s="40">
        <v>1</v>
      </c>
      <c r="D19" s="41" t="s">
        <v>3</v>
      </c>
      <c r="E19" s="41"/>
      <c r="F19" s="41"/>
      <c r="G19" s="41"/>
      <c r="H19" s="41"/>
      <c r="I19" s="41"/>
      <c r="J19" s="15">
        <v>22</v>
      </c>
      <c r="K19" s="1"/>
      <c r="L19" s="16">
        <f aca="true" t="shared" si="0" ref="L19:L25">ROUND(K19,2)*J19</f>
        <v>0</v>
      </c>
      <c r="M19" s="51">
        <f aca="true" t="shared" si="1" ref="M19:M25">IF((TRUNC(K19,2)-K19)=0,0,1)</f>
        <v>0</v>
      </c>
    </row>
    <row r="20" spans="3:13" ht="32.25" customHeight="1">
      <c r="C20" s="40">
        <v>2</v>
      </c>
      <c r="D20" s="41" t="s">
        <v>4</v>
      </c>
      <c r="E20" s="41"/>
      <c r="F20" s="41"/>
      <c r="G20" s="41"/>
      <c r="H20" s="41"/>
      <c r="I20" s="41"/>
      <c r="J20" s="15">
        <v>11</v>
      </c>
      <c r="K20" s="1"/>
      <c r="L20" s="16">
        <f t="shared" si="0"/>
        <v>0</v>
      </c>
      <c r="M20" s="51">
        <f t="shared" si="1"/>
        <v>0</v>
      </c>
    </row>
    <row r="21" spans="3:13" ht="27.75" customHeight="1">
      <c r="C21" s="40">
        <v>3</v>
      </c>
      <c r="D21" s="41" t="s">
        <v>5</v>
      </c>
      <c r="E21" s="41"/>
      <c r="F21" s="41"/>
      <c r="G21" s="41"/>
      <c r="H21" s="41"/>
      <c r="I21" s="41"/>
      <c r="J21" s="15">
        <v>11</v>
      </c>
      <c r="K21" s="1"/>
      <c r="L21" s="16">
        <f t="shared" si="0"/>
        <v>0</v>
      </c>
      <c r="M21" s="51">
        <f t="shared" si="1"/>
        <v>0</v>
      </c>
    </row>
    <row r="22" spans="3:13" ht="29.25" customHeight="1">
      <c r="C22" s="40">
        <v>4</v>
      </c>
      <c r="D22" s="41" t="s">
        <v>6</v>
      </c>
      <c r="E22" s="41"/>
      <c r="F22" s="41"/>
      <c r="G22" s="41"/>
      <c r="H22" s="41"/>
      <c r="I22" s="41"/>
      <c r="J22" s="15">
        <v>22</v>
      </c>
      <c r="K22" s="1"/>
      <c r="L22" s="16">
        <f t="shared" si="0"/>
        <v>0</v>
      </c>
      <c r="M22" s="51">
        <f t="shared" si="1"/>
        <v>0</v>
      </c>
    </row>
    <row r="23" spans="3:13" ht="30" customHeight="1">
      <c r="C23" s="40">
        <v>5</v>
      </c>
      <c r="D23" s="41" t="s">
        <v>7</v>
      </c>
      <c r="E23" s="41"/>
      <c r="F23" s="41"/>
      <c r="G23" s="41"/>
      <c r="H23" s="41"/>
      <c r="I23" s="41"/>
      <c r="J23" s="15">
        <v>11</v>
      </c>
      <c r="K23" s="1"/>
      <c r="L23" s="16">
        <f t="shared" si="0"/>
        <v>0</v>
      </c>
      <c r="M23" s="51">
        <f t="shared" si="1"/>
        <v>0</v>
      </c>
    </row>
    <row r="24" spans="3:13" ht="27" customHeight="1">
      <c r="C24" s="40">
        <v>6</v>
      </c>
      <c r="D24" s="41" t="s">
        <v>8</v>
      </c>
      <c r="E24" s="41"/>
      <c r="F24" s="41"/>
      <c r="G24" s="41"/>
      <c r="H24" s="41"/>
      <c r="I24" s="41"/>
      <c r="J24" s="15">
        <v>11</v>
      </c>
      <c r="K24" s="1"/>
      <c r="L24" s="16">
        <f t="shared" si="0"/>
        <v>0</v>
      </c>
      <c r="M24" s="51">
        <f t="shared" si="1"/>
        <v>0</v>
      </c>
    </row>
    <row r="25" spans="3:13" ht="30.75" customHeight="1" thickBot="1">
      <c r="C25" s="42">
        <v>7</v>
      </c>
      <c r="D25" s="43" t="s">
        <v>9</v>
      </c>
      <c r="E25" s="43"/>
      <c r="F25" s="43"/>
      <c r="G25" s="43"/>
      <c r="H25" s="43"/>
      <c r="I25" s="43"/>
      <c r="J25" s="44">
        <v>11</v>
      </c>
      <c r="K25" s="1"/>
      <c r="L25" s="45">
        <f t="shared" si="0"/>
        <v>0</v>
      </c>
      <c r="M25" s="51">
        <f t="shared" si="1"/>
        <v>0</v>
      </c>
    </row>
    <row r="26" spans="3:13" ht="19.5" thickBot="1">
      <c r="C26" s="46" t="s">
        <v>2</v>
      </c>
      <c r="D26" s="47"/>
      <c r="E26" s="47"/>
      <c r="F26" s="47"/>
      <c r="G26" s="47"/>
      <c r="H26" s="47"/>
      <c r="I26" s="47"/>
      <c r="J26" s="47"/>
      <c r="K26" s="48"/>
      <c r="L26" s="49">
        <f>SUM(L6,K8,L10,L12,L14,L16,L19:L25)</f>
        <v>0</v>
      </c>
      <c r="M26" s="51">
        <f>SUM(M19,M20,M21,M22,M23,M24,M25,M16,M14,M12,M10,M8,M6)</f>
        <v>0</v>
      </c>
    </row>
    <row r="28" spans="1:12" ht="15.75">
      <c r="A28" s="53"/>
      <c r="B28" s="53"/>
      <c r="C28" s="53"/>
      <c r="D28" s="52" t="str">
        <f>IF(M26=0,"","Bylo zadáno více než povolený počet 2 desetinných míst v  "&amp;M26&amp;" buňkách.")</f>
        <v/>
      </c>
      <c r="E28" s="52"/>
      <c r="F28" s="52"/>
      <c r="G28" s="52"/>
      <c r="H28" s="52"/>
      <c r="I28" s="52"/>
      <c r="J28" s="52"/>
      <c r="K28" s="52"/>
      <c r="L28" s="52"/>
    </row>
    <row r="29" spans="4:11" ht="27" customHeight="1">
      <c r="D29" s="3" t="s">
        <v>13</v>
      </c>
      <c r="E29" s="3"/>
      <c r="F29" s="3"/>
      <c r="G29" s="3"/>
      <c r="H29" s="3"/>
      <c r="I29" s="3"/>
      <c r="J29" s="3"/>
      <c r="K29" s="4"/>
    </row>
    <row r="30" spans="4:11" ht="79.5" customHeight="1">
      <c r="D30" s="2" t="s">
        <v>29</v>
      </c>
      <c r="E30" s="2"/>
      <c r="F30" s="2"/>
      <c r="G30" s="2"/>
      <c r="H30" s="2"/>
      <c r="I30" s="2"/>
      <c r="J30" s="2"/>
      <c r="K30" s="4"/>
    </row>
    <row r="31" spans="4:11" ht="87.75" customHeight="1">
      <c r="D31" s="2" t="s">
        <v>21</v>
      </c>
      <c r="E31" s="2"/>
      <c r="F31" s="2"/>
      <c r="G31" s="2"/>
      <c r="H31" s="2"/>
      <c r="I31" s="2"/>
      <c r="J31" s="2"/>
      <c r="K31" s="4"/>
    </row>
    <row r="32" spans="4:11" ht="75" customHeight="1">
      <c r="D32" s="2" t="s">
        <v>27</v>
      </c>
      <c r="E32" s="2"/>
      <c r="F32" s="2"/>
      <c r="G32" s="2"/>
      <c r="H32" s="2"/>
      <c r="I32" s="2"/>
      <c r="J32" s="2"/>
      <c r="K32" s="4"/>
    </row>
  </sheetData>
  <sheetProtection password="CC06" sheet="1" objects="1" scenarios="1" selectLockedCells="1"/>
  <mergeCells count="31">
    <mergeCell ref="D28:L28"/>
    <mergeCell ref="C17:I17"/>
    <mergeCell ref="D32:J32"/>
    <mergeCell ref="C11:I11"/>
    <mergeCell ref="D30:J30"/>
    <mergeCell ref="D31:J31"/>
    <mergeCell ref="D29:J29"/>
    <mergeCell ref="C26:K26"/>
    <mergeCell ref="D23:I23"/>
    <mergeCell ref="D24:I24"/>
    <mergeCell ref="D25:I25"/>
    <mergeCell ref="D19:I19"/>
    <mergeCell ref="D20:I20"/>
    <mergeCell ref="D21:I21"/>
    <mergeCell ref="D22:I22"/>
    <mergeCell ref="J18:L18"/>
    <mergeCell ref="C18:I18"/>
    <mergeCell ref="C16:I16"/>
    <mergeCell ref="C10:I10"/>
    <mergeCell ref="C15:I15"/>
    <mergeCell ref="C12:I12"/>
    <mergeCell ref="C2:L2"/>
    <mergeCell ref="C3:L3"/>
    <mergeCell ref="C5:I5"/>
    <mergeCell ref="C13:I13"/>
    <mergeCell ref="C14:I14"/>
    <mergeCell ref="C9:I9"/>
    <mergeCell ref="C7:I7"/>
    <mergeCell ref="K7:L7"/>
    <mergeCell ref="C6:I6"/>
    <mergeCell ref="C8:I8"/>
  </mergeCells>
  <printOptions/>
  <pageMargins left="0.7" right="0.7" top="0.787401575" bottom="0.787401575" header="0.3" footer="0.3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Hanuš Martin</dc:creator>
  <cp:keywords/>
  <dc:description/>
  <cp:lastModifiedBy>Bolfová Petra</cp:lastModifiedBy>
  <cp:lastPrinted>2020-09-10T13:23:49Z</cp:lastPrinted>
  <dcterms:created xsi:type="dcterms:W3CDTF">2013-10-15T13:03:35Z</dcterms:created>
  <dcterms:modified xsi:type="dcterms:W3CDTF">2020-10-13T07:23:14Z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291480010</vt:i4>
  </property>
  <property fmtid="{D5CDD505-2E9C-101B-9397-08002B2CF9AE}" pid="3" name="_NewReviewCycle">
    <vt:lpwstr/>
  </property>
  <property fmtid="{D5CDD505-2E9C-101B-9397-08002B2CF9AE}" pid="4" name="_EmailSubject">
    <vt:lpwstr>připomínky rozpočtu - počítačky</vt:lpwstr>
  </property>
  <property fmtid="{D5CDD505-2E9C-101B-9397-08002B2CF9AE}" pid="5" name="_AuthorEmail">
    <vt:lpwstr>Ales.Baran@cnb.cz</vt:lpwstr>
  </property>
  <property fmtid="{D5CDD505-2E9C-101B-9397-08002B2CF9AE}" pid="6" name="_AuthorEmailDisplayName">
    <vt:lpwstr>Baran Aleš</vt:lpwstr>
  </property>
  <property fmtid="{D5CDD505-2E9C-101B-9397-08002B2CF9AE}" pid="7" name="_PreviousAdHocReviewCycleID">
    <vt:i4>-1313477376</vt:i4>
  </property>
  <property fmtid="{D5CDD505-2E9C-101B-9397-08002B2CF9AE}" pid="8" name="_ReviewingToolsShownOnce">
    <vt:lpwstr/>
  </property>
</Properties>
</file>