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0610" windowHeight="1164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<sst xmlns="http://schemas.openxmlformats.org/spreadsheetml/2006/main" count="18" uniqueCount="17">
  <si>
    <t>Cenová tabulka</t>
  </si>
  <si>
    <t>Počet kusů</t>
  </si>
  <si>
    <t>Celková cena v Kč bez DPH</t>
  </si>
  <si>
    <t>Celková cena za modelový počet jednotek v Kč bez DPH</t>
  </si>
  <si>
    <t>(účastník vyplní žlutě podbarvené buňky v tabulce)</t>
  </si>
  <si>
    <t>Jednotková cena v Kč bez DPH</t>
  </si>
  <si>
    <t xml:space="preserve">Zařízení optické kontroly balení bankovek vč. dopravy </t>
  </si>
  <si>
    <t>Praha</t>
  </si>
  <si>
    <t>Brno</t>
  </si>
  <si>
    <t>Ostrava</t>
  </si>
  <si>
    <t>Hradec Králové</t>
  </si>
  <si>
    <t>Opravy (v hod.)*</t>
  </si>
  <si>
    <t>Dopravné (výjezd)*</t>
  </si>
  <si>
    <t xml:space="preserve">* Předpokládané množství hodin oprav, pravidelné údržby a výjezdů je v souladu se zákonem č. 134/2016 Sb., o zadávání veřejných zakázek, stanoveno pouze za účelem porovnání nabídek a vychází z předpokládaného čerpání za období 48 měsíců od uzavření smlouvy. Zadavatel si vyhrazuje právo uvedené množství čerpat dle svých reálných potřeb, tj. přečerpat, nedočerpat či vůbec nečerpat; skutečný počet se tak může od předpokládaného počtu lišit. </t>
  </si>
  <si>
    <t>Počet jednotek za 48 měsíců</t>
  </si>
  <si>
    <t>Pravidelná údržba zařízení  vč. spotřebního materiálu (soubor)*</t>
  </si>
  <si>
    <t xml:space="preserve">Zaškolení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</si>
</sst>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/>
    </xf>
    <xf numFmtId="44" fontId="3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center" wrapText="1" shrinkToFit="1"/>
    </xf>
    <xf numFmtId="0" fontId="0" fillId="0" borderId="10" xfId="0" applyBorder="1" applyAlignment="1">
      <alignment horizontal="center" wrapText="1" shrinkToFit="1"/>
    </xf>
    <xf numFmtId="4" fontId="0" fillId="2" borderId="11" xfId="2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/>
    </xf>
    <xf numFmtId="4" fontId="0" fillId="2" borderId="14" xfId="20" applyNumberFormat="1" applyFont="1" applyFill="1" applyBorder="1" applyAlignment="1">
      <alignment horizontal="center"/>
    </xf>
    <xf numFmtId="0" fontId="0" fillId="0" borderId="0" xfId="0" applyAlignment="1">
      <alignment horizontal="justify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0" fillId="3" borderId="25" xfId="0" applyNumberFormat="1" applyFill="1" applyBorder="1" applyAlignment="1" applyProtection="1">
      <alignment horizontal="center"/>
      <protection locked="0"/>
    </xf>
    <xf numFmtId="4" fontId="0" fillId="3" borderId="8" xfId="0" applyNumberFormat="1" applyFill="1" applyBorder="1" applyAlignment="1" applyProtection="1">
      <alignment horizontal="center"/>
      <protection locked="0"/>
    </xf>
    <xf numFmtId="4" fontId="0" fillId="3" borderId="13" xfId="0" applyNumberForma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1"/>
  <sheetViews>
    <sheetView tabSelected="1" workbookViewId="0" topLeftCell="A1">
      <selection activeCell="E15" sqref="E15"/>
    </sheetView>
  </sheetViews>
  <sheetFormatPr defaultColWidth="9.140625" defaultRowHeight="15"/>
  <cols>
    <col min="2" max="2" width="62.7109375" style="0" customWidth="1"/>
    <col min="3" max="3" width="20.7109375" style="0" customWidth="1"/>
    <col min="4" max="4" width="17.57421875" style="0" customWidth="1"/>
    <col min="5" max="5" width="27.8515625" style="0" bestFit="1" customWidth="1"/>
    <col min="6" max="6" width="24.140625" style="0" customWidth="1"/>
  </cols>
  <sheetData>
    <row r="2" spans="2:6" ht="18.75">
      <c r="B2" s="26" t="s">
        <v>0</v>
      </c>
      <c r="C2" s="26"/>
      <c r="D2" s="26"/>
      <c r="E2" s="26"/>
      <c r="F2" s="26"/>
    </row>
    <row r="3" spans="2:6" ht="15">
      <c r="B3" s="25" t="s">
        <v>4</v>
      </c>
      <c r="C3" s="25"/>
      <c r="D3" s="25"/>
      <c r="E3" s="25"/>
      <c r="F3" s="25"/>
    </row>
    <row r="4" spans="2:6" ht="15.75" thickBot="1">
      <c r="B4" s="1"/>
      <c r="C4" s="1"/>
      <c r="D4" s="1"/>
      <c r="E4" s="1"/>
      <c r="F4" s="1"/>
    </row>
    <row r="5" spans="2:6" ht="15">
      <c r="B5" s="27"/>
      <c r="C5" s="28"/>
      <c r="D5" s="2" t="s">
        <v>1</v>
      </c>
      <c r="E5" s="5" t="s">
        <v>5</v>
      </c>
      <c r="F5" s="3" t="s">
        <v>2</v>
      </c>
    </row>
    <row r="6" spans="2:6" ht="15">
      <c r="B6" s="29" t="s">
        <v>6</v>
      </c>
      <c r="C6" s="30"/>
      <c r="D6" s="4">
        <v>4</v>
      </c>
      <c r="E6" s="35">
        <v>0</v>
      </c>
      <c r="F6" s="14">
        <f>ROUND(E6,2)*D6</f>
        <v>0</v>
      </c>
    </row>
    <row r="7" spans="2:6" ht="15">
      <c r="B7" s="31" t="s">
        <v>16</v>
      </c>
      <c r="C7" s="32"/>
      <c r="D7" s="16">
        <v>4</v>
      </c>
      <c r="E7" s="36">
        <v>0</v>
      </c>
      <c r="F7" s="17">
        <f>ROUND(E7,2)*D7</f>
        <v>0</v>
      </c>
    </row>
    <row r="8" spans="2:6" ht="45">
      <c r="B8" s="33"/>
      <c r="C8" s="34"/>
      <c r="D8" s="15" t="s">
        <v>14</v>
      </c>
      <c r="E8" s="13"/>
      <c r="F8" s="12" t="s">
        <v>3</v>
      </c>
    </row>
    <row r="9" spans="2:6" ht="15">
      <c r="B9" s="31" t="s">
        <v>15</v>
      </c>
      <c r="C9" s="32"/>
      <c r="D9" s="11">
        <f>1*4*4</f>
        <v>16</v>
      </c>
      <c r="E9" s="37">
        <v>0</v>
      </c>
      <c r="F9" s="14">
        <f>ROUND(E9,2)*D9</f>
        <v>0</v>
      </c>
    </row>
    <row r="10" spans="2:6" ht="15">
      <c r="B10" s="31" t="s">
        <v>11</v>
      </c>
      <c r="C10" s="32"/>
      <c r="D10" s="11">
        <f>6*4*4</f>
        <v>96</v>
      </c>
      <c r="E10" s="37">
        <v>0</v>
      </c>
      <c r="F10" s="14">
        <f>ROUND(E10,2)*D10</f>
        <v>0</v>
      </c>
    </row>
    <row r="11" spans="2:6" ht="15">
      <c r="B11" s="19" t="s">
        <v>12</v>
      </c>
      <c r="C11" s="9" t="s">
        <v>7</v>
      </c>
      <c r="D11" s="11">
        <f>4+2+28</f>
        <v>34</v>
      </c>
      <c r="E11" s="37">
        <v>0</v>
      </c>
      <c r="F11" s="14">
        <f>ROUND(E11,2)*D11</f>
        <v>0</v>
      </c>
    </row>
    <row r="12" spans="2:6" ht="15">
      <c r="B12" s="20"/>
      <c r="C12" s="10" t="s">
        <v>8</v>
      </c>
      <c r="D12" s="11">
        <f>4+2+24</f>
        <v>30</v>
      </c>
      <c r="E12" s="37">
        <v>0</v>
      </c>
      <c r="F12" s="14">
        <f>ROUND(E12,2)*D12</f>
        <v>0</v>
      </c>
    </row>
    <row r="13" spans="2:6" ht="15">
      <c r="B13" s="20"/>
      <c r="C13" s="10" t="s">
        <v>9</v>
      </c>
      <c r="D13" s="11">
        <f>4+2+24</f>
        <v>30</v>
      </c>
      <c r="E13" s="37">
        <v>0</v>
      </c>
      <c r="F13" s="14">
        <f>ROUND(E13,2)*D13</f>
        <v>0</v>
      </c>
    </row>
    <row r="14" spans="2:6" ht="15.75" thickBot="1">
      <c r="B14" s="21"/>
      <c r="C14" s="8" t="s">
        <v>10</v>
      </c>
      <c r="D14" s="11">
        <f>4+2+20</f>
        <v>26</v>
      </c>
      <c r="E14" s="35">
        <v>0</v>
      </c>
      <c r="F14" s="14">
        <f>ROUND(E14,2)*D14</f>
        <v>0</v>
      </c>
    </row>
    <row r="15" spans="2:6" ht="24.75" customHeight="1" thickBot="1">
      <c r="B15" s="22" t="s">
        <v>2</v>
      </c>
      <c r="C15" s="23"/>
      <c r="D15" s="24"/>
      <c r="E15" s="6"/>
      <c r="F15" s="7">
        <f>SUM(F6:F7,F9:F14)</f>
        <v>0</v>
      </c>
    </row>
    <row r="17" spans="2:6" ht="15">
      <c r="B17" s="18" t="s">
        <v>13</v>
      </c>
      <c r="C17" s="18"/>
      <c r="D17" s="18"/>
      <c r="E17" s="18"/>
      <c r="F17" s="18"/>
    </row>
    <row r="18" spans="2:6" ht="15">
      <c r="B18" s="18"/>
      <c r="C18" s="18"/>
      <c r="D18" s="18"/>
      <c r="E18" s="18"/>
      <c r="F18" s="18"/>
    </row>
    <row r="19" spans="2:6" ht="15">
      <c r="B19" s="18"/>
      <c r="C19" s="18"/>
      <c r="D19" s="18"/>
      <c r="E19" s="18"/>
      <c r="F19" s="18"/>
    </row>
    <row r="20" spans="2:6" ht="15">
      <c r="B20" s="18"/>
      <c r="C20" s="18"/>
      <c r="D20" s="18"/>
      <c r="E20" s="18"/>
      <c r="F20" s="18"/>
    </row>
    <row r="21" spans="2:6" ht="15">
      <c r="B21" s="18"/>
      <c r="C21" s="18"/>
      <c r="D21" s="18"/>
      <c r="E21" s="18"/>
      <c r="F21" s="18"/>
    </row>
  </sheetData>
  <sheetProtection password="DEE3" sheet="1" objects="1" scenarios="1"/>
  <mergeCells count="11">
    <mergeCell ref="B17:F21"/>
    <mergeCell ref="B11:B14"/>
    <mergeCell ref="B15:D15"/>
    <mergeCell ref="B3:F3"/>
    <mergeCell ref="B2:F2"/>
    <mergeCell ref="B5:C5"/>
    <mergeCell ref="B6:C6"/>
    <mergeCell ref="B9:C9"/>
    <mergeCell ref="B8:C8"/>
    <mergeCell ref="B10:C10"/>
    <mergeCell ref="B7:C7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Baran Aleš</dc:creator>
  <cp:keywords/>
  <dc:description/>
  <cp:lastModifiedBy>Dyluš Vojtěch</cp:lastModifiedBy>
  <cp:lastPrinted>2018-04-24T10:58:37Z</cp:lastPrinted>
  <dcterms:created xsi:type="dcterms:W3CDTF">2018-04-24T06:18:13Z</dcterms:created>
  <dcterms:modified xsi:type="dcterms:W3CDTF">2020-03-30T08:28:33Z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1591759113</vt:i4>
  </property>
  <property fmtid="{D5CDD505-2E9C-101B-9397-08002B2CF9AE}" pid="3" name="_NewReviewCycle">
    <vt:lpwstr/>
  </property>
  <property fmtid="{D5CDD505-2E9C-101B-9397-08002B2CF9AE}" pid="4" name="_EmailSubject">
    <vt:lpwstr>„Dodávka a servis 4 ks zařízení optické kontroly balení bankovek“ - připomínky rozpočtu</vt:lpwstr>
  </property>
  <property fmtid="{D5CDD505-2E9C-101B-9397-08002B2CF9AE}" pid="5" name="_AuthorEmail">
    <vt:lpwstr>Pavel.Rulik@cnb.cz</vt:lpwstr>
  </property>
  <property fmtid="{D5CDD505-2E9C-101B-9397-08002B2CF9AE}" pid="6" name="_AuthorEmailDisplayName">
    <vt:lpwstr>Rulík Pavel</vt:lpwstr>
  </property>
  <property fmtid="{D5CDD505-2E9C-101B-9397-08002B2CF9AE}" pid="7" name="_PreviousAdHocReviewCycleID">
    <vt:i4>1897807394</vt:i4>
  </property>
  <property fmtid="{D5CDD505-2E9C-101B-9397-08002B2CF9AE}" pid="8" name="_ReviewingToolsShownOnce">
    <vt:lpwstr/>
  </property>
</Properties>
</file>