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610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3" i="1" l="1"/>
  <c r="G319" i="1" l="1"/>
  <c r="G318" i="1"/>
  <c r="G317" i="1"/>
  <c r="G316" i="1"/>
  <c r="G315" i="1"/>
  <c r="G314" i="1"/>
  <c r="G307" i="1"/>
  <c r="G306" i="1"/>
  <c r="G305" i="1"/>
  <c r="G304" i="1"/>
  <c r="G303" i="1"/>
  <c r="G302" i="1"/>
  <c r="G300" i="1"/>
  <c r="G297" i="1"/>
  <c r="G296" i="1"/>
  <c r="G295" i="1"/>
  <c r="G294" i="1"/>
  <c r="G293" i="1"/>
  <c r="G292" i="1"/>
  <c r="G290" i="1"/>
  <c r="G287" i="1"/>
  <c r="G286" i="1"/>
  <c r="G285" i="1"/>
  <c r="G284" i="1"/>
  <c r="G283" i="1"/>
  <c r="G282" i="1"/>
  <c r="G280" i="1"/>
  <c r="G276" i="1"/>
  <c r="G275" i="1"/>
  <c r="G274" i="1"/>
  <c r="G273" i="1"/>
  <c r="G272" i="1"/>
  <c r="G271" i="1"/>
  <c r="G269" i="1"/>
  <c r="G266" i="1"/>
  <c r="G265" i="1"/>
  <c r="G264" i="1"/>
  <c r="G263" i="1"/>
  <c r="G262" i="1"/>
  <c r="G261" i="1"/>
  <c r="G259" i="1"/>
  <c r="G256" i="1"/>
  <c r="G255" i="1"/>
  <c r="G254" i="1"/>
  <c r="G253" i="1"/>
  <c r="G252" i="1"/>
  <c r="G251" i="1"/>
  <c r="G249" i="1"/>
  <c r="G248" i="1"/>
  <c r="G242" i="1"/>
  <c r="G241" i="1"/>
  <c r="G240" i="1"/>
  <c r="G239" i="1"/>
  <c r="G238" i="1"/>
  <c r="G237" i="1"/>
  <c r="G235" i="1"/>
  <c r="G232" i="1"/>
  <c r="G231" i="1"/>
  <c r="G230" i="1"/>
  <c r="G229" i="1"/>
  <c r="G228" i="1"/>
  <c r="G227" i="1"/>
  <c r="G225" i="1"/>
  <c r="G222" i="1"/>
  <c r="G221" i="1"/>
  <c r="G220" i="1"/>
  <c r="G219" i="1"/>
  <c r="G218" i="1"/>
  <c r="G217" i="1"/>
  <c r="G215" i="1"/>
  <c r="G211" i="1"/>
  <c r="G210" i="1"/>
  <c r="G209" i="1"/>
  <c r="G208" i="1"/>
  <c r="G207" i="1"/>
  <c r="G206" i="1"/>
  <c r="G204" i="1"/>
  <c r="G200" i="1"/>
  <c r="G199" i="1"/>
  <c r="G198" i="1"/>
  <c r="G197" i="1"/>
  <c r="G196" i="1"/>
  <c r="G195" i="1"/>
  <c r="G193" i="1"/>
  <c r="G190" i="1"/>
  <c r="G189" i="1"/>
  <c r="G188" i="1"/>
  <c r="G187" i="1"/>
  <c r="G186" i="1"/>
  <c r="G185" i="1"/>
  <c r="G183" i="1"/>
  <c r="G180" i="1"/>
  <c r="G179" i="1"/>
  <c r="G178" i="1"/>
  <c r="G177" i="1"/>
  <c r="G176" i="1"/>
  <c r="G175" i="1"/>
  <c r="G173" i="1"/>
  <c r="G172" i="1"/>
  <c r="G166" i="1"/>
  <c r="G165" i="1"/>
  <c r="G164" i="1"/>
  <c r="G163" i="1"/>
  <c r="G162" i="1"/>
  <c r="G160" i="1"/>
  <c r="G157" i="1"/>
  <c r="G156" i="1"/>
  <c r="G155" i="1"/>
  <c r="G154" i="1"/>
  <c r="G153" i="1"/>
  <c r="G151" i="1"/>
  <c r="G147" i="1"/>
  <c r="G146" i="1"/>
  <c r="G145" i="1"/>
  <c r="G144" i="1"/>
  <c r="G143" i="1"/>
  <c r="G141" i="1"/>
  <c r="G138" i="1"/>
  <c r="G137" i="1"/>
  <c r="G136" i="1"/>
  <c r="G135" i="1"/>
  <c r="G134" i="1"/>
  <c r="G133" i="1"/>
  <c r="G131" i="1"/>
  <c r="G127" i="1"/>
  <c r="G126" i="1"/>
  <c r="G125" i="1"/>
  <c r="G124" i="1"/>
  <c r="G123" i="1"/>
  <c r="G122" i="1"/>
  <c r="G120" i="1"/>
  <c r="G117" i="1"/>
  <c r="G116" i="1"/>
  <c r="G115" i="1"/>
  <c r="G114" i="1"/>
  <c r="G113" i="1"/>
  <c r="G112" i="1"/>
  <c r="G110" i="1"/>
  <c r="G109" i="1"/>
  <c r="G103" i="1"/>
  <c r="G102" i="1"/>
  <c r="G101" i="1"/>
  <c r="G100" i="1"/>
  <c r="G99" i="1"/>
  <c r="G98" i="1"/>
  <c r="G96" i="1"/>
  <c r="G92" i="1"/>
  <c r="G91" i="1"/>
  <c r="G90" i="1"/>
  <c r="G89" i="1"/>
  <c r="G88" i="1"/>
  <c r="G87" i="1"/>
  <c r="G85" i="1"/>
  <c r="G81" i="1"/>
  <c r="G80" i="1"/>
  <c r="G79" i="1"/>
  <c r="G78" i="1"/>
  <c r="G77" i="1"/>
  <c r="G76" i="1"/>
  <c r="G74" i="1"/>
  <c r="G70" i="1"/>
  <c r="G69" i="1"/>
  <c r="G68" i="1"/>
  <c r="G67" i="1"/>
  <c r="G66" i="1"/>
  <c r="G65" i="1"/>
  <c r="G63" i="1"/>
  <c r="G59" i="1"/>
  <c r="G58" i="1"/>
  <c r="G57" i="1"/>
  <c r="G56" i="1"/>
  <c r="G55" i="1"/>
  <c r="G54" i="1"/>
  <c r="G52" i="1"/>
  <c r="G49" i="1"/>
  <c r="G48" i="1"/>
  <c r="G47" i="1"/>
  <c r="G46" i="1"/>
  <c r="G45" i="1"/>
  <c r="G44" i="1"/>
  <c r="G42" i="1"/>
  <c r="G39" i="1"/>
  <c r="G38" i="1"/>
  <c r="G37" i="1"/>
  <c r="G36" i="1"/>
  <c r="G35" i="1"/>
  <c r="G34" i="1"/>
  <c r="G32" i="1"/>
  <c r="G29" i="1"/>
  <c r="G28" i="1"/>
  <c r="G27" i="1"/>
  <c r="G26" i="1"/>
  <c r="G25" i="1"/>
  <c r="G24" i="1"/>
  <c r="G23" i="1"/>
  <c r="G21" i="1"/>
  <c r="G20" i="1"/>
  <c r="D75" i="1" l="1"/>
  <c r="D86" i="1"/>
  <c r="A64" i="1" l="1"/>
  <c r="A65" i="1" s="1"/>
  <c r="A66" i="1" s="1"/>
  <c r="A67" i="1" s="1"/>
  <c r="A68" i="1" s="1"/>
  <c r="A69" i="1" s="1"/>
  <c r="A70" i="1" s="1"/>
  <c r="A53" i="1"/>
  <c r="A54" i="1" s="1"/>
  <c r="A55" i="1" s="1"/>
  <c r="A56" i="1" s="1"/>
  <c r="A57" i="1" s="1"/>
  <c r="A58" i="1" s="1"/>
  <c r="A59" i="1" s="1"/>
  <c r="A43" i="1"/>
  <c r="A44" i="1" s="1"/>
  <c r="A45" i="1" s="1"/>
  <c r="A46" i="1" s="1"/>
  <c r="A47" i="1" s="1"/>
  <c r="A48" i="1" s="1"/>
  <c r="A49" i="1" s="1"/>
  <c r="A33" i="1"/>
  <c r="A34" i="1" s="1"/>
  <c r="A35" i="1" s="1"/>
  <c r="A36" i="1" s="1"/>
  <c r="A37" i="1" s="1"/>
  <c r="A38" i="1" s="1"/>
  <c r="A39" i="1" s="1"/>
  <c r="A315" i="1"/>
  <c r="A301" i="1"/>
  <c r="A291" i="1"/>
  <c r="A281" i="1"/>
  <c r="A270" i="1"/>
  <c r="A260" i="1"/>
  <c r="A249" i="1"/>
  <c r="A236" i="1"/>
  <c r="A226" i="1"/>
  <c r="A216" i="1"/>
  <c r="A205" i="1"/>
  <c r="A194" i="1"/>
  <c r="A184" i="1"/>
  <c r="A173" i="1"/>
  <c r="A161" i="1"/>
  <c r="A162" i="1" s="1"/>
  <c r="A163" i="1" s="1"/>
  <c r="A164" i="1" s="1"/>
  <c r="A165" i="1" s="1"/>
  <c r="A166" i="1" s="1"/>
  <c r="A152" i="1"/>
  <c r="A153" i="1" s="1"/>
  <c r="A154" i="1" s="1"/>
  <c r="A155" i="1" s="1"/>
  <c r="A156" i="1" s="1"/>
  <c r="A157" i="1" s="1"/>
  <c r="A142" i="1"/>
  <c r="A132" i="1"/>
  <c r="A133" i="1" s="1"/>
  <c r="A134" i="1" s="1"/>
  <c r="A135" i="1" s="1"/>
  <c r="A136" i="1" s="1"/>
  <c r="A137" i="1" s="1"/>
  <c r="A138" i="1" s="1"/>
  <c r="A75" i="1"/>
  <c r="A76" i="1" s="1"/>
  <c r="A77" i="1" s="1"/>
  <c r="A78" i="1" s="1"/>
  <c r="A79" i="1" s="1"/>
  <c r="A80" i="1" s="1"/>
  <c r="A81" i="1" s="1"/>
  <c r="A85" i="1" s="1"/>
  <c r="A86" i="1" s="1"/>
  <c r="A87" i="1" s="1"/>
  <c r="A88" i="1" s="1"/>
  <c r="A89" i="1" s="1"/>
  <c r="A90" i="1" s="1"/>
  <c r="A91" i="1" s="1"/>
  <c r="A92" i="1" s="1"/>
  <c r="A96" i="1" s="1"/>
  <c r="A97" i="1" s="1"/>
  <c r="A98" i="1" s="1"/>
  <c r="A99" i="1" s="1"/>
  <c r="A100" i="1" s="1"/>
  <c r="A101" i="1" s="1"/>
  <c r="A102" i="1" s="1"/>
  <c r="A103" i="1" s="1"/>
  <c r="A109" i="1" s="1"/>
  <c r="A110" i="1" s="1"/>
  <c r="A111" i="1" s="1"/>
  <c r="A112" i="1" s="1"/>
  <c r="A113" i="1" s="1"/>
  <c r="A114" i="1" s="1"/>
  <c r="A115" i="1" s="1"/>
  <c r="A116" i="1" s="1"/>
  <c r="A117" i="1" s="1"/>
  <c r="A121" i="1"/>
  <c r="A122" i="1" s="1"/>
  <c r="A123" i="1" s="1"/>
  <c r="A124" i="1" s="1"/>
  <c r="A125" i="1" s="1"/>
  <c r="A126" i="1" s="1"/>
  <c r="A127" i="1" s="1"/>
  <c r="G97" i="1"/>
  <c r="G111" i="1"/>
  <c r="G104" i="1" l="1"/>
  <c r="G86" i="1" l="1"/>
  <c r="G93" i="1" l="1"/>
  <c r="G320" i="1" l="1"/>
  <c r="G281" i="1" l="1"/>
  <c r="G291" i="1"/>
  <c r="G301" i="1"/>
  <c r="G250" i="1"/>
  <c r="G260" i="1"/>
  <c r="G270" i="1"/>
  <c r="G216" i="1"/>
  <c r="G226" i="1"/>
  <c r="G236" i="1"/>
  <c r="G205" i="1"/>
  <c r="G174" i="1"/>
  <c r="G184" i="1"/>
  <c r="G194" i="1"/>
  <c r="G152" i="1"/>
  <c r="G161" i="1"/>
  <c r="G132" i="1"/>
  <c r="G142" i="1"/>
  <c r="G121" i="1"/>
  <c r="G75" i="1"/>
  <c r="G64" i="1"/>
  <c r="G22" i="1"/>
  <c r="G33" i="1"/>
  <c r="G43" i="1"/>
  <c r="G53" i="1"/>
  <c r="G181" i="1" l="1"/>
  <c r="G30" i="1"/>
  <c r="G167" i="1"/>
  <c r="G257" i="1"/>
  <c r="G233" i="1"/>
  <c r="G288" i="1"/>
  <c r="G118" i="1"/>
  <c r="G60" i="1"/>
  <c r="G308" i="1"/>
  <c r="G71" i="1"/>
  <c r="G82" i="1"/>
  <c r="G139" i="1"/>
  <c r="G128" i="1"/>
  <c r="G267" i="1"/>
  <c r="G191" i="1"/>
  <c r="G40" i="1"/>
  <c r="G158" i="1"/>
  <c r="G201" i="1"/>
  <c r="G243" i="1"/>
  <c r="G50" i="1"/>
  <c r="G148" i="1"/>
  <c r="G223" i="1"/>
  <c r="G277" i="1"/>
  <c r="G298" i="1"/>
  <c r="G212" i="1"/>
  <c r="G321" i="1"/>
  <c r="G4" i="1" s="1"/>
  <c r="G105" i="1" l="1"/>
  <c r="G8" i="1" s="1"/>
  <c r="G309" i="1"/>
  <c r="G168" i="1"/>
  <c r="G244" i="1"/>
  <c r="G310" i="1" l="1"/>
  <c r="G9" i="1"/>
  <c r="G11" i="1"/>
  <c r="G10" i="1"/>
  <c r="G12" i="1" l="1"/>
  <c r="G3" i="1"/>
  <c r="G5" i="1" s="1"/>
</calcChain>
</file>

<file path=xl/sharedStrings.xml><?xml version="1.0" encoding="utf-8"?>
<sst xmlns="http://schemas.openxmlformats.org/spreadsheetml/2006/main" count="579" uniqueCount="195">
  <si>
    <t>kpl</t>
  </si>
  <si>
    <t>Položka</t>
  </si>
  <si>
    <t>Popis</t>
  </si>
  <si>
    <t>Renovace regulátorů DX na sběrnici NAE5 - Renovace rozvaděčů CD5, CC5, CCS,CA, CA5, CA4, CE4, CD4, CD3, CD1.</t>
  </si>
  <si>
    <t>Jednotková cena v Kč bez DPH</t>
  </si>
  <si>
    <t>jednotka</t>
  </si>
  <si>
    <t>Renovace regulátorů DX na sběrnici NAE6A - Renovace rozvaděčů CA3 a CB2</t>
  </si>
  <si>
    <t>Renovace regulátorů DX na sběrnici NAE16 - Renovace rozvaděčů BB 3., 4.pole a CBP.</t>
  </si>
  <si>
    <t>Celková cena Kč bez DPH</t>
  </si>
  <si>
    <t>Renovace regulátorů DX na sběrnici NAE8B - Renovace rozvaděčů CBV 1.pole; CBV 2.pole s CAP a CBM, CAM.</t>
  </si>
  <si>
    <t>Renovace regulátorů DX na sběrnici NAE07 - Renovace rozvaděčů BA 3.pole; BA  1.,2.,4.pole.</t>
  </si>
  <si>
    <t>Renovace systému MaR regulátorů DX na sběrnici NAE8A - Renovace rozvaděčů CC2, CC1</t>
  </si>
  <si>
    <t>Renovace regulátorů DX na sběrnici NAE9A - Renovace rozvaděčů DB 2. a 3. pole; DB 1.pole a DD, DE, DC.</t>
  </si>
  <si>
    <t>Renovace regulátorů DX na sběrnici NAE9B - Renovace rozvaděčů patrových DA, CDP, CGV; CEV,CFE a CCV.</t>
  </si>
  <si>
    <t>množství</t>
  </si>
  <si>
    <t>2020-2023</t>
  </si>
  <si>
    <t>2. SKUPINA</t>
  </si>
  <si>
    <t>1. SKUPINA</t>
  </si>
  <si>
    <t>hodina</t>
  </si>
  <si>
    <t>Výjezd obsahuje veškeré náklady tzn. náklady na dopravu a čas strávený na ceště</t>
  </si>
  <si>
    <t>Zaškolení obsluhy a pracovníků společnosti JCBS</t>
  </si>
  <si>
    <t>Dokumentace skutečného provedení</t>
  </si>
  <si>
    <t>Ostatní jinde neuvedené náklady</t>
  </si>
  <si>
    <t>Příloha č. 2 ZD - cenová tabulka</t>
  </si>
  <si>
    <t>Ekologická likvidace odpadů</t>
  </si>
  <si>
    <r>
      <t xml:space="preserve">Celková nabídková cena (součet řádků SKUPINA 1 až </t>
    </r>
    <r>
      <rPr>
        <b/>
        <sz val="14"/>
        <rFont val="Times New Roman"/>
        <family val="1"/>
        <charset val="238"/>
      </rPr>
      <t>2</t>
    </r>
    <r>
      <rPr>
        <b/>
        <sz val="14"/>
        <color theme="1"/>
        <rFont val="Times New Roman"/>
        <family val="1"/>
        <charset val="238"/>
      </rPr>
      <t>)</t>
    </r>
  </si>
  <si>
    <t>I. ETAPA</t>
  </si>
  <si>
    <t>II. ETAPA</t>
  </si>
  <si>
    <t>III. ETAPA</t>
  </si>
  <si>
    <t>IV. ETAPA</t>
  </si>
  <si>
    <t>Celková nabídková cena (součet řádků ETAP I až IV)</t>
  </si>
  <si>
    <t>Projektová prováděcí dokumentace II. Etapy.</t>
  </si>
  <si>
    <t>Projektová prováděcí dokumentace III. Etapy.</t>
  </si>
  <si>
    <t>Renovace regulátorů DX na sběrnici NAE6b - Renovace rozvaděčů CB5, CB4; CC4, CC3,CB3.</t>
  </si>
  <si>
    <t>Zaškolení pracovníků společnosti JCBS</t>
  </si>
  <si>
    <t>Zaškolení obsluhy objednatele</t>
  </si>
  <si>
    <t>1. Dílčí plnění</t>
  </si>
  <si>
    <t>2. Dílčí plnění</t>
  </si>
  <si>
    <t>Projektová prováděcí dokumentace I. Etapy</t>
  </si>
  <si>
    <t>CD5 - Vyzbrojení rozvaděčů</t>
  </si>
  <si>
    <t xml:space="preserve">  SW včetně poskytnutí licence</t>
  </si>
  <si>
    <t>CC5, CCS, CA - Vyzbrojení rozvaděčů</t>
  </si>
  <si>
    <t>3. Dílčí plnění</t>
  </si>
  <si>
    <t>CA5, CA4 - Vyzbrojení rozvaděčů</t>
  </si>
  <si>
    <t>4. Dílčí plnění</t>
  </si>
  <si>
    <t>CE4, CD4, CD3, CD1 - Vyzbrojení rozvaděčů</t>
  </si>
  <si>
    <t>5. Dílčí plnění</t>
  </si>
  <si>
    <t>CA3,CB2 - Vyzbrojení rozvaděčů</t>
  </si>
  <si>
    <t>8. Dílčí plnění</t>
  </si>
  <si>
    <t>BB,CBP - Vyzbrojení rozvaděčů</t>
  </si>
  <si>
    <t>9. Dílčí plnění</t>
  </si>
  <si>
    <t>10. Dílčí plnění</t>
  </si>
  <si>
    <t>CB1,CDM - Vyzbrojení rozvaděčů</t>
  </si>
  <si>
    <t>11. Dílčí plnění</t>
  </si>
  <si>
    <t>BA  - Vyzbrojení rozvaděčů</t>
  </si>
  <si>
    <t>13. Dílčí plnění</t>
  </si>
  <si>
    <t>BC  - Vyzbrojení rozvaděčů</t>
  </si>
  <si>
    <t>14. Dílčí plnění</t>
  </si>
  <si>
    <t>15. Dílčí plnění</t>
  </si>
  <si>
    <t>Vyzbrojení rozvaděčů</t>
  </si>
  <si>
    <t>16. Dílčí plnění</t>
  </si>
  <si>
    <t>CC4,CC3, CB3 - Vyzbrojení rozvaděčů</t>
  </si>
  <si>
    <t>17. Dílčí plnění</t>
  </si>
  <si>
    <t>CE1, CE3,CAV - Vyzbrojení rozvaděčů</t>
  </si>
  <si>
    <t>18. Dílčí plnění</t>
  </si>
  <si>
    <t>CC2,CC1 - Vyzbrojení rozvaděčů</t>
  </si>
  <si>
    <t>19. Dílčí plnění</t>
  </si>
  <si>
    <t>CBV - Vyzbrojení rozvaděčů obou polí</t>
  </si>
  <si>
    <t>20. Dílčí plnění</t>
  </si>
  <si>
    <t>CAP - Vyzbrojení rozvaděčů</t>
  </si>
  <si>
    <t>21. Dílčí plnění</t>
  </si>
  <si>
    <t>CBM, CAM - Úprava 2.vrstvy</t>
  </si>
  <si>
    <t>CBM, CAM - Vyzbrojení rozvaděčů</t>
  </si>
  <si>
    <t>22. Dílčí plnění</t>
  </si>
  <si>
    <t xml:space="preserve">Projektová prováděcí dokumentace IV. Etapy </t>
  </si>
  <si>
    <t>DB - Vyzbrojení rozvaděčů obou polí</t>
  </si>
  <si>
    <t>23. Dílčí plnění</t>
  </si>
  <si>
    <t>DB 1.pole - Vyzbrojení rozvaděčů v ceně první etapy</t>
  </si>
  <si>
    <t>24. Dílčí plnění</t>
  </si>
  <si>
    <t>DD,DE,DC - Vyzbrojení rozvaděčů</t>
  </si>
  <si>
    <t>25. Dílčí plnění</t>
  </si>
  <si>
    <t>DA, CDP, CGV - Vyzbrojení rozvaděčů obou polí</t>
  </si>
  <si>
    <t>26. Dílčí plnění</t>
  </si>
  <si>
    <t>CEV,CFV - Vyzbrojení rozvaděčů v ceně první etapy</t>
  </si>
  <si>
    <t>27. Dílčí plnění</t>
  </si>
  <si>
    <t>CCV - Vyzbrojení rozvaděčů</t>
  </si>
  <si>
    <t>Z toho určený poddodavatel JCBS</t>
  </si>
  <si>
    <t>Celková cena 8. dílčího plnění</t>
  </si>
  <si>
    <t>Celková cena za realizaci 8. dílčího plnění</t>
  </si>
  <si>
    <t>Celková cena za realizaci 5. dílčího plnění</t>
  </si>
  <si>
    <t>Celková cena za realizaci 4. dílčího plnění</t>
  </si>
  <si>
    <t>Celková cena za realizaci 3. dílčího plnění</t>
  </si>
  <si>
    <t>Celková cena za realizaci 2. dílčího plnění</t>
  </si>
  <si>
    <t>Celková cena za realizaci 1. dílčího plnění</t>
  </si>
  <si>
    <t>Celková cena za realizaci 9. dílčího plnění</t>
  </si>
  <si>
    <t>Celková cena za realizaci 10. dílčího plnění</t>
  </si>
  <si>
    <t>Celková cena za realizaci 11. dílčího plnění</t>
  </si>
  <si>
    <t>Celková cena za realizaci 12. dílčího plnění</t>
  </si>
  <si>
    <r>
      <t>Renovace regulátorů DX na sběrnici NAE16 - Renovace rozvaděčů BC 1.,2.pole; BC 3.,4.pole</t>
    </r>
    <r>
      <rPr>
        <b/>
        <sz val="14"/>
        <color theme="0" tint="-0.249977111117893"/>
        <rFont val="Times New Roman"/>
        <family val="1"/>
        <charset val="238"/>
      </rPr>
      <t>;</t>
    </r>
    <r>
      <rPr>
        <b/>
        <sz val="14"/>
        <rFont val="Times New Roman"/>
        <family val="1"/>
        <charset val="238"/>
      </rPr>
      <t xml:space="preserve"> .</t>
    </r>
  </si>
  <si>
    <t>Celková cena za realizaci 13. dílčího plnění</t>
  </si>
  <si>
    <t>Celková cena za realizaci 14. dílčího plnění</t>
  </si>
  <si>
    <t>Celková cena za realizaci 15. dílčího plnění</t>
  </si>
  <si>
    <t>Celková cena za realizaci 16. dílčího plnění</t>
  </si>
  <si>
    <t>Celková cena za realizaci 17. dílčího plnění</t>
  </si>
  <si>
    <t>Celková cena za realizaci 18. dílčího plnění</t>
  </si>
  <si>
    <t>Celková cena za realizaci 19. dílčího plnění</t>
  </si>
  <si>
    <t>Celková cena za realizaci 20. dílčího plnění</t>
  </si>
  <si>
    <t>Celková cena za realizaci 21. dílčího plnění</t>
  </si>
  <si>
    <t>Celková cena za realizaci 22. dílčího plnění</t>
  </si>
  <si>
    <t>Celková cena za realizaci 23. dílčího plnění</t>
  </si>
  <si>
    <t>Celková cena za realizaci 24. dílčího plnění</t>
  </si>
  <si>
    <t>Celková cena za realizaci 25. dílčího plnění</t>
  </si>
  <si>
    <t>Celková cena za realizaci 26. dílčího plnění</t>
  </si>
  <si>
    <t>Celková cena za realizaci 27. dílčího plnění</t>
  </si>
  <si>
    <t xml:space="preserve">**)Pro položky  207 až 213  je stanoveno  předpokládané množství hodin a výjezdů za období 48 měsíců (délka trvání  záruky) a vychází z předpokládaného čerpání zadavatelem. Zadavatel si vyhrazuje právo uvedená množství čerpat dle svých relných potřeb, tj. přečerpat, nedočerpat či vůbec nečerpat; skutečný počet se tak může od předpokládaného počtu hodin a výjezdů lišit. </t>
  </si>
  <si>
    <t>SW = SOFTWARE, HW = HARDWARE</t>
  </si>
  <si>
    <t>Cena celkem za 2. SKUPINU (součet položek 207 až 213)</t>
  </si>
  <si>
    <t>Cena celkem za 1. SKUPINU (součet položek 1 až 206)</t>
  </si>
  <si>
    <t>Celkem IV. ETAPA (součet položek 158 až 206)</t>
  </si>
  <si>
    <t xml:space="preserve">Renovace regulátorů DX na sběrnici NAE07 - Renovace rozvaděčů BC 3., 4.pole </t>
  </si>
  <si>
    <t>6. Dílčí plnění</t>
  </si>
  <si>
    <t>Celková cena za realizaci 6.dílčího plnění</t>
  </si>
  <si>
    <t xml:space="preserve"> 7. Dílčí plnění</t>
  </si>
  <si>
    <t>Celková cena za realizaci 7. dílčího plnění</t>
  </si>
  <si>
    <t>Renovace regulátorů DX na sběrnici NAE07 - Renovace rozvaděčů BC 1.,2.pole.</t>
  </si>
  <si>
    <r>
      <t>Celkem I. ETAPA (součet položek 1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až 65)</t>
    </r>
  </si>
  <si>
    <t>Celkem II. ETAPA (součet položek 66 až 99)</t>
  </si>
  <si>
    <r>
      <t>Celkem III. ETAPA (součet položek 100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až 157)</t>
    </r>
  </si>
  <si>
    <t>CD5 - Úprava 2.vrstvy*</t>
  </si>
  <si>
    <t>CC5, CCS, CA - Úprava 2.vrstvy*</t>
  </si>
  <si>
    <t>CA4,CA5 - Úprava 2.vrstvy*</t>
  </si>
  <si>
    <t>CE4, CD4, CD3, CD1 - Úprava 2.vrstvy*</t>
  </si>
  <si>
    <t>CA3,CB2  - Úprava 2.vrstvy*</t>
  </si>
  <si>
    <t>BB,CBP  - Úprava 2.vrstvy*</t>
  </si>
  <si>
    <t>CB1,CDM  - Úprava 2.vrstvy*</t>
  </si>
  <si>
    <t>BA 3.pole  - Úprava 2.vrstvy*</t>
  </si>
  <si>
    <t>BA 1.,2.,4.pole  - Úprava 2.vrstvy*</t>
  </si>
  <si>
    <t>BC 1.,2.pole  - Úprava 2.vrstvy*</t>
  </si>
  <si>
    <t>BC 3.,4.pole  - Úprava 2.vrstvy*</t>
  </si>
  <si>
    <t>CB5,CB4 - Úprava 2.vrstvy*</t>
  </si>
  <si>
    <t>CC4,CC3, CB3 - Úprava 2.vrstvy*</t>
  </si>
  <si>
    <t>CE1, CE3,CAV  - Úprava 2.vrstvy*</t>
  </si>
  <si>
    <t>CC2,CC1 - Úprava 2.vrstvy*</t>
  </si>
  <si>
    <t>CBV - Úprava 2.vrstvy*</t>
  </si>
  <si>
    <t>CBV,CAP - Úprava 2.vrstvy*</t>
  </si>
  <si>
    <t>DB 2. a 3.pole - Úprava 2.vrstvy*</t>
  </si>
  <si>
    <t>DB 1.pole - Úprava 2.vrstvy*</t>
  </si>
  <si>
    <t>DD,DE,DC - Úprava 2.vrstvy*</t>
  </si>
  <si>
    <t>DA, CDP, CGV - Úprava 2.vrstvy*</t>
  </si>
  <si>
    <t>CEV,CFV - Úprava 2.vrstvy*</t>
  </si>
  <si>
    <t xml:space="preserve"> CCV - Úprava 2.vrstvy*</t>
  </si>
  <si>
    <t>Mimozáruční a pozáruční SW oprava a SW úpravy dle čl. I odst. 10 prováděné  v době od 6.00 do 22:00 hod.  **</t>
  </si>
  <si>
    <t>*) Zahrnuje parametrizaci stávajícího SW síťových komunikačních jednotek, včetně případného doplnění HW dle čl. I odst.3 písm. h) smlouvy</t>
  </si>
  <si>
    <t>Mimozáruční a pozáruční HW oprava prováděná v době od 6:00 do 22:00 hod.  **</t>
  </si>
  <si>
    <t>Mimozáruční a pozáruční HW oprava prováděná v době od  22:00 do 6:00 hod. a ve dnech prac.klidu **</t>
  </si>
  <si>
    <t>Mimozáruční a pozáruční SW oprava prováděná v době od  22:00 do 6:00 hod. a ve dnech pracovního klidu **</t>
  </si>
  <si>
    <t>Výjezd technika/ků do ústředí ČNB k provedení mimozáruční  a pozáruční opravy  v době od 22:00 do  6:00 hod.nebo ve dnech prac.klidu. **</t>
  </si>
  <si>
    <t>Výjezd technika/ků do ústředí ČNB k provedení mimozáruční  a pozáruční opravy  v  době od 6:00 do 22:00 hod. **</t>
  </si>
  <si>
    <t>Jednotková hodinová sazba parametrizace stávajícího SW společnosti JCBS</t>
  </si>
  <si>
    <t xml:space="preserve">I. ETAPA </t>
  </si>
  <si>
    <t xml:space="preserve">II. ETAPA </t>
  </si>
  <si>
    <t xml:space="preserve">III. ETAPA </t>
  </si>
  <si>
    <t xml:space="preserve">IV. ETAPA </t>
  </si>
  <si>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BC  - Úprava 2.vrstvy*</t>
    </r>
  </si>
  <si>
    <t>BC  - Úprava 2.vrstvy*</t>
  </si>
  <si>
    <t>CD5 - do rozvaděče bude osazena řídící jednotka NCE, která bude doplněna dalšími regulátory s rozšířítelnými moduly - 3x DX</t>
  </si>
  <si>
    <t>CC5, CCS, CA - tyto rozvaděče budou napojeny na řídící jednotku NCE a budou použity místo DX regulátory s rozšířítelnými moduly - 3xDX</t>
  </si>
  <si>
    <t>CA5,CA4 - do rozvaděče bude osazena řídící jednotka NCE, která bude doplněna dalšími regulátory s rozšířítelnými moduly - 4x DX</t>
  </si>
  <si>
    <t>CE4, CD4, CD3, CD1 - tyto rozvaděče budou napojeny na stávající řídící jednotku NAE, která bude přepnuta na komunikaci BACnet a původní regulátory DX budou vyměněny regulátory s rozšířítelnými moduly - 4x DX</t>
  </si>
  <si>
    <t>CA3, CB2 - tyto rozvaděče budou napojeny na řídící jednotku NCE a budou použity místo DX regulátory s rozšířítelnými moduly - 4xDX</t>
  </si>
  <si>
    <t>BC 3.pole, 4.pole - do rozvaděče bude osazena řídící jednotka NCE, která bude doplněna dalšími regulátory s rozšířítelnými moduly - 3 DX</t>
  </si>
  <si>
    <t>BC 1.,2.pole  - tento rozvaděč bude napojen na stávající řídící jednotku NAE, která bude přepnuta na komunikaci BACnet a původní regulátory DX budou vyměněny regulátory s rozšířítelnými moduly - 4x DX</t>
  </si>
  <si>
    <t>BB, CBP  - tento rozvaděč bude napojen na stávající řídící jednotku NAE, která bude přepnuta na komunikaci BACnet a původní regulátory DX budou vyměněny regulátory s rozšířítelnými moduly - 5x DX</t>
  </si>
  <si>
    <t>CB1,CDM - tyto rozvaděče budou napojeny na stávající řídící jednotku NAE, která bude přepnuta na komunikaci BACnet a původní regulátory DX budou vyměněny regulátory s rozšířítelnými moduly - 3x DX</t>
  </si>
  <si>
    <t>BA3.pole - do rozvaděče bude osazena řídící jednotka NCE, která bude doplněna dalšími regulátory s rozšířítelnými moduly - 3 DX</t>
  </si>
  <si>
    <t>BA 1.,2.,4.pole - tento rozvaděče bude napojen na řídící jednotku NCE a budou použity místo DX regulátory s rozšířítelnými moduly - 3DX</t>
  </si>
  <si>
    <t>BC 1.,2.pole - do rozvaděče bude osazena řídící jednotka NCE, která bude doplněna dalšími regulátory s rozšířítelnými moduly - 2 DX</t>
  </si>
  <si>
    <t>BC 3.,4.pole - tyto pole budou napojeny na řídící jednotku NCE a budou použity místo DX regulátory s rozšířítelnými moduly - 2DX</t>
  </si>
  <si>
    <t>CB5,CB4 - do rozvaděče bude osazena řídící jednotka NCE, která bude doplněna dalšími regulátory s rozšířítelnými moduly - 2x DX</t>
  </si>
  <si>
    <t>CC4,CC3, CB3 - tyto rozvaděče budou napojeny na řídící jednotku NCE a budou použity místo DX regulátory s rozšířítelnými moduly - 5xDX</t>
  </si>
  <si>
    <t>CE1, CE3,CAV - tyto rozvaděče budou napojeny na stávající řídící jednotku NAE, která bude přepnuta na komunikaci BACnet a původní regulátory DX budou vyměněny regulátory s rozšířítelnými moduly - 3x DX</t>
  </si>
  <si>
    <t>CC2,CC1 - tyto rozvaděče budou napojeny na stávající řídící jednotku NAE, která bude přepnuta na komunikaci BACnet a původní regulátory DX budou vyměněny regulátory s rozšířítelnými moduly - 4x DX</t>
  </si>
  <si>
    <t>CBV 1.pole - do rozvaděče bude osazena řídící jednotka NCE, která bude doplněna dalšími regulátory s rozšířítelnými moduly - 2 DX</t>
  </si>
  <si>
    <t>CBV 2.pole, CAP - tyto rozvaděče budou napojeny na řídící jednotku NCE a budou použity místo DX regulátory s rozšířítelnými moduly - 2DX</t>
  </si>
  <si>
    <t>CBM, CAM - tyto rozvaděče budou napojeny na stávající řídící jednotku NAE, která bude přepnuta na komunikaci BACnet a původní regulátory DX budou vyměněny regulátory s rozšířítelnými moduly - 5x DX</t>
  </si>
  <si>
    <t>DB 2. a 3.pole - do rozvaděče bude osazena řídící jednotka NCE, která bude doplněna dalšími regulátory s rozšířítelnými moduly - 3 DX</t>
  </si>
  <si>
    <t>DB 1.pole - tento rozvaděče bude napojen na řídící jednotku NCE a budou použity místo DX regulátory s rozšířítelnými moduly - 3DX</t>
  </si>
  <si>
    <t>DD,DE,DC - tyto rozvaděče budou napojeny na stávající řídící jednotku NAE, která bude přepnuta na komunikaci BACnet a původní regulátory DX budou vyměněny regulátory s rozšířítelnými moduly - 5x DX</t>
  </si>
  <si>
    <t>DA, CDP, CGV - do rozvaděče bude osazena řídící jednotka NCE, která bude doplněna dalšími regulátory s rozšířítelnými moduly - 3 DX</t>
  </si>
  <si>
    <t>CEV, CFV - tento rozvaděče bude napojen na řídící jednotku NCE a budou použity místo DX regulátory s rozšířítelnými moduly - 2DX</t>
  </si>
  <si>
    <t>CCV - tento rozvaděč bude napojen na stávající řídící jednotku NAE, která bude přepnuta na komunikaci BACnet a původní regulátory DX budou vyměněny regulátory s rozšířítelnými moduly - 3x DX</t>
  </si>
  <si>
    <r>
      <t>Renovace regulátorů DX na sběrnici NAE6A - Renovace rozvaděčů CA1, CG1, CCM, CGC3,CA2, CB1,CDM</t>
    </r>
    <r>
      <rPr>
        <b/>
        <sz val="14"/>
        <color theme="0" tint="-0.249977111117893"/>
        <rFont val="Times New Roman"/>
        <family val="1"/>
        <charset val="238"/>
      </rPr>
      <t>.</t>
    </r>
  </si>
  <si>
    <t>CA1, CG1, CCM, CGC3,CA2 - do rozvaděče bude osazena řídící jednotka NCE, která bude doplněna dalšími regulátory s rozšířítelnými moduly - 4x DX</t>
  </si>
  <si>
    <t>CA1, CG1, CCM, CGC3,CA2  - Úprava 2.vrstvy*</t>
  </si>
  <si>
    <t>CA1, CG1, CCM, CGC3,CA2 - Vyzbrojení rozvaděčů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</si>
</sst>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color theme="0" tint="-0.249977111117893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/>
    <xf numFmtId="0" fontId="6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2" fillId="4" borderId="1" xfId="0" applyFont="1" applyFill="1" applyBorder="1" applyAlignment="1" applyProtection="1">
      <alignment horizontal="right" vertical="center"/>
    </xf>
    <xf numFmtId="0" fontId="12" fillId="4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left" vertical="center"/>
    </xf>
    <xf numFmtId="0" fontId="12" fillId="5" borderId="16" xfId="0" applyFont="1" applyFill="1" applyBorder="1" applyAlignment="1" applyProtection="1">
      <alignment horizontal="right" vertical="center"/>
    </xf>
    <xf numFmtId="0" fontId="12" fillId="5" borderId="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left" vertical="center"/>
    </xf>
    <xf numFmtId="0" fontId="1" fillId="0" borderId="2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6" fillId="0" borderId="11" xfId="0" applyFont="1" applyBorder="1" applyAlignment="1" applyProtection="1">
      <alignment horizontal="right" vertical="center" wrapText="1"/>
    </xf>
    <xf numFmtId="0" fontId="1" fillId="0" borderId="0" xfId="0" applyFont="1" applyAlignment="1">
      <alignment horizontal="left"/>
    </xf>
    <xf numFmtId="0" fontId="16" fillId="0" borderId="0" xfId="0" applyFont="1" applyAlignment="1"/>
    <xf numFmtId="0" fontId="6" fillId="0" borderId="10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12" xfId="0" applyFont="1" applyBorder="1" applyAlignment="1" applyProtection="1">
      <alignment horizontal="right" vertical="center" wrapText="1"/>
    </xf>
    <xf numFmtId="0" fontId="6" fillId="0" borderId="33" xfId="0" applyFont="1" applyBorder="1" applyAlignment="1" applyProtection="1">
      <alignment horizontal="right" vertical="center"/>
    </xf>
    <xf numFmtId="0" fontId="6" fillId="0" borderId="33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right" vertical="center" wrapText="1"/>
    </xf>
    <xf numFmtId="0" fontId="6" fillId="0" borderId="9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left" vertical="center"/>
    </xf>
    <xf numFmtId="0" fontId="19" fillId="0" borderId="0" xfId="0" applyFont="1" applyAlignment="1"/>
    <xf numFmtId="2" fontId="11" fillId="0" borderId="31" xfId="0" applyNumberFormat="1" applyFont="1" applyBorder="1" applyAlignment="1" applyProtection="1">
      <alignment horizontal="center"/>
    </xf>
    <xf numFmtId="2" fontId="12" fillId="0" borderId="15" xfId="0" applyNumberFormat="1" applyFont="1" applyFill="1" applyBorder="1" applyAlignment="1" applyProtection="1">
      <alignment horizontal="center" vertical="center" wrapText="1"/>
    </xf>
    <xf numFmtId="2" fontId="11" fillId="4" borderId="19" xfId="0" applyNumberFormat="1" applyFont="1" applyFill="1" applyBorder="1" applyAlignment="1" applyProtection="1">
      <alignment horizontal="center"/>
    </xf>
    <xf numFmtId="2" fontId="11" fillId="5" borderId="9" xfId="0" applyNumberFormat="1" applyFont="1" applyFill="1" applyBorder="1" applyAlignment="1" applyProtection="1">
      <alignment horizontal="center"/>
    </xf>
    <xf numFmtId="2" fontId="10" fillId="0" borderId="15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 applyProtection="1">
      <alignment horizontal="center"/>
    </xf>
    <xf numFmtId="2" fontId="12" fillId="0" borderId="17" xfId="0" applyNumberFormat="1" applyFont="1" applyFill="1" applyBorder="1" applyAlignment="1" applyProtection="1">
      <alignment horizontal="center" vertical="center" wrapText="1"/>
    </xf>
    <xf numFmtId="2" fontId="13" fillId="0" borderId="19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right" vertical="center"/>
    </xf>
    <xf numFmtId="2" fontId="6" fillId="2" borderId="1" xfId="0" applyNumberFormat="1" applyFont="1" applyFill="1" applyBorder="1" applyAlignment="1" applyProtection="1">
      <alignment horizontal="right" vertical="center"/>
    </xf>
    <xf numFmtId="2" fontId="6" fillId="0" borderId="9" xfId="0" applyNumberFormat="1" applyFont="1" applyBorder="1" applyAlignment="1" applyProtection="1">
      <alignment horizontal="right" vertical="center"/>
    </xf>
    <xf numFmtId="2" fontId="6" fillId="0" borderId="33" xfId="0" applyNumberFormat="1" applyFont="1" applyBorder="1" applyAlignment="1" applyProtection="1">
      <alignment horizontal="right" vertical="center"/>
    </xf>
    <xf numFmtId="2" fontId="7" fillId="0" borderId="1" xfId="0" applyNumberFormat="1" applyFont="1" applyBorder="1" applyAlignment="1" applyProtection="1">
      <alignment horizontal="right" vertical="center"/>
    </xf>
    <xf numFmtId="2" fontId="4" fillId="0" borderId="9" xfId="0" applyNumberFormat="1" applyFont="1" applyBorder="1" applyAlignment="1" applyProtection="1">
      <alignment horizontal="right" vertical="center"/>
    </xf>
    <xf numFmtId="2" fontId="6" fillId="0" borderId="3" xfId="0" applyNumberFormat="1" applyFont="1" applyBorder="1" applyAlignment="1" applyProtection="1">
      <alignment horizontal="right" vertical="center"/>
    </xf>
    <xf numFmtId="2" fontId="3" fillId="0" borderId="9" xfId="0" applyNumberFormat="1" applyFont="1" applyBorder="1" applyAlignment="1" applyProtection="1">
      <alignment vertical="top"/>
    </xf>
    <xf numFmtId="2" fontId="7" fillId="0" borderId="15" xfId="0" applyNumberFormat="1" applyFont="1" applyBorder="1" applyAlignment="1" applyProtection="1">
      <alignment horizontal="right" vertical="center"/>
    </xf>
    <xf numFmtId="2" fontId="10" fillId="0" borderId="28" xfId="0" applyNumberFormat="1" applyFont="1" applyBorder="1" applyAlignment="1"/>
    <xf numFmtId="2" fontId="10" fillId="4" borderId="15" xfId="0" applyNumberFormat="1" applyFont="1" applyFill="1" applyBorder="1" applyAlignment="1">
      <alignment vertical="center"/>
    </xf>
    <xf numFmtId="2" fontId="1" fillId="0" borderId="0" xfId="0" applyNumberFormat="1" applyFont="1" applyAlignment="1"/>
    <xf numFmtId="2" fontId="12" fillId="5" borderId="3" xfId="0" applyNumberFormat="1" applyFont="1" applyFill="1" applyBorder="1" applyAlignment="1" applyProtection="1">
      <alignment horizontal="center" vertical="center" wrapText="1"/>
    </xf>
    <xf numFmtId="2" fontId="6" fillId="0" borderId="19" xfId="0" applyNumberFormat="1" applyFont="1" applyBorder="1" applyAlignment="1" applyProtection="1">
      <alignment horizontal="right" vertical="center"/>
    </xf>
    <xf numFmtId="2" fontId="6" fillId="2" borderId="9" xfId="0" applyNumberFormat="1" applyFont="1" applyFill="1" applyBorder="1" applyAlignment="1" applyProtection="1">
      <alignment horizontal="right" vertical="center"/>
    </xf>
    <xf numFmtId="2" fontId="10" fillId="5" borderId="15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 applyProtection="1">
      <alignment horizontal="right" vertical="center"/>
      <protection locked="0"/>
    </xf>
    <xf numFmtId="2" fontId="6" fillId="3" borderId="9" xfId="0" applyNumberFormat="1" applyFont="1" applyFill="1" applyBorder="1" applyAlignment="1" applyProtection="1">
      <alignment horizontal="right" vertical="center"/>
      <protection locked="0"/>
    </xf>
    <xf numFmtId="2" fontId="6" fillId="3" borderId="33" xfId="0" applyNumberFormat="1" applyFont="1" applyFill="1" applyBorder="1" applyAlignment="1" applyProtection="1">
      <alignment horizontal="right" vertical="center"/>
      <protection locked="0"/>
    </xf>
    <xf numFmtId="2" fontId="6" fillId="3" borderId="19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64" fontId="4" fillId="0" borderId="12" xfId="0" applyNumberFormat="1" applyFont="1" applyBorder="1" applyAlignment="1" applyProtection="1">
      <alignment horizontal="center" vertical="center"/>
    </xf>
    <xf numFmtId="164" fontId="4" fillId="0" borderId="13" xfId="0" applyNumberFormat="1" applyFont="1" applyBorder="1" applyAlignment="1" applyProtection="1">
      <alignment horizontal="center" vertical="center"/>
    </xf>
    <xf numFmtId="164" fontId="4" fillId="0" borderId="32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12" fillId="5" borderId="35" xfId="0" applyFont="1" applyFill="1" applyBorder="1" applyAlignment="1" applyProtection="1">
      <alignment horizontal="center" vertical="center"/>
    </xf>
    <xf numFmtId="0" fontId="12" fillId="5" borderId="24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top"/>
    </xf>
    <xf numFmtId="0" fontId="4" fillId="0" borderId="29" xfId="0" applyFont="1" applyBorder="1" applyAlignment="1" applyProtection="1">
      <alignment horizontal="center" vertical="top"/>
    </xf>
    <xf numFmtId="0" fontId="4" fillId="0" borderId="28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</cellXfs>
  <cellStyles count="1">
    <cellStyle name="Normální" xfId="0" builtinId="0"/>
  </cellStyles>
  <dxfs count="35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5"/>
  <sheetViews>
    <sheetView tabSelected="1" topLeftCell="A8" zoomScale="80" zoomScaleNormal="80" workbookViewId="0">
      <selection activeCell="G8" sqref="G8:G11"/>
    </sheetView>
  </sheetViews>
  <sheetFormatPr defaultColWidth="32.28515625" defaultRowHeight="42" customHeight="1" x14ac:dyDescent="0.25"/>
  <cols>
    <col min="1" max="1" width="9" style="7" customWidth="1"/>
    <col min="2" max="2" width="18.28515625" style="1" customWidth="1"/>
    <col min="3" max="3" width="32.28515625" style="1"/>
    <col min="4" max="4" width="15.28515625" style="55" customWidth="1"/>
    <col min="5" max="5" width="10.140625" style="1" bestFit="1" customWidth="1"/>
    <col min="6" max="6" width="9.5703125" style="1" bestFit="1" customWidth="1"/>
    <col min="7" max="7" width="20" style="55" customWidth="1"/>
    <col min="8" max="16384" width="32.28515625" style="1"/>
  </cols>
  <sheetData>
    <row r="1" spans="1:8" ht="42" customHeight="1" thickBot="1" x14ac:dyDescent="0.35">
      <c r="G1" s="32" t="s">
        <v>23</v>
      </c>
    </row>
    <row r="2" spans="1:8" ht="42" customHeight="1" thickBot="1" x14ac:dyDescent="0.3">
      <c r="A2" s="108" t="s">
        <v>2</v>
      </c>
      <c r="B2" s="109"/>
      <c r="C2" s="109"/>
      <c r="D2" s="109"/>
      <c r="E2" s="109"/>
      <c r="F2" s="109"/>
      <c r="G2" s="33" t="s">
        <v>8</v>
      </c>
    </row>
    <row r="3" spans="1:8" ht="42" customHeight="1" x14ac:dyDescent="0.3">
      <c r="A3" s="110" t="s">
        <v>17</v>
      </c>
      <c r="B3" s="111"/>
      <c r="C3" s="111"/>
      <c r="D3" s="111"/>
      <c r="E3" s="111"/>
      <c r="F3" s="111"/>
      <c r="G3" s="34">
        <f>G310</f>
        <v>1288559.19</v>
      </c>
    </row>
    <row r="4" spans="1:8" ht="42" customHeight="1" thickBot="1" x14ac:dyDescent="0.35">
      <c r="A4" s="112" t="s">
        <v>16</v>
      </c>
      <c r="B4" s="113"/>
      <c r="C4" s="113"/>
      <c r="D4" s="113"/>
      <c r="E4" s="113"/>
      <c r="F4" s="113"/>
      <c r="G4" s="35">
        <f>G321</f>
        <v>67000</v>
      </c>
    </row>
    <row r="5" spans="1:8" ht="42" customHeight="1" thickBot="1" x14ac:dyDescent="0.3">
      <c r="A5" s="132" t="s">
        <v>25</v>
      </c>
      <c r="B5" s="133"/>
      <c r="C5" s="133"/>
      <c r="D5" s="133"/>
      <c r="E5" s="133"/>
      <c r="F5" s="133"/>
      <c r="G5" s="36">
        <f>SUM(G3:G4)</f>
        <v>1355559.19</v>
      </c>
      <c r="H5" s="22"/>
    </row>
    <row r="6" spans="1:8" ht="42" customHeight="1" thickBot="1" x14ac:dyDescent="0.35">
      <c r="G6" s="37"/>
    </row>
    <row r="7" spans="1:8" ht="42" customHeight="1" thickBot="1" x14ac:dyDescent="0.3">
      <c r="A7" s="73" t="s">
        <v>2</v>
      </c>
      <c r="B7" s="74"/>
      <c r="C7" s="74"/>
      <c r="D7" s="74"/>
      <c r="E7" s="74"/>
      <c r="F7" s="75"/>
      <c r="G7" s="38" t="s">
        <v>8</v>
      </c>
    </row>
    <row r="8" spans="1:8" ht="42" customHeight="1" x14ac:dyDescent="0.25">
      <c r="A8" s="76" t="s">
        <v>26</v>
      </c>
      <c r="B8" s="77"/>
      <c r="C8" s="77"/>
      <c r="D8" s="77"/>
      <c r="E8" s="77"/>
      <c r="F8" s="78"/>
      <c r="G8" s="39">
        <f>G105</f>
        <v>388405.1</v>
      </c>
    </row>
    <row r="9" spans="1:8" ht="42" customHeight="1" x14ac:dyDescent="0.25">
      <c r="A9" s="79" t="s">
        <v>27</v>
      </c>
      <c r="B9" s="80"/>
      <c r="C9" s="80"/>
      <c r="D9" s="80"/>
      <c r="E9" s="80"/>
      <c r="F9" s="81"/>
      <c r="G9" s="40">
        <f>G168</f>
        <v>260637.53999999998</v>
      </c>
      <c r="H9" s="22"/>
    </row>
    <row r="10" spans="1:8" ht="42" customHeight="1" x14ac:dyDescent="0.25">
      <c r="A10" s="79" t="s">
        <v>28</v>
      </c>
      <c r="B10" s="80"/>
      <c r="C10" s="80"/>
      <c r="D10" s="80"/>
      <c r="E10" s="80"/>
      <c r="F10" s="81"/>
      <c r="G10" s="40">
        <f>G244</f>
        <v>348215.77</v>
      </c>
    </row>
    <row r="11" spans="1:8" ht="42" customHeight="1" x14ac:dyDescent="0.25">
      <c r="A11" s="79" t="s">
        <v>29</v>
      </c>
      <c r="B11" s="80"/>
      <c r="C11" s="80"/>
      <c r="D11" s="80"/>
      <c r="E11" s="80"/>
      <c r="F11" s="81"/>
      <c r="G11" s="40">
        <f>G309</f>
        <v>291300.77999999997</v>
      </c>
    </row>
    <row r="12" spans="1:8" ht="42" customHeight="1" thickBot="1" x14ac:dyDescent="0.3">
      <c r="A12" s="84" t="s">
        <v>30</v>
      </c>
      <c r="B12" s="85"/>
      <c r="C12" s="85"/>
      <c r="D12" s="85"/>
      <c r="E12" s="85"/>
      <c r="F12" s="85"/>
      <c r="G12" s="41">
        <f>SUM(G8:G11)</f>
        <v>1288559.19</v>
      </c>
    </row>
    <row r="13" spans="1:8" ht="42" customHeight="1" thickBot="1" x14ac:dyDescent="0.3">
      <c r="A13" s="89" t="s">
        <v>86</v>
      </c>
      <c r="B13" s="90"/>
      <c r="C13" s="86" t="s">
        <v>15</v>
      </c>
      <c r="D13" s="87"/>
      <c r="E13" s="87"/>
      <c r="F13" s="88"/>
      <c r="G13" s="42">
        <f>G22+G33+G43+G53+G64+G75+G86+G97+G111+G121+G132+G142+G152+G161+G174+G184+G194+G205+G216+G226+G236+G250+G260+G270+G281+G291+G301</f>
        <v>1288559.1900000002</v>
      </c>
    </row>
    <row r="15" spans="1:8" ht="42" customHeight="1" x14ac:dyDescent="0.25">
      <c r="A15" s="134" t="s">
        <v>17</v>
      </c>
      <c r="B15" s="134"/>
      <c r="C15" s="134"/>
      <c r="D15" s="134"/>
      <c r="E15" s="134"/>
      <c r="F15" s="134"/>
      <c r="G15" s="134"/>
    </row>
    <row r="16" spans="1:8" ht="42" customHeight="1" x14ac:dyDescent="0.25">
      <c r="A16" s="8" t="s">
        <v>1</v>
      </c>
      <c r="B16" s="91" t="s">
        <v>2</v>
      </c>
      <c r="C16" s="92"/>
      <c r="D16" s="43" t="s">
        <v>4</v>
      </c>
      <c r="E16" s="9" t="s">
        <v>14</v>
      </c>
      <c r="F16" s="9" t="s">
        <v>5</v>
      </c>
      <c r="G16" s="43" t="s">
        <v>8</v>
      </c>
    </row>
    <row r="17" spans="1:7" ht="55.5" customHeight="1" x14ac:dyDescent="0.25">
      <c r="A17" s="82" t="s">
        <v>159</v>
      </c>
      <c r="B17" s="83"/>
      <c r="C17" s="83"/>
      <c r="D17" s="83"/>
      <c r="E17" s="83"/>
      <c r="F17" s="83"/>
      <c r="G17" s="83"/>
    </row>
    <row r="18" spans="1:7" ht="42" customHeight="1" x14ac:dyDescent="0.25">
      <c r="A18" s="66" t="s">
        <v>3</v>
      </c>
      <c r="B18" s="67"/>
      <c r="C18" s="67"/>
      <c r="D18" s="67"/>
      <c r="E18" s="67"/>
      <c r="F18" s="67"/>
      <c r="G18" s="67"/>
    </row>
    <row r="19" spans="1:7" ht="24.75" customHeight="1" x14ac:dyDescent="0.25">
      <c r="A19" s="102" t="s">
        <v>36</v>
      </c>
      <c r="B19" s="102"/>
      <c r="C19" s="102"/>
      <c r="D19" s="102"/>
      <c r="E19" s="102"/>
      <c r="F19" s="102"/>
      <c r="G19" s="102"/>
    </row>
    <row r="20" spans="1:7" ht="42" customHeight="1" x14ac:dyDescent="0.25">
      <c r="A20" s="6">
        <v>1</v>
      </c>
      <c r="B20" s="64" t="s">
        <v>38</v>
      </c>
      <c r="C20" s="65"/>
      <c r="D20" s="60">
        <v>0</v>
      </c>
      <c r="E20" s="2">
        <v>1</v>
      </c>
      <c r="F20" s="3" t="s">
        <v>0</v>
      </c>
      <c r="G20" s="44">
        <f>ROUND(D20,2)*E20</f>
        <v>0</v>
      </c>
    </row>
    <row r="21" spans="1:7" ht="51" customHeight="1" x14ac:dyDescent="0.25">
      <c r="A21" s="6">
        <v>2</v>
      </c>
      <c r="B21" s="64" t="s">
        <v>165</v>
      </c>
      <c r="C21" s="65"/>
      <c r="D21" s="60">
        <v>0</v>
      </c>
      <c r="E21" s="2">
        <v>1</v>
      </c>
      <c r="F21" s="3" t="s">
        <v>0</v>
      </c>
      <c r="G21" s="44">
        <f>ROUND(D21,2)*E21</f>
        <v>0</v>
      </c>
    </row>
    <row r="22" spans="1:7" ht="62.25" customHeight="1" x14ac:dyDescent="0.25">
      <c r="A22" s="6">
        <v>3</v>
      </c>
      <c r="B22" s="114" t="s">
        <v>128</v>
      </c>
      <c r="C22" s="115"/>
      <c r="D22" s="45">
        <v>41583</v>
      </c>
      <c r="E22" s="4">
        <v>1</v>
      </c>
      <c r="F22" s="5" t="s">
        <v>0</v>
      </c>
      <c r="G22" s="45">
        <f t="shared" ref="G22" si="0">D22*E22</f>
        <v>41583</v>
      </c>
    </row>
    <row r="23" spans="1:7" ht="42" customHeight="1" x14ac:dyDescent="0.25">
      <c r="A23" s="6">
        <v>4</v>
      </c>
      <c r="B23" s="64" t="s">
        <v>39</v>
      </c>
      <c r="C23" s="65"/>
      <c r="D23" s="60">
        <v>0</v>
      </c>
      <c r="E23" s="2">
        <v>1</v>
      </c>
      <c r="F23" s="3" t="s">
        <v>0</v>
      </c>
      <c r="G23" s="44">
        <f t="shared" ref="G23:G29" si="1">ROUND(D23,2)*E23</f>
        <v>0</v>
      </c>
    </row>
    <row r="24" spans="1:7" ht="42" customHeight="1" x14ac:dyDescent="0.25">
      <c r="A24" s="6">
        <v>5</v>
      </c>
      <c r="B24" s="64" t="s">
        <v>40</v>
      </c>
      <c r="C24" s="65"/>
      <c r="D24" s="60">
        <v>0</v>
      </c>
      <c r="E24" s="2">
        <v>1</v>
      </c>
      <c r="F24" s="3" t="s">
        <v>0</v>
      </c>
      <c r="G24" s="44">
        <f t="shared" si="1"/>
        <v>0</v>
      </c>
    </row>
    <row r="25" spans="1:7" ht="42" customHeight="1" x14ac:dyDescent="0.25">
      <c r="A25" s="6">
        <v>6</v>
      </c>
      <c r="B25" s="64" t="s">
        <v>35</v>
      </c>
      <c r="C25" s="65"/>
      <c r="D25" s="60">
        <v>0</v>
      </c>
      <c r="E25" s="2">
        <v>1</v>
      </c>
      <c r="F25" s="3" t="s">
        <v>0</v>
      </c>
      <c r="G25" s="44">
        <f t="shared" si="1"/>
        <v>0</v>
      </c>
    </row>
    <row r="26" spans="1:7" ht="42" customHeight="1" x14ac:dyDescent="0.25">
      <c r="A26" s="6">
        <v>7</v>
      </c>
      <c r="B26" s="64" t="s">
        <v>34</v>
      </c>
      <c r="C26" s="65"/>
      <c r="D26" s="60">
        <v>0</v>
      </c>
      <c r="E26" s="2">
        <v>1</v>
      </c>
      <c r="F26" s="3" t="s">
        <v>0</v>
      </c>
      <c r="G26" s="44">
        <f t="shared" si="1"/>
        <v>0</v>
      </c>
    </row>
    <row r="27" spans="1:7" ht="42" customHeight="1" x14ac:dyDescent="0.25">
      <c r="A27" s="6">
        <v>8</v>
      </c>
      <c r="B27" s="64" t="s">
        <v>24</v>
      </c>
      <c r="C27" s="65"/>
      <c r="D27" s="60">
        <v>0</v>
      </c>
      <c r="E27" s="2">
        <v>1</v>
      </c>
      <c r="F27" s="3" t="s">
        <v>0</v>
      </c>
      <c r="G27" s="44">
        <f t="shared" si="1"/>
        <v>0</v>
      </c>
    </row>
    <row r="28" spans="1:7" ht="42" customHeight="1" x14ac:dyDescent="0.25">
      <c r="A28" s="6">
        <v>9</v>
      </c>
      <c r="B28" s="64" t="s">
        <v>22</v>
      </c>
      <c r="C28" s="65"/>
      <c r="D28" s="60">
        <v>0</v>
      </c>
      <c r="E28" s="2">
        <v>1</v>
      </c>
      <c r="F28" s="3" t="s">
        <v>0</v>
      </c>
      <c r="G28" s="44">
        <f t="shared" si="1"/>
        <v>0</v>
      </c>
    </row>
    <row r="29" spans="1:7" ht="42" customHeight="1" thickBot="1" x14ac:dyDescent="0.3">
      <c r="A29" s="28">
        <v>10</v>
      </c>
      <c r="B29" s="71" t="s">
        <v>21</v>
      </c>
      <c r="C29" s="72"/>
      <c r="D29" s="61">
        <v>0</v>
      </c>
      <c r="E29" s="29">
        <v>1</v>
      </c>
      <c r="F29" s="30" t="s">
        <v>0</v>
      </c>
      <c r="G29" s="46">
        <f t="shared" si="1"/>
        <v>0</v>
      </c>
    </row>
    <row r="30" spans="1:7" ht="42" customHeight="1" thickBot="1" x14ac:dyDescent="0.3">
      <c r="A30" s="68" t="s">
        <v>93</v>
      </c>
      <c r="B30" s="69"/>
      <c r="C30" s="69"/>
      <c r="D30" s="69"/>
      <c r="E30" s="69"/>
      <c r="F30" s="70"/>
      <c r="G30" s="46">
        <f>SUM(G20:G29)</f>
        <v>41583</v>
      </c>
    </row>
    <row r="31" spans="1:7" ht="27.75" customHeight="1" x14ac:dyDescent="0.25">
      <c r="A31" s="102" t="s">
        <v>37</v>
      </c>
      <c r="B31" s="102"/>
      <c r="C31" s="102"/>
      <c r="D31" s="102"/>
      <c r="E31" s="102"/>
      <c r="F31" s="102"/>
      <c r="G31" s="102"/>
    </row>
    <row r="32" spans="1:7" ht="60" customHeight="1" x14ac:dyDescent="0.25">
      <c r="A32" s="25">
        <v>11</v>
      </c>
      <c r="B32" s="64" t="s">
        <v>166</v>
      </c>
      <c r="C32" s="65"/>
      <c r="D32" s="62">
        <v>0</v>
      </c>
      <c r="E32" s="26">
        <v>1</v>
      </c>
      <c r="F32" s="27" t="s">
        <v>0</v>
      </c>
      <c r="G32" s="47">
        <f>ROUND(D32,2)*E32</f>
        <v>0</v>
      </c>
    </row>
    <row r="33" spans="1:7" ht="42" customHeight="1" x14ac:dyDescent="0.25">
      <c r="A33" s="6">
        <f>+A32+1</f>
        <v>12</v>
      </c>
      <c r="B33" s="114" t="s">
        <v>129</v>
      </c>
      <c r="C33" s="115"/>
      <c r="D33" s="45">
        <v>41583</v>
      </c>
      <c r="E33" s="4">
        <v>1</v>
      </c>
      <c r="F33" s="5" t="s">
        <v>0</v>
      </c>
      <c r="G33" s="45">
        <f t="shared" ref="G33" si="2">D33*E33</f>
        <v>41583</v>
      </c>
    </row>
    <row r="34" spans="1:7" ht="42" customHeight="1" x14ac:dyDescent="0.25">
      <c r="A34" s="6">
        <f t="shared" ref="A34:A39" si="3">+A33+1</f>
        <v>13</v>
      </c>
      <c r="B34" s="64" t="s">
        <v>41</v>
      </c>
      <c r="C34" s="65"/>
      <c r="D34" s="60">
        <v>0</v>
      </c>
      <c r="E34" s="2">
        <v>1</v>
      </c>
      <c r="F34" s="3" t="s">
        <v>0</v>
      </c>
      <c r="G34" s="44">
        <f t="shared" ref="G34:G39" si="4">ROUND(D34,2)*E34</f>
        <v>0</v>
      </c>
    </row>
    <row r="35" spans="1:7" ht="42" customHeight="1" x14ac:dyDescent="0.25">
      <c r="A35" s="6">
        <f t="shared" si="3"/>
        <v>14</v>
      </c>
      <c r="B35" s="64" t="s">
        <v>35</v>
      </c>
      <c r="C35" s="65"/>
      <c r="D35" s="60">
        <v>0</v>
      </c>
      <c r="E35" s="2">
        <v>1</v>
      </c>
      <c r="F35" s="3" t="s">
        <v>0</v>
      </c>
      <c r="G35" s="44">
        <f t="shared" si="4"/>
        <v>0</v>
      </c>
    </row>
    <row r="36" spans="1:7" ht="42" customHeight="1" x14ac:dyDescent="0.25">
      <c r="A36" s="6">
        <f t="shared" si="3"/>
        <v>15</v>
      </c>
      <c r="B36" s="64" t="s">
        <v>34</v>
      </c>
      <c r="C36" s="65"/>
      <c r="D36" s="60">
        <v>0</v>
      </c>
      <c r="E36" s="2">
        <v>1</v>
      </c>
      <c r="F36" s="3" t="s">
        <v>0</v>
      </c>
      <c r="G36" s="44">
        <f t="shared" si="4"/>
        <v>0</v>
      </c>
    </row>
    <row r="37" spans="1:7" ht="42" customHeight="1" x14ac:dyDescent="0.25">
      <c r="A37" s="6">
        <f t="shared" si="3"/>
        <v>16</v>
      </c>
      <c r="B37" s="64" t="s">
        <v>24</v>
      </c>
      <c r="C37" s="65"/>
      <c r="D37" s="60">
        <v>0</v>
      </c>
      <c r="E37" s="2">
        <v>1</v>
      </c>
      <c r="F37" s="3" t="s">
        <v>0</v>
      </c>
      <c r="G37" s="44">
        <f t="shared" si="4"/>
        <v>0</v>
      </c>
    </row>
    <row r="38" spans="1:7" ht="42" customHeight="1" x14ac:dyDescent="0.25">
      <c r="A38" s="6">
        <f t="shared" si="3"/>
        <v>17</v>
      </c>
      <c r="B38" s="64" t="s">
        <v>22</v>
      </c>
      <c r="C38" s="65"/>
      <c r="D38" s="60">
        <v>0</v>
      </c>
      <c r="E38" s="2">
        <v>1</v>
      </c>
      <c r="F38" s="3" t="s">
        <v>0</v>
      </c>
      <c r="G38" s="44">
        <f t="shared" si="4"/>
        <v>0</v>
      </c>
    </row>
    <row r="39" spans="1:7" ht="42" customHeight="1" thickBot="1" x14ac:dyDescent="0.3">
      <c r="A39" s="6">
        <f t="shared" si="3"/>
        <v>18</v>
      </c>
      <c r="B39" s="71" t="s">
        <v>21</v>
      </c>
      <c r="C39" s="72"/>
      <c r="D39" s="61">
        <v>0</v>
      </c>
      <c r="E39" s="29">
        <v>1</v>
      </c>
      <c r="F39" s="30" t="s">
        <v>0</v>
      </c>
      <c r="G39" s="46">
        <f t="shared" si="4"/>
        <v>0</v>
      </c>
    </row>
    <row r="40" spans="1:7" ht="42" customHeight="1" thickBot="1" x14ac:dyDescent="0.3">
      <c r="A40" s="68" t="s">
        <v>92</v>
      </c>
      <c r="B40" s="69"/>
      <c r="C40" s="69"/>
      <c r="D40" s="69"/>
      <c r="E40" s="69"/>
      <c r="F40" s="70"/>
      <c r="G40" s="46">
        <f>SUM(G32:G39)</f>
        <v>41583</v>
      </c>
    </row>
    <row r="41" spans="1:7" ht="27" customHeight="1" x14ac:dyDescent="0.25">
      <c r="A41" s="102" t="s">
        <v>42</v>
      </c>
      <c r="B41" s="102"/>
      <c r="C41" s="102"/>
      <c r="D41" s="102"/>
      <c r="E41" s="102"/>
      <c r="F41" s="102"/>
      <c r="G41" s="102"/>
    </row>
    <row r="42" spans="1:7" ht="65.25" customHeight="1" x14ac:dyDescent="0.25">
      <c r="A42" s="6">
        <v>19</v>
      </c>
      <c r="B42" s="64" t="s">
        <v>167</v>
      </c>
      <c r="C42" s="65"/>
      <c r="D42" s="60">
        <v>0</v>
      </c>
      <c r="E42" s="2">
        <v>1</v>
      </c>
      <c r="F42" s="3" t="s">
        <v>0</v>
      </c>
      <c r="G42" s="44">
        <f>ROUND(D42,2)*E42</f>
        <v>0</v>
      </c>
    </row>
    <row r="43" spans="1:7" ht="62.25" customHeight="1" x14ac:dyDescent="0.25">
      <c r="A43" s="6">
        <f>+A42+1</f>
        <v>20</v>
      </c>
      <c r="B43" s="114" t="s">
        <v>130</v>
      </c>
      <c r="C43" s="115"/>
      <c r="D43" s="45">
        <v>61326</v>
      </c>
      <c r="E43" s="4">
        <v>1</v>
      </c>
      <c r="F43" s="5" t="s">
        <v>0</v>
      </c>
      <c r="G43" s="45">
        <f t="shared" ref="G43" si="5">D43*E43</f>
        <v>61326</v>
      </c>
    </row>
    <row r="44" spans="1:7" ht="42" customHeight="1" x14ac:dyDescent="0.25">
      <c r="A44" s="6">
        <f t="shared" ref="A44:A49" si="6">+A43+1</f>
        <v>21</v>
      </c>
      <c r="B44" s="64" t="s">
        <v>43</v>
      </c>
      <c r="C44" s="65"/>
      <c r="D44" s="60">
        <v>0</v>
      </c>
      <c r="E44" s="2">
        <v>1</v>
      </c>
      <c r="F44" s="3" t="s">
        <v>0</v>
      </c>
      <c r="G44" s="44">
        <f t="shared" ref="G44:G49" si="7">ROUND(D44,2)*E44</f>
        <v>0</v>
      </c>
    </row>
    <row r="45" spans="1:7" ht="42" customHeight="1" x14ac:dyDescent="0.25">
      <c r="A45" s="6">
        <f t="shared" si="6"/>
        <v>22</v>
      </c>
      <c r="B45" s="64" t="s">
        <v>35</v>
      </c>
      <c r="C45" s="65"/>
      <c r="D45" s="60">
        <v>0</v>
      </c>
      <c r="E45" s="2">
        <v>1</v>
      </c>
      <c r="F45" s="3" t="s">
        <v>0</v>
      </c>
      <c r="G45" s="44">
        <f t="shared" si="7"/>
        <v>0</v>
      </c>
    </row>
    <row r="46" spans="1:7" ht="42" customHeight="1" x14ac:dyDescent="0.25">
      <c r="A46" s="6">
        <f t="shared" si="6"/>
        <v>23</v>
      </c>
      <c r="B46" s="64" t="s">
        <v>34</v>
      </c>
      <c r="C46" s="65"/>
      <c r="D46" s="60">
        <v>0</v>
      </c>
      <c r="E46" s="2">
        <v>1</v>
      </c>
      <c r="F46" s="3" t="s">
        <v>0</v>
      </c>
      <c r="G46" s="44">
        <f t="shared" si="7"/>
        <v>0</v>
      </c>
    </row>
    <row r="47" spans="1:7" ht="42" customHeight="1" x14ac:dyDescent="0.25">
      <c r="A47" s="6">
        <f t="shared" si="6"/>
        <v>24</v>
      </c>
      <c r="B47" s="64" t="s">
        <v>24</v>
      </c>
      <c r="C47" s="65"/>
      <c r="D47" s="60">
        <v>0</v>
      </c>
      <c r="E47" s="2">
        <v>1</v>
      </c>
      <c r="F47" s="3" t="s">
        <v>0</v>
      </c>
      <c r="G47" s="44">
        <f t="shared" si="7"/>
        <v>0</v>
      </c>
    </row>
    <row r="48" spans="1:7" ht="42" customHeight="1" x14ac:dyDescent="0.25">
      <c r="A48" s="6">
        <f t="shared" si="6"/>
        <v>25</v>
      </c>
      <c r="B48" s="64" t="s">
        <v>22</v>
      </c>
      <c r="C48" s="65"/>
      <c r="D48" s="60">
        <v>0</v>
      </c>
      <c r="E48" s="2">
        <v>1</v>
      </c>
      <c r="F48" s="3" t="s">
        <v>0</v>
      </c>
      <c r="G48" s="44">
        <f t="shared" si="7"/>
        <v>0</v>
      </c>
    </row>
    <row r="49" spans="1:7" ht="42" customHeight="1" thickBot="1" x14ac:dyDescent="0.3">
      <c r="A49" s="6">
        <f t="shared" si="6"/>
        <v>26</v>
      </c>
      <c r="B49" s="71" t="s">
        <v>21</v>
      </c>
      <c r="C49" s="72"/>
      <c r="D49" s="61">
        <v>0</v>
      </c>
      <c r="E49" s="29">
        <v>1</v>
      </c>
      <c r="F49" s="30" t="s">
        <v>0</v>
      </c>
      <c r="G49" s="46">
        <f t="shared" si="7"/>
        <v>0</v>
      </c>
    </row>
    <row r="50" spans="1:7" ht="42" customHeight="1" thickBot="1" x14ac:dyDescent="0.3">
      <c r="A50" s="68" t="s">
        <v>91</v>
      </c>
      <c r="B50" s="69"/>
      <c r="C50" s="69"/>
      <c r="D50" s="69"/>
      <c r="E50" s="69"/>
      <c r="F50" s="70"/>
      <c r="G50" s="46">
        <f>SUM(G42:G49)</f>
        <v>61326</v>
      </c>
    </row>
    <row r="51" spans="1:7" ht="25.5" customHeight="1" x14ac:dyDescent="0.25">
      <c r="A51" s="102" t="s">
        <v>44</v>
      </c>
      <c r="B51" s="102"/>
      <c r="C51" s="102"/>
      <c r="D51" s="102"/>
      <c r="E51" s="102"/>
      <c r="F51" s="102"/>
      <c r="G51" s="102"/>
    </row>
    <row r="52" spans="1:7" ht="75.75" customHeight="1" x14ac:dyDescent="0.25">
      <c r="A52" s="6">
        <v>27</v>
      </c>
      <c r="B52" s="64" t="s">
        <v>168</v>
      </c>
      <c r="C52" s="65"/>
      <c r="D52" s="60">
        <v>0</v>
      </c>
      <c r="E52" s="2">
        <v>1</v>
      </c>
      <c r="F52" s="3" t="s">
        <v>0</v>
      </c>
      <c r="G52" s="44">
        <f>ROUND(D52,2)*E52</f>
        <v>0</v>
      </c>
    </row>
    <row r="53" spans="1:7" ht="42" customHeight="1" x14ac:dyDescent="0.25">
      <c r="A53" s="6">
        <f>+A52+1</f>
        <v>28</v>
      </c>
      <c r="B53" s="114" t="s">
        <v>131</v>
      </c>
      <c r="C53" s="115"/>
      <c r="D53" s="45">
        <v>45995</v>
      </c>
      <c r="E53" s="4">
        <v>1</v>
      </c>
      <c r="F53" s="5" t="s">
        <v>0</v>
      </c>
      <c r="G53" s="45">
        <f t="shared" ref="G53" si="8">D53*E53</f>
        <v>45995</v>
      </c>
    </row>
    <row r="54" spans="1:7" ht="42" customHeight="1" x14ac:dyDescent="0.25">
      <c r="A54" s="6">
        <f t="shared" ref="A54:A59" si="9">+A53+1</f>
        <v>29</v>
      </c>
      <c r="B54" s="64" t="s">
        <v>45</v>
      </c>
      <c r="C54" s="65"/>
      <c r="D54" s="60">
        <v>0</v>
      </c>
      <c r="E54" s="2">
        <v>1</v>
      </c>
      <c r="F54" s="3" t="s">
        <v>0</v>
      </c>
      <c r="G54" s="44">
        <f t="shared" ref="G54:G59" si="10">ROUND(D54,2)*E54</f>
        <v>0</v>
      </c>
    </row>
    <row r="55" spans="1:7" ht="42" customHeight="1" x14ac:dyDescent="0.25">
      <c r="A55" s="6">
        <f t="shared" si="9"/>
        <v>30</v>
      </c>
      <c r="B55" s="64" t="s">
        <v>35</v>
      </c>
      <c r="C55" s="65"/>
      <c r="D55" s="60">
        <v>0</v>
      </c>
      <c r="E55" s="2">
        <v>1</v>
      </c>
      <c r="F55" s="3" t="s">
        <v>0</v>
      </c>
      <c r="G55" s="44">
        <f t="shared" si="10"/>
        <v>0</v>
      </c>
    </row>
    <row r="56" spans="1:7" ht="42" customHeight="1" x14ac:dyDescent="0.25">
      <c r="A56" s="6">
        <f t="shared" si="9"/>
        <v>31</v>
      </c>
      <c r="B56" s="64" t="s">
        <v>34</v>
      </c>
      <c r="C56" s="65"/>
      <c r="D56" s="60">
        <v>0</v>
      </c>
      <c r="E56" s="2">
        <v>1</v>
      </c>
      <c r="F56" s="3" t="s">
        <v>0</v>
      </c>
      <c r="G56" s="44">
        <f t="shared" si="10"/>
        <v>0</v>
      </c>
    </row>
    <row r="57" spans="1:7" ht="42" customHeight="1" x14ac:dyDescent="0.25">
      <c r="A57" s="6">
        <f t="shared" si="9"/>
        <v>32</v>
      </c>
      <c r="B57" s="64" t="s">
        <v>24</v>
      </c>
      <c r="C57" s="65"/>
      <c r="D57" s="60">
        <v>0</v>
      </c>
      <c r="E57" s="2">
        <v>1</v>
      </c>
      <c r="F57" s="3" t="s">
        <v>0</v>
      </c>
      <c r="G57" s="44">
        <f t="shared" si="10"/>
        <v>0</v>
      </c>
    </row>
    <row r="58" spans="1:7" ht="42" customHeight="1" x14ac:dyDescent="0.25">
      <c r="A58" s="6">
        <f t="shared" si="9"/>
        <v>33</v>
      </c>
      <c r="B58" s="64" t="s">
        <v>22</v>
      </c>
      <c r="C58" s="65"/>
      <c r="D58" s="60">
        <v>0</v>
      </c>
      <c r="E58" s="2">
        <v>1</v>
      </c>
      <c r="F58" s="3" t="s">
        <v>0</v>
      </c>
      <c r="G58" s="44">
        <f t="shared" si="10"/>
        <v>0</v>
      </c>
    </row>
    <row r="59" spans="1:7" ht="42" customHeight="1" thickBot="1" x14ac:dyDescent="0.3">
      <c r="A59" s="6">
        <f t="shared" si="9"/>
        <v>34</v>
      </c>
      <c r="B59" s="71" t="s">
        <v>21</v>
      </c>
      <c r="C59" s="72"/>
      <c r="D59" s="61">
        <v>0</v>
      </c>
      <c r="E59" s="29">
        <v>1</v>
      </c>
      <c r="F59" s="30" t="s">
        <v>0</v>
      </c>
      <c r="G59" s="46">
        <f t="shared" si="10"/>
        <v>0</v>
      </c>
    </row>
    <row r="60" spans="1:7" ht="42" customHeight="1" x14ac:dyDescent="0.25">
      <c r="A60" s="68" t="s">
        <v>90</v>
      </c>
      <c r="B60" s="69"/>
      <c r="C60" s="69"/>
      <c r="D60" s="69"/>
      <c r="E60" s="69"/>
      <c r="F60" s="70"/>
      <c r="G60" s="48">
        <f>SUM(G52:G59)</f>
        <v>45995</v>
      </c>
    </row>
    <row r="61" spans="1:7" ht="42" customHeight="1" x14ac:dyDescent="0.25">
      <c r="A61" s="66" t="s">
        <v>6</v>
      </c>
      <c r="B61" s="67"/>
      <c r="C61" s="67"/>
      <c r="D61" s="67"/>
      <c r="E61" s="67"/>
      <c r="F61" s="67"/>
      <c r="G61" s="67"/>
    </row>
    <row r="62" spans="1:7" ht="23.25" customHeight="1" x14ac:dyDescent="0.25">
      <c r="A62" s="102" t="s">
        <v>46</v>
      </c>
      <c r="B62" s="102"/>
      <c r="C62" s="102"/>
      <c r="D62" s="102"/>
      <c r="E62" s="102"/>
      <c r="F62" s="102"/>
      <c r="G62" s="102"/>
    </row>
    <row r="63" spans="1:7" ht="60" customHeight="1" x14ac:dyDescent="0.25">
      <c r="A63" s="18">
        <v>35</v>
      </c>
      <c r="B63" s="64" t="s">
        <v>169</v>
      </c>
      <c r="C63" s="65"/>
      <c r="D63" s="60">
        <v>0</v>
      </c>
      <c r="E63" s="2">
        <v>1</v>
      </c>
      <c r="F63" s="3" t="s">
        <v>0</v>
      </c>
      <c r="G63" s="44">
        <f>ROUND(D63,2)*E63</f>
        <v>0</v>
      </c>
    </row>
    <row r="64" spans="1:7" ht="42" customHeight="1" x14ac:dyDescent="0.25">
      <c r="A64" s="18">
        <f>+A63+1</f>
        <v>36</v>
      </c>
      <c r="B64" s="114" t="s">
        <v>132</v>
      </c>
      <c r="C64" s="115"/>
      <c r="D64" s="45">
        <v>30663</v>
      </c>
      <c r="E64" s="4">
        <v>1</v>
      </c>
      <c r="F64" s="5" t="s">
        <v>0</v>
      </c>
      <c r="G64" s="45">
        <f t="shared" ref="G64" si="11">D64*E64</f>
        <v>30663</v>
      </c>
    </row>
    <row r="65" spans="1:8" ht="52.5" customHeight="1" x14ac:dyDescent="0.25">
      <c r="A65" s="18">
        <f t="shared" ref="A65:A70" si="12">+A64+1</f>
        <v>37</v>
      </c>
      <c r="B65" s="64" t="s">
        <v>47</v>
      </c>
      <c r="C65" s="65"/>
      <c r="D65" s="60">
        <v>0</v>
      </c>
      <c r="E65" s="2">
        <v>1</v>
      </c>
      <c r="F65" s="3" t="s">
        <v>0</v>
      </c>
      <c r="G65" s="44">
        <f t="shared" ref="G65:G70" si="13">ROUND(D65,2)*E65</f>
        <v>0</v>
      </c>
    </row>
    <row r="66" spans="1:8" ht="52.5" customHeight="1" x14ac:dyDescent="0.25">
      <c r="A66" s="18">
        <f t="shared" si="12"/>
        <v>38</v>
      </c>
      <c r="B66" s="64" t="s">
        <v>35</v>
      </c>
      <c r="C66" s="65"/>
      <c r="D66" s="60">
        <v>0</v>
      </c>
      <c r="E66" s="2">
        <v>1</v>
      </c>
      <c r="F66" s="3" t="s">
        <v>0</v>
      </c>
      <c r="G66" s="44">
        <f t="shared" si="13"/>
        <v>0</v>
      </c>
    </row>
    <row r="67" spans="1:8" ht="52.5" customHeight="1" x14ac:dyDescent="0.25">
      <c r="A67" s="18">
        <f t="shared" si="12"/>
        <v>39</v>
      </c>
      <c r="B67" s="64" t="s">
        <v>34</v>
      </c>
      <c r="C67" s="65"/>
      <c r="D67" s="60">
        <v>0</v>
      </c>
      <c r="E67" s="2">
        <v>1</v>
      </c>
      <c r="F67" s="3" t="s">
        <v>0</v>
      </c>
      <c r="G67" s="44">
        <f t="shared" si="13"/>
        <v>0</v>
      </c>
    </row>
    <row r="68" spans="1:8" ht="52.5" customHeight="1" x14ac:dyDescent="0.25">
      <c r="A68" s="18">
        <f t="shared" si="12"/>
        <v>40</v>
      </c>
      <c r="B68" s="64" t="s">
        <v>24</v>
      </c>
      <c r="C68" s="65"/>
      <c r="D68" s="60">
        <v>0</v>
      </c>
      <c r="E68" s="2">
        <v>1</v>
      </c>
      <c r="F68" s="3" t="s">
        <v>0</v>
      </c>
      <c r="G68" s="44">
        <f t="shared" si="13"/>
        <v>0</v>
      </c>
    </row>
    <row r="69" spans="1:8" ht="52.5" customHeight="1" x14ac:dyDescent="0.25">
      <c r="A69" s="18">
        <f t="shared" si="12"/>
        <v>41</v>
      </c>
      <c r="B69" s="64" t="s">
        <v>22</v>
      </c>
      <c r="C69" s="65"/>
      <c r="D69" s="60">
        <v>0</v>
      </c>
      <c r="E69" s="2">
        <v>1</v>
      </c>
      <c r="F69" s="3" t="s">
        <v>0</v>
      </c>
      <c r="G69" s="44">
        <f t="shared" si="13"/>
        <v>0</v>
      </c>
    </row>
    <row r="70" spans="1:8" ht="52.5" customHeight="1" thickBot="1" x14ac:dyDescent="0.3">
      <c r="A70" s="18">
        <f t="shared" si="12"/>
        <v>42</v>
      </c>
      <c r="B70" s="71" t="s">
        <v>21</v>
      </c>
      <c r="C70" s="72"/>
      <c r="D70" s="61">
        <v>0</v>
      </c>
      <c r="E70" s="29">
        <v>1</v>
      </c>
      <c r="F70" s="30" t="s">
        <v>0</v>
      </c>
      <c r="G70" s="46">
        <f t="shared" si="13"/>
        <v>0</v>
      </c>
    </row>
    <row r="71" spans="1:8" ht="42" customHeight="1" x14ac:dyDescent="0.25">
      <c r="A71" s="68" t="s">
        <v>89</v>
      </c>
      <c r="B71" s="69"/>
      <c r="C71" s="69"/>
      <c r="D71" s="69"/>
      <c r="E71" s="69"/>
      <c r="F71" s="70"/>
      <c r="G71" s="48">
        <f>SUM(G63:G70)</f>
        <v>30663</v>
      </c>
    </row>
    <row r="72" spans="1:8" ht="42" customHeight="1" x14ac:dyDescent="0.25">
      <c r="A72" s="66" t="s">
        <v>119</v>
      </c>
      <c r="B72" s="67"/>
      <c r="C72" s="67"/>
      <c r="D72" s="67"/>
      <c r="E72" s="67"/>
      <c r="F72" s="67"/>
      <c r="G72" s="67"/>
    </row>
    <row r="73" spans="1:8" ht="24.75" customHeight="1" x14ac:dyDescent="0.25">
      <c r="A73" s="143" t="s">
        <v>120</v>
      </c>
      <c r="B73" s="143"/>
      <c r="C73" s="143"/>
      <c r="D73" s="143"/>
      <c r="E73" s="143"/>
      <c r="F73" s="143"/>
      <c r="G73" s="143"/>
      <c r="H73" s="31"/>
    </row>
    <row r="74" spans="1:8" ht="76.5" customHeight="1" x14ac:dyDescent="0.25">
      <c r="A74" s="19">
        <v>42</v>
      </c>
      <c r="B74" s="64" t="s">
        <v>170</v>
      </c>
      <c r="C74" s="65"/>
      <c r="D74" s="60">
        <v>0</v>
      </c>
      <c r="E74" s="2">
        <v>1</v>
      </c>
      <c r="F74" s="3" t="s">
        <v>0</v>
      </c>
      <c r="G74" s="44">
        <f>ROUND(D74,2)*E74</f>
        <v>0</v>
      </c>
    </row>
    <row r="75" spans="1:8" ht="42" customHeight="1" x14ac:dyDescent="0.25">
      <c r="A75" s="19">
        <f>+A74+1</f>
        <v>43</v>
      </c>
      <c r="B75" s="114" t="s">
        <v>164</v>
      </c>
      <c r="C75" s="115"/>
      <c r="D75" s="45">
        <f>90597/2</f>
        <v>45298.5</v>
      </c>
      <c r="E75" s="4">
        <v>1</v>
      </c>
      <c r="F75" s="5" t="s">
        <v>0</v>
      </c>
      <c r="G75" s="45">
        <f t="shared" ref="G75" si="14">D75*E75</f>
        <v>45298.5</v>
      </c>
    </row>
    <row r="76" spans="1:8" ht="42" customHeight="1" x14ac:dyDescent="0.25">
      <c r="A76" s="19">
        <f t="shared" ref="A76:A81" si="15">+A75+1</f>
        <v>44</v>
      </c>
      <c r="B76" s="64" t="s">
        <v>56</v>
      </c>
      <c r="C76" s="65"/>
      <c r="D76" s="60">
        <v>0</v>
      </c>
      <c r="E76" s="2">
        <v>1</v>
      </c>
      <c r="F76" s="3" t="s">
        <v>0</v>
      </c>
      <c r="G76" s="44">
        <f>ROUND(D76,2)*E76</f>
        <v>0</v>
      </c>
    </row>
    <row r="77" spans="1:8" ht="42" customHeight="1" x14ac:dyDescent="0.25">
      <c r="A77" s="19">
        <f t="shared" si="15"/>
        <v>45</v>
      </c>
      <c r="B77" s="64" t="s">
        <v>35</v>
      </c>
      <c r="C77" s="65"/>
      <c r="D77" s="60">
        <v>0</v>
      </c>
      <c r="E77" s="2">
        <v>1</v>
      </c>
      <c r="F77" s="3" t="s">
        <v>0</v>
      </c>
      <c r="G77" s="44">
        <f>ROUND(D77,2)*E77</f>
        <v>0</v>
      </c>
    </row>
    <row r="78" spans="1:8" ht="42" customHeight="1" x14ac:dyDescent="0.25">
      <c r="A78" s="19">
        <f t="shared" si="15"/>
        <v>46</v>
      </c>
      <c r="B78" s="64" t="s">
        <v>34</v>
      </c>
      <c r="C78" s="65"/>
      <c r="D78" s="60">
        <v>0</v>
      </c>
      <c r="E78" s="2">
        <v>1</v>
      </c>
      <c r="F78" s="3" t="s">
        <v>0</v>
      </c>
      <c r="G78" s="44">
        <f>ROUND(D78,2)*E78</f>
        <v>0</v>
      </c>
    </row>
    <row r="79" spans="1:8" ht="42" customHeight="1" x14ac:dyDescent="0.25">
      <c r="A79" s="19">
        <f t="shared" si="15"/>
        <v>47</v>
      </c>
      <c r="B79" s="64" t="s">
        <v>24</v>
      </c>
      <c r="C79" s="65"/>
      <c r="D79" s="60">
        <v>0</v>
      </c>
      <c r="E79" s="2">
        <v>1</v>
      </c>
      <c r="F79" s="3" t="s">
        <v>0</v>
      </c>
      <c r="G79" s="44">
        <f>ROUND(D79,2)*E79</f>
        <v>0</v>
      </c>
    </row>
    <row r="80" spans="1:8" ht="42" customHeight="1" x14ac:dyDescent="0.25">
      <c r="A80" s="19">
        <f t="shared" si="15"/>
        <v>48</v>
      </c>
      <c r="B80" s="64" t="s">
        <v>22</v>
      </c>
      <c r="C80" s="65"/>
      <c r="D80" s="60">
        <v>0</v>
      </c>
      <c r="E80" s="2">
        <v>1</v>
      </c>
      <c r="F80" s="3" t="s">
        <v>0</v>
      </c>
      <c r="G80" s="44">
        <f>ROUND(D80,2)*E80</f>
        <v>0</v>
      </c>
    </row>
    <row r="81" spans="1:7" ht="42" customHeight="1" thickBot="1" x14ac:dyDescent="0.3">
      <c r="A81" s="19">
        <f t="shared" si="15"/>
        <v>49</v>
      </c>
      <c r="B81" s="71" t="s">
        <v>21</v>
      </c>
      <c r="C81" s="72"/>
      <c r="D81" s="61">
        <v>0</v>
      </c>
      <c r="E81" s="29">
        <v>1</v>
      </c>
      <c r="F81" s="30" t="s">
        <v>0</v>
      </c>
      <c r="G81" s="46">
        <f>ROUND(D81,2)*E1</f>
        <v>0</v>
      </c>
    </row>
    <row r="82" spans="1:7" ht="42" customHeight="1" x14ac:dyDescent="0.25">
      <c r="A82" s="68" t="s">
        <v>121</v>
      </c>
      <c r="B82" s="69"/>
      <c r="C82" s="69"/>
      <c r="D82" s="69"/>
      <c r="E82" s="69"/>
      <c r="F82" s="70"/>
      <c r="G82" s="48">
        <f>SUM(G74:G81)</f>
        <v>45298.5</v>
      </c>
    </row>
    <row r="83" spans="1:7" ht="42" customHeight="1" x14ac:dyDescent="0.25">
      <c r="A83" s="66" t="s">
        <v>124</v>
      </c>
      <c r="B83" s="67"/>
      <c r="C83" s="67"/>
      <c r="D83" s="67"/>
      <c r="E83" s="67"/>
      <c r="F83" s="67"/>
      <c r="G83" s="67"/>
    </row>
    <row r="84" spans="1:7" ht="27" customHeight="1" x14ac:dyDescent="0.25">
      <c r="A84" s="143" t="s">
        <v>122</v>
      </c>
      <c r="B84" s="143"/>
      <c r="C84" s="143"/>
      <c r="D84" s="143"/>
      <c r="E84" s="143"/>
      <c r="F84" s="143"/>
      <c r="G84" s="143"/>
    </row>
    <row r="85" spans="1:7" ht="84.75" customHeight="1" x14ac:dyDescent="0.25">
      <c r="A85" s="19">
        <f>+A81+1</f>
        <v>50</v>
      </c>
      <c r="B85" s="64" t="s">
        <v>171</v>
      </c>
      <c r="C85" s="65"/>
      <c r="D85" s="60">
        <v>0</v>
      </c>
      <c r="E85" s="2">
        <v>1</v>
      </c>
      <c r="F85" s="3" t="s">
        <v>0</v>
      </c>
      <c r="G85" s="44">
        <f>ROUND(D85,2)*E85</f>
        <v>0</v>
      </c>
    </row>
    <row r="86" spans="1:7" ht="42" customHeight="1" x14ac:dyDescent="0.25">
      <c r="A86" s="19">
        <f>+A85+1</f>
        <v>51</v>
      </c>
      <c r="B86" s="114" t="s">
        <v>163</v>
      </c>
      <c r="C86" s="115"/>
      <c r="D86" s="45">
        <f>90597/2</f>
        <v>45298.5</v>
      </c>
      <c r="E86" s="4">
        <v>1</v>
      </c>
      <c r="F86" s="5" t="s">
        <v>0</v>
      </c>
      <c r="G86" s="45">
        <f t="shared" ref="G86" si="16">D86*E86</f>
        <v>45298.5</v>
      </c>
    </row>
    <row r="87" spans="1:7" ht="42" customHeight="1" x14ac:dyDescent="0.25">
      <c r="A87" s="19">
        <f t="shared" ref="A87:A92" si="17">+A86+1</f>
        <v>52</v>
      </c>
      <c r="B87" s="64" t="s">
        <v>56</v>
      </c>
      <c r="C87" s="65"/>
      <c r="D87" s="60">
        <v>0</v>
      </c>
      <c r="E87" s="2">
        <v>1</v>
      </c>
      <c r="F87" s="3" t="s">
        <v>0</v>
      </c>
      <c r="G87" s="44">
        <f t="shared" ref="G87:G92" si="18">ROUND(D87,2)*E87</f>
        <v>0</v>
      </c>
    </row>
    <row r="88" spans="1:7" ht="42" customHeight="1" x14ac:dyDescent="0.25">
      <c r="A88" s="19">
        <f t="shared" si="17"/>
        <v>53</v>
      </c>
      <c r="B88" s="64" t="s">
        <v>35</v>
      </c>
      <c r="C88" s="65"/>
      <c r="D88" s="60">
        <v>0</v>
      </c>
      <c r="E88" s="2">
        <v>1</v>
      </c>
      <c r="F88" s="3" t="s">
        <v>0</v>
      </c>
      <c r="G88" s="44">
        <f t="shared" si="18"/>
        <v>0</v>
      </c>
    </row>
    <row r="89" spans="1:7" ht="42" customHeight="1" x14ac:dyDescent="0.25">
      <c r="A89" s="19">
        <f t="shared" si="17"/>
        <v>54</v>
      </c>
      <c r="B89" s="64" t="s">
        <v>34</v>
      </c>
      <c r="C89" s="65"/>
      <c r="D89" s="60">
        <v>0</v>
      </c>
      <c r="E89" s="2">
        <v>1</v>
      </c>
      <c r="F89" s="3" t="s">
        <v>0</v>
      </c>
      <c r="G89" s="44">
        <f t="shared" si="18"/>
        <v>0</v>
      </c>
    </row>
    <row r="90" spans="1:7" ht="42" customHeight="1" x14ac:dyDescent="0.25">
      <c r="A90" s="19">
        <f t="shared" si="17"/>
        <v>55</v>
      </c>
      <c r="B90" s="64" t="s">
        <v>24</v>
      </c>
      <c r="C90" s="65"/>
      <c r="D90" s="60">
        <v>0</v>
      </c>
      <c r="E90" s="2">
        <v>1</v>
      </c>
      <c r="F90" s="3" t="s">
        <v>0</v>
      </c>
      <c r="G90" s="44">
        <f t="shared" si="18"/>
        <v>0</v>
      </c>
    </row>
    <row r="91" spans="1:7" ht="42" customHeight="1" x14ac:dyDescent="0.25">
      <c r="A91" s="19">
        <f t="shared" si="17"/>
        <v>56</v>
      </c>
      <c r="B91" s="64" t="s">
        <v>22</v>
      </c>
      <c r="C91" s="65"/>
      <c r="D91" s="60">
        <v>0</v>
      </c>
      <c r="E91" s="2">
        <v>1</v>
      </c>
      <c r="F91" s="3" t="s">
        <v>0</v>
      </c>
      <c r="G91" s="44">
        <f t="shared" si="18"/>
        <v>0</v>
      </c>
    </row>
    <row r="92" spans="1:7" ht="42" customHeight="1" thickBot="1" x14ac:dyDescent="0.3">
      <c r="A92" s="19">
        <f t="shared" si="17"/>
        <v>57</v>
      </c>
      <c r="B92" s="71" t="s">
        <v>21</v>
      </c>
      <c r="C92" s="72"/>
      <c r="D92" s="61">
        <v>0</v>
      </c>
      <c r="E92" s="29">
        <v>1</v>
      </c>
      <c r="F92" s="30" t="s">
        <v>0</v>
      </c>
      <c r="G92" s="46">
        <f t="shared" si="18"/>
        <v>0</v>
      </c>
    </row>
    <row r="93" spans="1:7" ht="42" customHeight="1" x14ac:dyDescent="0.25">
      <c r="A93" s="68" t="s">
        <v>123</v>
      </c>
      <c r="B93" s="69"/>
      <c r="C93" s="69"/>
      <c r="D93" s="69"/>
      <c r="E93" s="69"/>
      <c r="F93" s="70"/>
      <c r="G93" s="48">
        <f>SUM(G85:G92)</f>
        <v>45298.5</v>
      </c>
    </row>
    <row r="94" spans="1:7" ht="42" customHeight="1" x14ac:dyDescent="0.25">
      <c r="A94" s="66" t="s">
        <v>7</v>
      </c>
      <c r="B94" s="67"/>
      <c r="C94" s="67"/>
      <c r="D94" s="67"/>
      <c r="E94" s="67"/>
      <c r="F94" s="67"/>
      <c r="G94" s="67"/>
    </row>
    <row r="95" spans="1:7" ht="42" customHeight="1" x14ac:dyDescent="0.25">
      <c r="A95" s="102" t="s">
        <v>48</v>
      </c>
      <c r="B95" s="102"/>
      <c r="C95" s="102"/>
      <c r="D95" s="102"/>
      <c r="E95" s="102"/>
      <c r="F95" s="102"/>
      <c r="G95" s="102"/>
    </row>
    <row r="96" spans="1:7" ht="66.75" customHeight="1" x14ac:dyDescent="0.25">
      <c r="A96" s="19">
        <f>+A92+1</f>
        <v>58</v>
      </c>
      <c r="B96" s="64" t="s">
        <v>172</v>
      </c>
      <c r="C96" s="65"/>
      <c r="D96" s="60">
        <v>0</v>
      </c>
      <c r="E96" s="2">
        <v>1</v>
      </c>
      <c r="F96" s="3" t="s">
        <v>0</v>
      </c>
      <c r="G96" s="44">
        <f>ROUND(D96,2)*E96</f>
        <v>0</v>
      </c>
    </row>
    <row r="97" spans="1:7" ht="42" customHeight="1" x14ac:dyDescent="0.25">
      <c r="A97" s="19">
        <f>+A96+1</f>
        <v>59</v>
      </c>
      <c r="B97" s="114" t="s">
        <v>133</v>
      </c>
      <c r="C97" s="115"/>
      <c r="D97" s="45">
        <v>76658.100000000006</v>
      </c>
      <c r="E97" s="4">
        <v>1</v>
      </c>
      <c r="F97" s="5" t="s">
        <v>0</v>
      </c>
      <c r="G97" s="45">
        <f t="shared" ref="G97" si="19">D97*E97</f>
        <v>76658.100000000006</v>
      </c>
    </row>
    <row r="98" spans="1:7" ht="42" customHeight="1" x14ac:dyDescent="0.25">
      <c r="A98" s="19">
        <f t="shared" ref="A98:A103" si="20">+A97+1</f>
        <v>60</v>
      </c>
      <c r="B98" s="64" t="s">
        <v>49</v>
      </c>
      <c r="C98" s="65"/>
      <c r="D98" s="60">
        <v>0</v>
      </c>
      <c r="E98" s="2">
        <v>1</v>
      </c>
      <c r="F98" s="3" t="s">
        <v>0</v>
      </c>
      <c r="G98" s="44">
        <f t="shared" ref="G98:G103" si="21">ROUND(D98,2)*E98</f>
        <v>0</v>
      </c>
    </row>
    <row r="99" spans="1:7" ht="42" customHeight="1" x14ac:dyDescent="0.25">
      <c r="A99" s="19">
        <f t="shared" si="20"/>
        <v>61</v>
      </c>
      <c r="B99" s="64" t="s">
        <v>35</v>
      </c>
      <c r="C99" s="65"/>
      <c r="D99" s="60">
        <v>0</v>
      </c>
      <c r="E99" s="2">
        <v>1</v>
      </c>
      <c r="F99" s="3" t="s">
        <v>0</v>
      </c>
      <c r="G99" s="44">
        <f t="shared" si="21"/>
        <v>0</v>
      </c>
    </row>
    <row r="100" spans="1:7" ht="42" customHeight="1" x14ac:dyDescent="0.25">
      <c r="A100" s="19">
        <f t="shared" si="20"/>
        <v>62</v>
      </c>
      <c r="B100" s="64" t="s">
        <v>34</v>
      </c>
      <c r="C100" s="65"/>
      <c r="D100" s="60">
        <v>0</v>
      </c>
      <c r="E100" s="2">
        <v>1</v>
      </c>
      <c r="F100" s="3" t="s">
        <v>0</v>
      </c>
      <c r="G100" s="44">
        <f t="shared" si="21"/>
        <v>0</v>
      </c>
    </row>
    <row r="101" spans="1:7" ht="42" customHeight="1" x14ac:dyDescent="0.25">
      <c r="A101" s="19">
        <f t="shared" si="20"/>
        <v>63</v>
      </c>
      <c r="B101" s="64" t="s">
        <v>24</v>
      </c>
      <c r="C101" s="65"/>
      <c r="D101" s="60">
        <v>0</v>
      </c>
      <c r="E101" s="2">
        <v>1</v>
      </c>
      <c r="F101" s="3" t="s">
        <v>0</v>
      </c>
      <c r="G101" s="44">
        <f t="shared" si="21"/>
        <v>0</v>
      </c>
    </row>
    <row r="102" spans="1:7" ht="42" customHeight="1" x14ac:dyDescent="0.25">
      <c r="A102" s="19">
        <f t="shared" si="20"/>
        <v>64</v>
      </c>
      <c r="B102" s="64" t="s">
        <v>22</v>
      </c>
      <c r="C102" s="65"/>
      <c r="D102" s="60">
        <v>0</v>
      </c>
      <c r="E102" s="2">
        <v>1</v>
      </c>
      <c r="F102" s="3" t="s">
        <v>0</v>
      </c>
      <c r="G102" s="44">
        <f t="shared" si="21"/>
        <v>0</v>
      </c>
    </row>
    <row r="103" spans="1:7" ht="42" customHeight="1" thickBot="1" x14ac:dyDescent="0.3">
      <c r="A103" s="19">
        <f t="shared" si="20"/>
        <v>65</v>
      </c>
      <c r="B103" s="71" t="s">
        <v>21</v>
      </c>
      <c r="C103" s="72"/>
      <c r="D103" s="61">
        <v>0</v>
      </c>
      <c r="E103" s="29">
        <v>1</v>
      </c>
      <c r="F103" s="30" t="s">
        <v>0</v>
      </c>
      <c r="G103" s="46">
        <f t="shared" si="21"/>
        <v>0</v>
      </c>
    </row>
    <row r="104" spans="1:7" ht="42" customHeight="1" thickBot="1" x14ac:dyDescent="0.3">
      <c r="A104" s="99" t="s">
        <v>88</v>
      </c>
      <c r="B104" s="100" t="s">
        <v>87</v>
      </c>
      <c r="C104" s="101"/>
      <c r="D104" s="101"/>
      <c r="E104" s="101"/>
      <c r="F104" s="101"/>
      <c r="G104" s="46">
        <f>SUM(G96:G103)</f>
        <v>76658.100000000006</v>
      </c>
    </row>
    <row r="105" spans="1:7" ht="42" customHeight="1" thickBot="1" x14ac:dyDescent="0.3">
      <c r="A105" s="118" t="s">
        <v>125</v>
      </c>
      <c r="B105" s="119"/>
      <c r="C105" s="119"/>
      <c r="D105" s="119"/>
      <c r="E105" s="119"/>
      <c r="F105" s="100"/>
      <c r="G105" s="49">
        <f>G104+G93+G82+G71+G60+G50+G40+G30</f>
        <v>388405.1</v>
      </c>
    </row>
    <row r="106" spans="1:7" ht="52.5" customHeight="1" x14ac:dyDescent="0.25">
      <c r="A106" s="116" t="s">
        <v>160</v>
      </c>
      <c r="B106" s="117"/>
      <c r="C106" s="117"/>
      <c r="D106" s="117"/>
      <c r="E106" s="117"/>
      <c r="F106" s="117"/>
      <c r="G106" s="117"/>
    </row>
    <row r="107" spans="1:7" ht="42" customHeight="1" x14ac:dyDescent="0.25">
      <c r="A107" s="66" t="s">
        <v>191</v>
      </c>
      <c r="B107" s="67"/>
      <c r="C107" s="67"/>
      <c r="D107" s="67"/>
      <c r="E107" s="67"/>
      <c r="F107" s="67"/>
      <c r="G107" s="121"/>
    </row>
    <row r="108" spans="1:7" ht="28.5" customHeight="1" x14ac:dyDescent="0.25">
      <c r="A108" s="144" t="s">
        <v>50</v>
      </c>
      <c r="B108" s="145"/>
      <c r="C108" s="145"/>
      <c r="D108" s="145"/>
      <c r="E108" s="145"/>
      <c r="F108" s="145"/>
      <c r="G108" s="146"/>
    </row>
    <row r="109" spans="1:7" ht="42" customHeight="1" x14ac:dyDescent="0.25">
      <c r="A109" s="19">
        <f>+A103+1</f>
        <v>66</v>
      </c>
      <c r="B109" s="64" t="s">
        <v>31</v>
      </c>
      <c r="C109" s="65"/>
      <c r="D109" s="60">
        <v>0</v>
      </c>
      <c r="E109" s="2">
        <v>1</v>
      </c>
      <c r="F109" s="3" t="s">
        <v>0</v>
      </c>
      <c r="G109" s="44">
        <f>ROUND(D109,2)*E109</f>
        <v>0</v>
      </c>
    </row>
    <row r="110" spans="1:7" ht="61.5" customHeight="1" x14ac:dyDescent="0.25">
      <c r="A110" s="19">
        <f>+A109+1</f>
        <v>67</v>
      </c>
      <c r="B110" s="64" t="s">
        <v>192</v>
      </c>
      <c r="C110" s="65"/>
      <c r="D110" s="60">
        <v>0</v>
      </c>
      <c r="E110" s="2">
        <v>1</v>
      </c>
      <c r="F110" s="3" t="s">
        <v>0</v>
      </c>
      <c r="G110" s="44">
        <f>ROUND(D110,2)*E110</f>
        <v>0</v>
      </c>
    </row>
    <row r="111" spans="1:7" ht="42" customHeight="1" x14ac:dyDescent="0.25">
      <c r="A111" s="19">
        <f t="shared" ref="A111:A117" si="22">+A110+1</f>
        <v>68</v>
      </c>
      <c r="B111" s="114" t="s">
        <v>193</v>
      </c>
      <c r="C111" s="115"/>
      <c r="D111" s="45">
        <v>61326.48</v>
      </c>
      <c r="E111" s="4">
        <v>1</v>
      </c>
      <c r="F111" s="5" t="s">
        <v>0</v>
      </c>
      <c r="G111" s="45">
        <f t="shared" ref="G111" si="23">D111*E111</f>
        <v>61326.48</v>
      </c>
    </row>
    <row r="112" spans="1:7" ht="42" customHeight="1" x14ac:dyDescent="0.25">
      <c r="A112" s="19">
        <f t="shared" si="22"/>
        <v>69</v>
      </c>
      <c r="B112" s="64" t="s">
        <v>194</v>
      </c>
      <c r="C112" s="65"/>
      <c r="D112" s="60">
        <v>0</v>
      </c>
      <c r="E112" s="2">
        <v>1</v>
      </c>
      <c r="F112" s="3" t="s">
        <v>0</v>
      </c>
      <c r="G112" s="44">
        <f t="shared" ref="G112:G117" si="24">ROUND(D112,2)*E112</f>
        <v>0</v>
      </c>
    </row>
    <row r="113" spans="1:7" ht="42" customHeight="1" x14ac:dyDescent="0.25">
      <c r="A113" s="19">
        <f t="shared" si="22"/>
        <v>70</v>
      </c>
      <c r="B113" s="64" t="s">
        <v>35</v>
      </c>
      <c r="C113" s="65"/>
      <c r="D113" s="60">
        <v>0</v>
      </c>
      <c r="E113" s="2">
        <v>1</v>
      </c>
      <c r="F113" s="3" t="s">
        <v>0</v>
      </c>
      <c r="G113" s="44">
        <f t="shared" si="24"/>
        <v>0</v>
      </c>
    </row>
    <row r="114" spans="1:7" ht="42" customHeight="1" x14ac:dyDescent="0.25">
      <c r="A114" s="19">
        <f t="shared" si="22"/>
        <v>71</v>
      </c>
      <c r="B114" s="64" t="s">
        <v>34</v>
      </c>
      <c r="C114" s="65"/>
      <c r="D114" s="60">
        <v>0</v>
      </c>
      <c r="E114" s="2">
        <v>1</v>
      </c>
      <c r="F114" s="3" t="s">
        <v>0</v>
      </c>
      <c r="G114" s="44">
        <f t="shared" si="24"/>
        <v>0</v>
      </c>
    </row>
    <row r="115" spans="1:7" ht="42" customHeight="1" x14ac:dyDescent="0.25">
      <c r="A115" s="19">
        <f t="shared" si="22"/>
        <v>72</v>
      </c>
      <c r="B115" s="64" t="s">
        <v>24</v>
      </c>
      <c r="C115" s="65"/>
      <c r="D115" s="60">
        <v>0</v>
      </c>
      <c r="E115" s="2">
        <v>1</v>
      </c>
      <c r="F115" s="3" t="s">
        <v>0</v>
      </c>
      <c r="G115" s="44">
        <f t="shared" si="24"/>
        <v>0</v>
      </c>
    </row>
    <row r="116" spans="1:7" ht="42" customHeight="1" x14ac:dyDescent="0.25">
      <c r="A116" s="19">
        <f t="shared" si="22"/>
        <v>73</v>
      </c>
      <c r="B116" s="64" t="s">
        <v>22</v>
      </c>
      <c r="C116" s="65"/>
      <c r="D116" s="60">
        <v>0</v>
      </c>
      <c r="E116" s="2">
        <v>1</v>
      </c>
      <c r="F116" s="3" t="s">
        <v>0</v>
      </c>
      <c r="G116" s="44">
        <f t="shared" si="24"/>
        <v>0</v>
      </c>
    </row>
    <row r="117" spans="1:7" ht="42" customHeight="1" thickBot="1" x14ac:dyDescent="0.3">
      <c r="A117" s="19">
        <f t="shared" si="22"/>
        <v>74</v>
      </c>
      <c r="B117" s="71" t="s">
        <v>21</v>
      </c>
      <c r="C117" s="72"/>
      <c r="D117" s="61">
        <v>0</v>
      </c>
      <c r="E117" s="29">
        <v>1</v>
      </c>
      <c r="F117" s="30" t="s">
        <v>0</v>
      </c>
      <c r="G117" s="46">
        <f t="shared" si="24"/>
        <v>0</v>
      </c>
    </row>
    <row r="118" spans="1:7" ht="42" customHeight="1" thickBot="1" x14ac:dyDescent="0.3">
      <c r="A118" s="99" t="s">
        <v>94</v>
      </c>
      <c r="B118" s="100" t="s">
        <v>87</v>
      </c>
      <c r="C118" s="101"/>
      <c r="D118" s="101"/>
      <c r="E118" s="101"/>
      <c r="F118" s="101"/>
      <c r="G118" s="46">
        <f>SUM(G109:G117)</f>
        <v>61326.48</v>
      </c>
    </row>
    <row r="119" spans="1:7" ht="27.75" customHeight="1" x14ac:dyDescent="0.25">
      <c r="A119" s="102" t="s">
        <v>51</v>
      </c>
      <c r="B119" s="102"/>
      <c r="C119" s="102"/>
      <c r="D119" s="102"/>
      <c r="E119" s="102"/>
      <c r="F119" s="102"/>
      <c r="G119" s="102"/>
    </row>
    <row r="120" spans="1:7" ht="81" customHeight="1" x14ac:dyDescent="0.25">
      <c r="A120" s="18">
        <v>71</v>
      </c>
      <c r="B120" s="64" t="s">
        <v>173</v>
      </c>
      <c r="C120" s="65"/>
      <c r="D120" s="60">
        <v>0</v>
      </c>
      <c r="E120" s="2">
        <v>1</v>
      </c>
      <c r="F120" s="3" t="s">
        <v>0</v>
      </c>
      <c r="G120" s="44">
        <f>ROUND(D120,2)*E120</f>
        <v>0</v>
      </c>
    </row>
    <row r="121" spans="1:7" ht="42" customHeight="1" x14ac:dyDescent="0.25">
      <c r="A121" s="18">
        <f>A120+1</f>
        <v>72</v>
      </c>
      <c r="B121" s="114" t="s">
        <v>134</v>
      </c>
      <c r="C121" s="115"/>
      <c r="D121" s="45">
        <v>45994.86</v>
      </c>
      <c r="E121" s="4">
        <v>1</v>
      </c>
      <c r="F121" s="5" t="s">
        <v>0</v>
      </c>
      <c r="G121" s="45">
        <f t="shared" ref="G121" si="25">D121*E121</f>
        <v>45994.86</v>
      </c>
    </row>
    <row r="122" spans="1:7" ht="42" customHeight="1" x14ac:dyDescent="0.25">
      <c r="A122" s="18">
        <f t="shared" ref="A122:A127" si="26">A121+1</f>
        <v>73</v>
      </c>
      <c r="B122" s="64" t="s">
        <v>52</v>
      </c>
      <c r="C122" s="65"/>
      <c r="D122" s="60">
        <v>0</v>
      </c>
      <c r="E122" s="2">
        <v>1</v>
      </c>
      <c r="F122" s="3" t="s">
        <v>0</v>
      </c>
      <c r="G122" s="44">
        <f t="shared" ref="G122:G127" si="27">ROUND(D122,2)*E122</f>
        <v>0</v>
      </c>
    </row>
    <row r="123" spans="1:7" ht="42" customHeight="1" x14ac:dyDescent="0.25">
      <c r="A123" s="18">
        <f t="shared" si="26"/>
        <v>74</v>
      </c>
      <c r="B123" s="64" t="s">
        <v>35</v>
      </c>
      <c r="C123" s="65"/>
      <c r="D123" s="60">
        <v>0</v>
      </c>
      <c r="E123" s="2">
        <v>1</v>
      </c>
      <c r="F123" s="3" t="s">
        <v>0</v>
      </c>
      <c r="G123" s="44">
        <f t="shared" si="27"/>
        <v>0</v>
      </c>
    </row>
    <row r="124" spans="1:7" ht="42" customHeight="1" x14ac:dyDescent="0.25">
      <c r="A124" s="18">
        <f t="shared" si="26"/>
        <v>75</v>
      </c>
      <c r="B124" s="64" t="s">
        <v>34</v>
      </c>
      <c r="C124" s="65"/>
      <c r="D124" s="60">
        <v>0</v>
      </c>
      <c r="E124" s="2">
        <v>1</v>
      </c>
      <c r="F124" s="3" t="s">
        <v>0</v>
      </c>
      <c r="G124" s="44">
        <f t="shared" si="27"/>
        <v>0</v>
      </c>
    </row>
    <row r="125" spans="1:7" ht="42" customHeight="1" x14ac:dyDescent="0.25">
      <c r="A125" s="18">
        <f t="shared" si="26"/>
        <v>76</v>
      </c>
      <c r="B125" s="64" t="s">
        <v>24</v>
      </c>
      <c r="C125" s="65"/>
      <c r="D125" s="60">
        <v>0</v>
      </c>
      <c r="E125" s="2">
        <v>1</v>
      </c>
      <c r="F125" s="3" t="s">
        <v>0</v>
      </c>
      <c r="G125" s="44">
        <f t="shared" si="27"/>
        <v>0</v>
      </c>
    </row>
    <row r="126" spans="1:7" ht="42" customHeight="1" x14ac:dyDescent="0.25">
      <c r="A126" s="18">
        <f t="shared" si="26"/>
        <v>77</v>
      </c>
      <c r="B126" s="64" t="s">
        <v>22</v>
      </c>
      <c r="C126" s="65"/>
      <c r="D126" s="60">
        <v>0</v>
      </c>
      <c r="E126" s="2">
        <v>1</v>
      </c>
      <c r="F126" s="3" t="s">
        <v>0</v>
      </c>
      <c r="G126" s="44">
        <f t="shared" si="27"/>
        <v>0</v>
      </c>
    </row>
    <row r="127" spans="1:7" ht="42" customHeight="1" thickBot="1" x14ac:dyDescent="0.3">
      <c r="A127" s="18">
        <f t="shared" si="26"/>
        <v>78</v>
      </c>
      <c r="B127" s="71" t="s">
        <v>21</v>
      </c>
      <c r="C127" s="72"/>
      <c r="D127" s="61">
        <v>0</v>
      </c>
      <c r="E127" s="29">
        <v>1</v>
      </c>
      <c r="F127" s="30" t="s">
        <v>0</v>
      </c>
      <c r="G127" s="46">
        <f t="shared" si="27"/>
        <v>0</v>
      </c>
    </row>
    <row r="128" spans="1:7" ht="42" customHeight="1" thickBot="1" x14ac:dyDescent="0.3">
      <c r="A128" s="99" t="s">
        <v>95</v>
      </c>
      <c r="B128" s="100" t="s">
        <v>87</v>
      </c>
      <c r="C128" s="101"/>
      <c r="D128" s="101"/>
      <c r="E128" s="101"/>
      <c r="F128" s="101"/>
      <c r="G128" s="48">
        <f>SUM(G120:G127)</f>
        <v>45994.86</v>
      </c>
    </row>
    <row r="129" spans="1:7" ht="42" customHeight="1" x14ac:dyDescent="0.25">
      <c r="A129" s="123" t="s">
        <v>10</v>
      </c>
      <c r="B129" s="121"/>
      <c r="C129" s="122"/>
      <c r="D129" s="122"/>
      <c r="E129" s="122"/>
      <c r="F129" s="122"/>
      <c r="G129" s="122"/>
    </row>
    <row r="130" spans="1:7" ht="27" customHeight="1" x14ac:dyDescent="0.25">
      <c r="A130" s="102" t="s">
        <v>53</v>
      </c>
      <c r="B130" s="102"/>
      <c r="C130" s="102"/>
      <c r="D130" s="102"/>
      <c r="E130" s="102"/>
      <c r="F130" s="102"/>
      <c r="G130" s="102"/>
    </row>
    <row r="131" spans="1:7" ht="56.25" customHeight="1" x14ac:dyDescent="0.25">
      <c r="A131" s="19">
        <v>79</v>
      </c>
      <c r="B131" s="64" t="s">
        <v>174</v>
      </c>
      <c r="C131" s="65"/>
      <c r="D131" s="60">
        <v>0</v>
      </c>
      <c r="E131" s="2">
        <v>1</v>
      </c>
      <c r="F131" s="3" t="s">
        <v>0</v>
      </c>
      <c r="G131" s="44">
        <f>ROUND(D131,2)*E131</f>
        <v>0</v>
      </c>
    </row>
    <row r="132" spans="1:7" ht="42" customHeight="1" x14ac:dyDescent="0.25">
      <c r="A132" s="18">
        <f t="shared" ref="A132:A138" si="28">A131+1</f>
        <v>80</v>
      </c>
      <c r="B132" s="114" t="s">
        <v>135</v>
      </c>
      <c r="C132" s="115"/>
      <c r="D132" s="45">
        <v>45994.86</v>
      </c>
      <c r="E132" s="4">
        <v>1</v>
      </c>
      <c r="F132" s="5" t="s">
        <v>0</v>
      </c>
      <c r="G132" s="45">
        <f t="shared" ref="G132" si="29">D132*E132</f>
        <v>45994.86</v>
      </c>
    </row>
    <row r="133" spans="1:7" ht="42" customHeight="1" x14ac:dyDescent="0.25">
      <c r="A133" s="18">
        <f t="shared" si="28"/>
        <v>81</v>
      </c>
      <c r="B133" s="64" t="s">
        <v>54</v>
      </c>
      <c r="C133" s="65"/>
      <c r="D133" s="60">
        <v>0</v>
      </c>
      <c r="E133" s="2">
        <v>1</v>
      </c>
      <c r="F133" s="3" t="s">
        <v>0</v>
      </c>
      <c r="G133" s="44">
        <f t="shared" ref="G133:G138" si="30">ROUND(D133,2)*E133</f>
        <v>0</v>
      </c>
    </row>
    <row r="134" spans="1:7" ht="42" customHeight="1" x14ac:dyDescent="0.25">
      <c r="A134" s="18">
        <f t="shared" si="28"/>
        <v>82</v>
      </c>
      <c r="B134" s="64" t="s">
        <v>35</v>
      </c>
      <c r="C134" s="65"/>
      <c r="D134" s="60">
        <v>0</v>
      </c>
      <c r="E134" s="2">
        <v>1</v>
      </c>
      <c r="F134" s="3" t="s">
        <v>0</v>
      </c>
      <c r="G134" s="44">
        <f t="shared" si="30"/>
        <v>0</v>
      </c>
    </row>
    <row r="135" spans="1:7" ht="42" customHeight="1" x14ac:dyDescent="0.25">
      <c r="A135" s="18">
        <f t="shared" si="28"/>
        <v>83</v>
      </c>
      <c r="B135" s="64" t="s">
        <v>34</v>
      </c>
      <c r="C135" s="65"/>
      <c r="D135" s="60">
        <v>0</v>
      </c>
      <c r="E135" s="2">
        <v>1</v>
      </c>
      <c r="F135" s="3" t="s">
        <v>0</v>
      </c>
      <c r="G135" s="44">
        <f t="shared" si="30"/>
        <v>0</v>
      </c>
    </row>
    <row r="136" spans="1:7" ht="42" customHeight="1" x14ac:dyDescent="0.25">
      <c r="A136" s="18">
        <f t="shared" si="28"/>
        <v>84</v>
      </c>
      <c r="B136" s="64" t="s">
        <v>24</v>
      </c>
      <c r="C136" s="65"/>
      <c r="D136" s="60">
        <v>0</v>
      </c>
      <c r="E136" s="2">
        <v>1</v>
      </c>
      <c r="F136" s="3" t="s">
        <v>0</v>
      </c>
      <c r="G136" s="44">
        <f t="shared" si="30"/>
        <v>0</v>
      </c>
    </row>
    <row r="137" spans="1:7" ht="42" customHeight="1" x14ac:dyDescent="0.25">
      <c r="A137" s="18">
        <f t="shared" si="28"/>
        <v>85</v>
      </c>
      <c r="B137" s="64" t="s">
        <v>22</v>
      </c>
      <c r="C137" s="65"/>
      <c r="D137" s="60">
        <v>0</v>
      </c>
      <c r="E137" s="2">
        <v>1</v>
      </c>
      <c r="F137" s="3" t="s">
        <v>0</v>
      </c>
      <c r="G137" s="44">
        <f t="shared" si="30"/>
        <v>0</v>
      </c>
    </row>
    <row r="138" spans="1:7" ht="42" customHeight="1" thickBot="1" x14ac:dyDescent="0.3">
      <c r="A138" s="18">
        <f t="shared" si="28"/>
        <v>86</v>
      </c>
      <c r="B138" s="71" t="s">
        <v>21</v>
      </c>
      <c r="C138" s="72"/>
      <c r="D138" s="61">
        <v>0</v>
      </c>
      <c r="E138" s="29">
        <v>1</v>
      </c>
      <c r="F138" s="30" t="s">
        <v>0</v>
      </c>
      <c r="G138" s="46">
        <f t="shared" si="30"/>
        <v>0</v>
      </c>
    </row>
    <row r="139" spans="1:7" ht="42" customHeight="1" thickBot="1" x14ac:dyDescent="0.3">
      <c r="A139" s="99" t="s">
        <v>96</v>
      </c>
      <c r="B139" s="100" t="s">
        <v>87</v>
      </c>
      <c r="C139" s="101"/>
      <c r="D139" s="101"/>
      <c r="E139" s="101"/>
      <c r="F139" s="101"/>
      <c r="G139" s="50">
        <f>SUM(G131:G138)</f>
        <v>45994.86</v>
      </c>
    </row>
    <row r="140" spans="1:7" ht="28.5" customHeight="1" x14ac:dyDescent="0.25">
      <c r="A140" s="102"/>
      <c r="B140" s="102"/>
      <c r="C140" s="102"/>
      <c r="D140" s="102"/>
      <c r="E140" s="102"/>
      <c r="F140" s="102"/>
      <c r="G140" s="102"/>
    </row>
    <row r="141" spans="1:7" ht="60" customHeight="1" x14ac:dyDescent="0.25">
      <c r="A141" s="19">
        <v>87</v>
      </c>
      <c r="B141" s="64" t="s">
        <v>175</v>
      </c>
      <c r="C141" s="65"/>
      <c r="D141" s="60">
        <v>0</v>
      </c>
      <c r="E141" s="2">
        <v>1</v>
      </c>
      <c r="F141" s="3" t="s">
        <v>0</v>
      </c>
      <c r="G141" s="44">
        <f>ROUND(D141,2)*E141</f>
        <v>0</v>
      </c>
    </row>
    <row r="142" spans="1:7" ht="36" customHeight="1" x14ac:dyDescent="0.25">
      <c r="A142" s="18">
        <f t="shared" ref="A142" si="31">A141+1</f>
        <v>88</v>
      </c>
      <c r="B142" s="114" t="s">
        <v>136</v>
      </c>
      <c r="C142" s="115"/>
      <c r="D142" s="45">
        <v>45994.86</v>
      </c>
      <c r="E142" s="4">
        <v>1</v>
      </c>
      <c r="F142" s="5" t="s">
        <v>0</v>
      </c>
      <c r="G142" s="45">
        <f t="shared" ref="G142" si="32">D142*E142</f>
        <v>45994.86</v>
      </c>
    </row>
    <row r="143" spans="1:7" ht="42" customHeight="1" x14ac:dyDescent="0.25">
      <c r="A143" s="19">
        <v>81</v>
      </c>
      <c r="B143" s="64" t="s">
        <v>35</v>
      </c>
      <c r="C143" s="65"/>
      <c r="D143" s="60">
        <v>0</v>
      </c>
      <c r="E143" s="2">
        <v>1</v>
      </c>
      <c r="F143" s="3" t="s">
        <v>0</v>
      </c>
      <c r="G143" s="44">
        <f>ROUND(D143,2)*E143</f>
        <v>0</v>
      </c>
    </row>
    <row r="144" spans="1:7" ht="42" customHeight="1" x14ac:dyDescent="0.25">
      <c r="A144" s="19">
        <v>82</v>
      </c>
      <c r="B144" s="64" t="s">
        <v>34</v>
      </c>
      <c r="C144" s="65"/>
      <c r="D144" s="60">
        <v>0</v>
      </c>
      <c r="E144" s="2">
        <v>1</v>
      </c>
      <c r="F144" s="3" t="s">
        <v>0</v>
      </c>
      <c r="G144" s="44">
        <f>ROUND(D144,2)*E144</f>
        <v>0</v>
      </c>
    </row>
    <row r="145" spans="1:7" ht="42" customHeight="1" x14ac:dyDescent="0.25">
      <c r="A145" s="19">
        <v>83</v>
      </c>
      <c r="B145" s="64" t="s">
        <v>24</v>
      </c>
      <c r="C145" s="65"/>
      <c r="D145" s="60">
        <v>0</v>
      </c>
      <c r="E145" s="2">
        <v>1</v>
      </c>
      <c r="F145" s="3" t="s">
        <v>0</v>
      </c>
      <c r="G145" s="44">
        <f>ROUND(D145,2)*E145</f>
        <v>0</v>
      </c>
    </row>
    <row r="146" spans="1:7" ht="42" customHeight="1" x14ac:dyDescent="0.25">
      <c r="A146" s="19">
        <v>84</v>
      </c>
      <c r="B146" s="64" t="s">
        <v>22</v>
      </c>
      <c r="C146" s="65"/>
      <c r="D146" s="60">
        <v>0</v>
      </c>
      <c r="E146" s="2">
        <v>1</v>
      </c>
      <c r="F146" s="3" t="s">
        <v>0</v>
      </c>
      <c r="G146" s="44">
        <f>ROUND(D146,2)*E146</f>
        <v>0</v>
      </c>
    </row>
    <row r="147" spans="1:7" ht="37.5" customHeight="1" thickBot="1" x14ac:dyDescent="0.3">
      <c r="A147" s="19">
        <v>85</v>
      </c>
      <c r="B147" s="71" t="s">
        <v>21</v>
      </c>
      <c r="C147" s="72"/>
      <c r="D147" s="61">
        <v>0</v>
      </c>
      <c r="E147" s="29">
        <v>1</v>
      </c>
      <c r="F147" s="30" t="s">
        <v>0</v>
      </c>
      <c r="G147" s="46">
        <f>ROUND(D147,2)*E147</f>
        <v>0</v>
      </c>
    </row>
    <row r="148" spans="1:7" ht="42" customHeight="1" thickBot="1" x14ac:dyDescent="0.3">
      <c r="A148" s="99" t="s">
        <v>97</v>
      </c>
      <c r="B148" s="100" t="s">
        <v>87</v>
      </c>
      <c r="C148" s="101"/>
      <c r="D148" s="101"/>
      <c r="E148" s="101"/>
      <c r="F148" s="101"/>
      <c r="G148" s="48">
        <f>SUM(G141:G147)</f>
        <v>45994.86</v>
      </c>
    </row>
    <row r="149" spans="1:7" ht="42" customHeight="1" x14ac:dyDescent="0.25">
      <c r="A149" s="123" t="s">
        <v>98</v>
      </c>
      <c r="B149" s="121"/>
      <c r="C149" s="122"/>
      <c r="D149" s="122"/>
      <c r="E149" s="122"/>
      <c r="F149" s="122"/>
      <c r="G149" s="122"/>
    </row>
    <row r="150" spans="1:7" ht="42" customHeight="1" x14ac:dyDescent="0.25">
      <c r="A150" s="102" t="s">
        <v>55</v>
      </c>
      <c r="B150" s="102"/>
      <c r="C150" s="102"/>
      <c r="D150" s="102"/>
      <c r="E150" s="102"/>
      <c r="F150" s="102"/>
      <c r="G150" s="102"/>
    </row>
    <row r="151" spans="1:7" ht="48.75" customHeight="1" x14ac:dyDescent="0.25">
      <c r="A151" s="19">
        <v>86</v>
      </c>
      <c r="B151" s="64" t="s">
        <v>176</v>
      </c>
      <c r="C151" s="65"/>
      <c r="D151" s="60">
        <v>0</v>
      </c>
      <c r="E151" s="2">
        <v>1</v>
      </c>
      <c r="F151" s="3" t="s">
        <v>0</v>
      </c>
      <c r="G151" s="44">
        <f>ROUND(D151,2)*E151</f>
        <v>0</v>
      </c>
    </row>
    <row r="152" spans="1:7" ht="42" customHeight="1" x14ac:dyDescent="0.25">
      <c r="A152" s="18">
        <f t="shared" ref="A152:A157" si="33">A151+1</f>
        <v>87</v>
      </c>
      <c r="B152" s="114" t="s">
        <v>137</v>
      </c>
      <c r="C152" s="115"/>
      <c r="D152" s="45">
        <v>30663.24</v>
      </c>
      <c r="E152" s="4">
        <v>1</v>
      </c>
      <c r="F152" s="5" t="s">
        <v>0</v>
      </c>
      <c r="G152" s="45">
        <f t="shared" ref="G152" si="34">D152*E152</f>
        <v>30663.24</v>
      </c>
    </row>
    <row r="153" spans="1:7" ht="42" customHeight="1" x14ac:dyDescent="0.25">
      <c r="A153" s="18">
        <f t="shared" si="33"/>
        <v>88</v>
      </c>
      <c r="B153" s="64" t="s">
        <v>56</v>
      </c>
      <c r="C153" s="65"/>
      <c r="D153" s="60">
        <v>0</v>
      </c>
      <c r="E153" s="2">
        <v>1</v>
      </c>
      <c r="F153" s="3" t="s">
        <v>0</v>
      </c>
      <c r="G153" s="44">
        <f>ROUND(D153,2)*E153</f>
        <v>0</v>
      </c>
    </row>
    <row r="154" spans="1:7" ht="42" customHeight="1" x14ac:dyDescent="0.25">
      <c r="A154" s="18">
        <f t="shared" si="33"/>
        <v>89</v>
      </c>
      <c r="B154" s="64" t="s">
        <v>20</v>
      </c>
      <c r="C154" s="65"/>
      <c r="D154" s="60">
        <v>0</v>
      </c>
      <c r="E154" s="2">
        <v>1</v>
      </c>
      <c r="F154" s="3" t="s">
        <v>0</v>
      </c>
      <c r="G154" s="44">
        <f>ROUND(D154,2)*E154</f>
        <v>0</v>
      </c>
    </row>
    <row r="155" spans="1:7" ht="42" customHeight="1" x14ac:dyDescent="0.25">
      <c r="A155" s="18">
        <f t="shared" si="33"/>
        <v>90</v>
      </c>
      <c r="B155" s="64" t="s">
        <v>24</v>
      </c>
      <c r="C155" s="65"/>
      <c r="D155" s="60">
        <v>0</v>
      </c>
      <c r="E155" s="2">
        <v>1</v>
      </c>
      <c r="F155" s="3" t="s">
        <v>0</v>
      </c>
      <c r="G155" s="44">
        <f>ROUND(D155,2)*E155</f>
        <v>0</v>
      </c>
    </row>
    <row r="156" spans="1:7" ht="42" customHeight="1" x14ac:dyDescent="0.25">
      <c r="A156" s="18">
        <f t="shared" si="33"/>
        <v>91</v>
      </c>
      <c r="B156" s="64" t="s">
        <v>22</v>
      </c>
      <c r="C156" s="65"/>
      <c r="D156" s="60">
        <v>0</v>
      </c>
      <c r="E156" s="2">
        <v>1</v>
      </c>
      <c r="F156" s="3" t="s">
        <v>0</v>
      </c>
      <c r="G156" s="44">
        <f>ROUND(D156,2)*E156</f>
        <v>0</v>
      </c>
    </row>
    <row r="157" spans="1:7" ht="42" customHeight="1" thickBot="1" x14ac:dyDescent="0.3">
      <c r="A157" s="18">
        <f t="shared" si="33"/>
        <v>92</v>
      </c>
      <c r="B157" s="71" t="s">
        <v>21</v>
      </c>
      <c r="C157" s="72"/>
      <c r="D157" s="61">
        <v>0</v>
      </c>
      <c r="E157" s="29">
        <v>1</v>
      </c>
      <c r="F157" s="30" t="s">
        <v>0</v>
      </c>
      <c r="G157" s="46">
        <f>ROUND(D157,2)*E157</f>
        <v>0</v>
      </c>
    </row>
    <row r="158" spans="1:7" ht="42" customHeight="1" thickBot="1" x14ac:dyDescent="0.3">
      <c r="A158" s="99" t="s">
        <v>99</v>
      </c>
      <c r="B158" s="100" t="s">
        <v>87</v>
      </c>
      <c r="C158" s="101"/>
      <c r="D158" s="101"/>
      <c r="E158" s="101"/>
      <c r="F158" s="101"/>
      <c r="G158" s="50">
        <f>SUM(G151:G157)</f>
        <v>30663.24</v>
      </c>
    </row>
    <row r="159" spans="1:7" ht="42" customHeight="1" x14ac:dyDescent="0.25">
      <c r="A159" s="102" t="s">
        <v>57</v>
      </c>
      <c r="B159" s="102"/>
      <c r="C159" s="102"/>
      <c r="D159" s="102"/>
      <c r="E159" s="102"/>
      <c r="F159" s="102"/>
      <c r="G159" s="102"/>
    </row>
    <row r="160" spans="1:7" ht="60.75" customHeight="1" x14ac:dyDescent="0.25">
      <c r="A160" s="19">
        <v>93</v>
      </c>
      <c r="B160" s="64" t="s">
        <v>177</v>
      </c>
      <c r="C160" s="65"/>
      <c r="D160" s="60">
        <v>0</v>
      </c>
      <c r="E160" s="2">
        <v>1</v>
      </c>
      <c r="F160" s="3" t="s">
        <v>0</v>
      </c>
      <c r="G160" s="44">
        <f>ROUND(D160,2)*E160</f>
        <v>0</v>
      </c>
    </row>
    <row r="161" spans="1:7" ht="42" customHeight="1" x14ac:dyDescent="0.25">
      <c r="A161" s="18">
        <f t="shared" ref="A161:A166" si="35">A160+1</f>
        <v>94</v>
      </c>
      <c r="B161" s="114" t="s">
        <v>138</v>
      </c>
      <c r="C161" s="115"/>
      <c r="D161" s="45">
        <v>30663.24</v>
      </c>
      <c r="E161" s="4">
        <v>1</v>
      </c>
      <c r="F161" s="5" t="s">
        <v>0</v>
      </c>
      <c r="G161" s="45">
        <f t="shared" ref="G161" si="36">D161*E161</f>
        <v>30663.24</v>
      </c>
    </row>
    <row r="162" spans="1:7" ht="42" customHeight="1" x14ac:dyDescent="0.25">
      <c r="A162" s="18">
        <f t="shared" si="35"/>
        <v>95</v>
      </c>
      <c r="B162" s="64" t="s">
        <v>35</v>
      </c>
      <c r="C162" s="65"/>
      <c r="D162" s="60">
        <v>0</v>
      </c>
      <c r="E162" s="2">
        <v>1</v>
      </c>
      <c r="F162" s="3" t="s">
        <v>0</v>
      </c>
      <c r="G162" s="44">
        <f>ROUND(D162,2)*E162</f>
        <v>0</v>
      </c>
    </row>
    <row r="163" spans="1:7" ht="42" customHeight="1" x14ac:dyDescent="0.25">
      <c r="A163" s="18">
        <f t="shared" si="35"/>
        <v>96</v>
      </c>
      <c r="B163" s="64" t="s">
        <v>34</v>
      </c>
      <c r="C163" s="65"/>
      <c r="D163" s="60">
        <v>0</v>
      </c>
      <c r="E163" s="2">
        <v>1</v>
      </c>
      <c r="F163" s="3" t="s">
        <v>0</v>
      </c>
      <c r="G163" s="44">
        <f>ROUND(D163,2)*E163</f>
        <v>0</v>
      </c>
    </row>
    <row r="164" spans="1:7" ht="42" customHeight="1" x14ac:dyDescent="0.25">
      <c r="A164" s="18">
        <f t="shared" si="35"/>
        <v>97</v>
      </c>
      <c r="B164" s="64" t="s">
        <v>24</v>
      </c>
      <c r="C164" s="65"/>
      <c r="D164" s="60">
        <v>0</v>
      </c>
      <c r="E164" s="2">
        <v>1</v>
      </c>
      <c r="F164" s="3" t="s">
        <v>0</v>
      </c>
      <c r="G164" s="44">
        <f>ROUND(D164,2)*E164</f>
        <v>0</v>
      </c>
    </row>
    <row r="165" spans="1:7" ht="42" customHeight="1" x14ac:dyDescent="0.25">
      <c r="A165" s="18">
        <f t="shared" si="35"/>
        <v>98</v>
      </c>
      <c r="B165" s="64" t="s">
        <v>22</v>
      </c>
      <c r="C165" s="65"/>
      <c r="D165" s="60">
        <v>0</v>
      </c>
      <c r="E165" s="2">
        <v>1</v>
      </c>
      <c r="F165" s="3" t="s">
        <v>0</v>
      </c>
      <c r="G165" s="44">
        <f>ROUND(D165,2)*E165</f>
        <v>0</v>
      </c>
    </row>
    <row r="166" spans="1:7" ht="42" customHeight="1" thickBot="1" x14ac:dyDescent="0.3">
      <c r="A166" s="18">
        <f t="shared" si="35"/>
        <v>99</v>
      </c>
      <c r="B166" s="71" t="s">
        <v>21</v>
      </c>
      <c r="C166" s="72"/>
      <c r="D166" s="61">
        <v>0</v>
      </c>
      <c r="E166" s="29">
        <v>1</v>
      </c>
      <c r="F166" s="30" t="s">
        <v>0</v>
      </c>
      <c r="G166" s="46">
        <f>ROUND(D166,2)*E166</f>
        <v>0</v>
      </c>
    </row>
    <row r="167" spans="1:7" ht="42" customHeight="1" thickBot="1" x14ac:dyDescent="0.3">
      <c r="A167" s="99" t="s">
        <v>100</v>
      </c>
      <c r="B167" s="100" t="s">
        <v>87</v>
      </c>
      <c r="C167" s="101"/>
      <c r="D167" s="101"/>
      <c r="E167" s="101"/>
      <c r="F167" s="101"/>
      <c r="G167" s="48">
        <f>SUM(G160:G166)</f>
        <v>30663.24</v>
      </c>
    </row>
    <row r="168" spans="1:7" ht="42" customHeight="1" thickBot="1" x14ac:dyDescent="0.3">
      <c r="A168" s="99" t="s">
        <v>126</v>
      </c>
      <c r="B168" s="100"/>
      <c r="C168" s="101"/>
      <c r="D168" s="101"/>
      <c r="E168" s="101"/>
      <c r="F168" s="101"/>
      <c r="G168" s="51">
        <f>G118+G128+G139+G148+G158+G167</f>
        <v>260637.53999999998</v>
      </c>
    </row>
    <row r="169" spans="1:7" ht="42" customHeight="1" x14ac:dyDescent="0.25">
      <c r="A169" s="124" t="s">
        <v>161</v>
      </c>
      <c r="B169" s="125"/>
      <c r="C169" s="125"/>
      <c r="D169" s="125"/>
      <c r="E169" s="125"/>
      <c r="F169" s="125"/>
      <c r="G169" s="125"/>
    </row>
    <row r="170" spans="1:7" ht="42" customHeight="1" x14ac:dyDescent="0.25">
      <c r="A170" s="120" t="s">
        <v>33</v>
      </c>
      <c r="B170" s="121"/>
      <c r="C170" s="122"/>
      <c r="D170" s="122"/>
      <c r="E170" s="122"/>
      <c r="F170" s="122"/>
      <c r="G170" s="122"/>
    </row>
    <row r="171" spans="1:7" ht="28.5" customHeight="1" x14ac:dyDescent="0.25">
      <c r="A171" s="102" t="s">
        <v>58</v>
      </c>
      <c r="B171" s="102"/>
      <c r="C171" s="102"/>
      <c r="D171" s="102"/>
      <c r="E171" s="102"/>
      <c r="F171" s="102"/>
      <c r="G171" s="102"/>
    </row>
    <row r="172" spans="1:7" ht="42" customHeight="1" x14ac:dyDescent="0.25">
      <c r="A172" s="20">
        <v>100</v>
      </c>
      <c r="B172" s="64" t="s">
        <v>32</v>
      </c>
      <c r="C172" s="65"/>
      <c r="D172" s="60">
        <v>0</v>
      </c>
      <c r="E172" s="2">
        <v>1</v>
      </c>
      <c r="F172" s="3" t="s">
        <v>0</v>
      </c>
      <c r="G172" s="44">
        <f>ROUND(D172,2)*E172</f>
        <v>0</v>
      </c>
    </row>
    <row r="173" spans="1:7" ht="63.75" customHeight="1" x14ac:dyDescent="0.25">
      <c r="A173" s="18">
        <f t="shared" ref="A173" si="37">A172+1</f>
        <v>101</v>
      </c>
      <c r="B173" s="64" t="s">
        <v>178</v>
      </c>
      <c r="C173" s="65"/>
      <c r="D173" s="60">
        <v>0</v>
      </c>
      <c r="E173" s="2">
        <v>1</v>
      </c>
      <c r="F173" s="3" t="s">
        <v>0</v>
      </c>
      <c r="G173" s="44">
        <f>ROUND(D173,2)*E173</f>
        <v>0</v>
      </c>
    </row>
    <row r="174" spans="1:7" ht="42" customHeight="1" x14ac:dyDescent="0.25">
      <c r="A174" s="19">
        <v>103</v>
      </c>
      <c r="B174" s="114" t="s">
        <v>139</v>
      </c>
      <c r="C174" s="115"/>
      <c r="D174" s="45">
        <v>30663.24</v>
      </c>
      <c r="E174" s="4">
        <v>1</v>
      </c>
      <c r="F174" s="5" t="s">
        <v>0</v>
      </c>
      <c r="G174" s="45">
        <f t="shared" ref="G174" si="38">D174*E174</f>
        <v>30663.24</v>
      </c>
    </row>
    <row r="175" spans="1:7" ht="42" customHeight="1" x14ac:dyDescent="0.25">
      <c r="A175" s="20">
        <v>104</v>
      </c>
      <c r="B175" s="64" t="s">
        <v>59</v>
      </c>
      <c r="C175" s="65"/>
      <c r="D175" s="60">
        <v>0</v>
      </c>
      <c r="E175" s="2">
        <v>1</v>
      </c>
      <c r="F175" s="3" t="s">
        <v>0</v>
      </c>
      <c r="G175" s="44">
        <f t="shared" ref="G175:G180" si="39">ROUND(D175,2)*E175</f>
        <v>0</v>
      </c>
    </row>
    <row r="176" spans="1:7" ht="42" customHeight="1" x14ac:dyDescent="0.25">
      <c r="A176" s="20">
        <v>105</v>
      </c>
      <c r="B176" s="64" t="s">
        <v>35</v>
      </c>
      <c r="C176" s="65"/>
      <c r="D176" s="60">
        <v>0</v>
      </c>
      <c r="E176" s="2">
        <v>1</v>
      </c>
      <c r="F176" s="3" t="s">
        <v>0</v>
      </c>
      <c r="G176" s="44">
        <f t="shared" si="39"/>
        <v>0</v>
      </c>
    </row>
    <row r="177" spans="1:7" ht="42" customHeight="1" x14ac:dyDescent="0.25">
      <c r="A177" s="20">
        <v>106</v>
      </c>
      <c r="B177" s="64" t="s">
        <v>34</v>
      </c>
      <c r="C177" s="65"/>
      <c r="D177" s="60">
        <v>0</v>
      </c>
      <c r="E177" s="2">
        <v>1</v>
      </c>
      <c r="F177" s="3" t="s">
        <v>0</v>
      </c>
      <c r="G177" s="44">
        <f t="shared" si="39"/>
        <v>0</v>
      </c>
    </row>
    <row r="178" spans="1:7" ht="42" customHeight="1" x14ac:dyDescent="0.25">
      <c r="A178" s="20">
        <v>107</v>
      </c>
      <c r="B178" s="64" t="s">
        <v>24</v>
      </c>
      <c r="C178" s="65"/>
      <c r="D178" s="60">
        <v>0</v>
      </c>
      <c r="E178" s="2">
        <v>1</v>
      </c>
      <c r="F178" s="3" t="s">
        <v>0</v>
      </c>
      <c r="G178" s="44">
        <f t="shared" si="39"/>
        <v>0</v>
      </c>
    </row>
    <row r="179" spans="1:7" ht="42" customHeight="1" x14ac:dyDescent="0.25">
      <c r="A179" s="20">
        <v>108</v>
      </c>
      <c r="B179" s="64" t="s">
        <v>22</v>
      </c>
      <c r="C179" s="65"/>
      <c r="D179" s="60">
        <v>0</v>
      </c>
      <c r="E179" s="2">
        <v>1</v>
      </c>
      <c r="F179" s="3" t="s">
        <v>0</v>
      </c>
      <c r="G179" s="44">
        <f t="shared" si="39"/>
        <v>0</v>
      </c>
    </row>
    <row r="180" spans="1:7" ht="42" customHeight="1" thickBot="1" x14ac:dyDescent="0.3">
      <c r="A180" s="20">
        <v>109</v>
      </c>
      <c r="B180" s="71" t="s">
        <v>21</v>
      </c>
      <c r="C180" s="72"/>
      <c r="D180" s="61">
        <v>0</v>
      </c>
      <c r="E180" s="29">
        <v>1</v>
      </c>
      <c r="F180" s="30" t="s">
        <v>0</v>
      </c>
      <c r="G180" s="46">
        <f t="shared" si="39"/>
        <v>0</v>
      </c>
    </row>
    <row r="181" spans="1:7" ht="42" customHeight="1" thickBot="1" x14ac:dyDescent="0.3">
      <c r="A181" s="99" t="s">
        <v>101</v>
      </c>
      <c r="B181" s="100" t="s">
        <v>87</v>
      </c>
      <c r="C181" s="101"/>
      <c r="D181" s="101"/>
      <c r="E181" s="101"/>
      <c r="F181" s="101"/>
      <c r="G181" s="50">
        <f>SUM(G172:G180)</f>
        <v>30663.24</v>
      </c>
    </row>
    <row r="182" spans="1:7" ht="30" customHeight="1" x14ac:dyDescent="0.25">
      <c r="A182" s="102" t="s">
        <v>60</v>
      </c>
      <c r="B182" s="102"/>
      <c r="C182" s="102"/>
      <c r="D182" s="102"/>
      <c r="E182" s="102"/>
      <c r="F182" s="102"/>
      <c r="G182" s="102"/>
    </row>
    <row r="183" spans="1:7" ht="62.25" customHeight="1" x14ac:dyDescent="0.25">
      <c r="A183" s="19">
        <v>110</v>
      </c>
      <c r="B183" s="64" t="s">
        <v>179</v>
      </c>
      <c r="C183" s="65"/>
      <c r="D183" s="60">
        <v>0</v>
      </c>
      <c r="E183" s="2">
        <v>1</v>
      </c>
      <c r="F183" s="3" t="s">
        <v>0</v>
      </c>
      <c r="G183" s="44">
        <f>ROUND(D183,2)*E183</f>
        <v>0</v>
      </c>
    </row>
    <row r="184" spans="1:7" ht="42" customHeight="1" x14ac:dyDescent="0.25">
      <c r="A184" s="18">
        <f t="shared" ref="A184" si="40">A183+1</f>
        <v>111</v>
      </c>
      <c r="B184" s="114" t="s">
        <v>140</v>
      </c>
      <c r="C184" s="115"/>
      <c r="D184" s="45">
        <v>76658.100000000006</v>
      </c>
      <c r="E184" s="4">
        <v>1</v>
      </c>
      <c r="F184" s="5" t="s">
        <v>0</v>
      </c>
      <c r="G184" s="45">
        <f t="shared" ref="G184" si="41">D184*E184</f>
        <v>76658.100000000006</v>
      </c>
    </row>
    <row r="185" spans="1:7" ht="42" customHeight="1" x14ac:dyDescent="0.25">
      <c r="A185" s="20">
        <v>112</v>
      </c>
      <c r="B185" s="64" t="s">
        <v>61</v>
      </c>
      <c r="C185" s="65"/>
      <c r="D185" s="60">
        <v>0</v>
      </c>
      <c r="E185" s="2">
        <v>1</v>
      </c>
      <c r="F185" s="3" t="s">
        <v>0</v>
      </c>
      <c r="G185" s="44">
        <f t="shared" ref="G185:G190" si="42">ROUND(D185,2)*E185</f>
        <v>0</v>
      </c>
    </row>
    <row r="186" spans="1:7" ht="42" customHeight="1" x14ac:dyDescent="0.25">
      <c r="A186" s="20">
        <v>113</v>
      </c>
      <c r="B186" s="64" t="s">
        <v>35</v>
      </c>
      <c r="C186" s="65"/>
      <c r="D186" s="60">
        <v>0</v>
      </c>
      <c r="E186" s="2">
        <v>1</v>
      </c>
      <c r="F186" s="3" t="s">
        <v>0</v>
      </c>
      <c r="G186" s="44">
        <f t="shared" si="42"/>
        <v>0</v>
      </c>
    </row>
    <row r="187" spans="1:7" ht="42" customHeight="1" x14ac:dyDescent="0.25">
      <c r="A187" s="20">
        <v>114</v>
      </c>
      <c r="B187" s="64" t="s">
        <v>34</v>
      </c>
      <c r="C187" s="65"/>
      <c r="D187" s="60">
        <v>0</v>
      </c>
      <c r="E187" s="2">
        <v>1</v>
      </c>
      <c r="F187" s="3" t="s">
        <v>0</v>
      </c>
      <c r="G187" s="44">
        <f t="shared" si="42"/>
        <v>0</v>
      </c>
    </row>
    <row r="188" spans="1:7" ht="42" customHeight="1" x14ac:dyDescent="0.25">
      <c r="A188" s="20">
        <v>115</v>
      </c>
      <c r="B188" s="64" t="s">
        <v>24</v>
      </c>
      <c r="C188" s="65"/>
      <c r="D188" s="60">
        <v>0</v>
      </c>
      <c r="E188" s="2">
        <v>1</v>
      </c>
      <c r="F188" s="3" t="s">
        <v>0</v>
      </c>
      <c r="G188" s="44">
        <f t="shared" si="42"/>
        <v>0</v>
      </c>
    </row>
    <row r="189" spans="1:7" ht="42" customHeight="1" x14ac:dyDescent="0.25">
      <c r="A189" s="20">
        <v>116</v>
      </c>
      <c r="B189" s="64" t="s">
        <v>22</v>
      </c>
      <c r="C189" s="65"/>
      <c r="D189" s="60">
        <v>0</v>
      </c>
      <c r="E189" s="2">
        <v>1</v>
      </c>
      <c r="F189" s="3" t="s">
        <v>0</v>
      </c>
      <c r="G189" s="44">
        <f t="shared" si="42"/>
        <v>0</v>
      </c>
    </row>
    <row r="190" spans="1:7" ht="42" customHeight="1" thickBot="1" x14ac:dyDescent="0.3">
      <c r="A190" s="20">
        <v>117</v>
      </c>
      <c r="B190" s="71" t="s">
        <v>21</v>
      </c>
      <c r="C190" s="72"/>
      <c r="D190" s="61">
        <v>0</v>
      </c>
      <c r="E190" s="29">
        <v>1</v>
      </c>
      <c r="F190" s="30" t="s">
        <v>0</v>
      </c>
      <c r="G190" s="46">
        <f t="shared" si="42"/>
        <v>0</v>
      </c>
    </row>
    <row r="191" spans="1:7" ht="42" customHeight="1" thickBot="1" x14ac:dyDescent="0.3">
      <c r="A191" s="99" t="s">
        <v>102</v>
      </c>
      <c r="B191" s="100" t="s">
        <v>87</v>
      </c>
      <c r="C191" s="101"/>
      <c r="D191" s="101"/>
      <c r="E191" s="101"/>
      <c r="F191" s="101"/>
      <c r="G191" s="50">
        <f>SUM(G183:G190)</f>
        <v>76658.100000000006</v>
      </c>
    </row>
    <row r="192" spans="1:7" ht="27.75" customHeight="1" x14ac:dyDescent="0.25">
      <c r="A192" s="102" t="s">
        <v>62</v>
      </c>
      <c r="B192" s="102"/>
      <c r="C192" s="102"/>
      <c r="D192" s="102"/>
      <c r="E192" s="102"/>
      <c r="F192" s="102"/>
      <c r="G192" s="102"/>
    </row>
    <row r="193" spans="1:7" ht="81.75" customHeight="1" x14ac:dyDescent="0.25">
      <c r="A193" s="19">
        <v>118</v>
      </c>
      <c r="B193" s="64" t="s">
        <v>180</v>
      </c>
      <c r="C193" s="65"/>
      <c r="D193" s="60">
        <v>0</v>
      </c>
      <c r="E193" s="2">
        <v>1</v>
      </c>
      <c r="F193" s="3" t="s">
        <v>0</v>
      </c>
      <c r="G193" s="44">
        <f>ROUND(D193,2)*E193</f>
        <v>0</v>
      </c>
    </row>
    <row r="194" spans="1:7" ht="42" customHeight="1" x14ac:dyDescent="0.25">
      <c r="A194" s="18">
        <f t="shared" ref="A194" si="43">A193+1</f>
        <v>119</v>
      </c>
      <c r="B194" s="114" t="s">
        <v>141</v>
      </c>
      <c r="C194" s="115"/>
      <c r="D194" s="45">
        <v>41583.370000000003</v>
      </c>
      <c r="E194" s="4">
        <v>1</v>
      </c>
      <c r="F194" s="5" t="s">
        <v>0</v>
      </c>
      <c r="G194" s="45">
        <f t="shared" ref="G194" si="44">D194*E194</f>
        <v>41583.370000000003</v>
      </c>
    </row>
    <row r="195" spans="1:7" ht="42" customHeight="1" x14ac:dyDescent="0.25">
      <c r="A195" s="20">
        <v>120</v>
      </c>
      <c r="B195" s="64" t="s">
        <v>63</v>
      </c>
      <c r="C195" s="65"/>
      <c r="D195" s="60">
        <v>0</v>
      </c>
      <c r="E195" s="2">
        <v>1</v>
      </c>
      <c r="F195" s="3" t="s">
        <v>0</v>
      </c>
      <c r="G195" s="44">
        <f t="shared" ref="G195:G200" si="45">ROUND(D195,2)*E195</f>
        <v>0</v>
      </c>
    </row>
    <row r="196" spans="1:7" ht="42" customHeight="1" x14ac:dyDescent="0.25">
      <c r="A196" s="20">
        <v>121</v>
      </c>
      <c r="B196" s="64" t="s">
        <v>35</v>
      </c>
      <c r="C196" s="65"/>
      <c r="D196" s="60">
        <v>0</v>
      </c>
      <c r="E196" s="2">
        <v>1</v>
      </c>
      <c r="F196" s="3" t="s">
        <v>0</v>
      </c>
      <c r="G196" s="44">
        <f t="shared" si="45"/>
        <v>0</v>
      </c>
    </row>
    <row r="197" spans="1:7" ht="42" customHeight="1" x14ac:dyDescent="0.25">
      <c r="A197" s="20">
        <v>122</v>
      </c>
      <c r="B197" s="64" t="s">
        <v>34</v>
      </c>
      <c r="C197" s="65"/>
      <c r="D197" s="60">
        <v>0</v>
      </c>
      <c r="E197" s="2">
        <v>1</v>
      </c>
      <c r="F197" s="3" t="s">
        <v>0</v>
      </c>
      <c r="G197" s="44">
        <f t="shared" si="45"/>
        <v>0</v>
      </c>
    </row>
    <row r="198" spans="1:7" ht="42" customHeight="1" x14ac:dyDescent="0.25">
      <c r="A198" s="20">
        <v>123</v>
      </c>
      <c r="B198" s="64" t="s">
        <v>24</v>
      </c>
      <c r="C198" s="65"/>
      <c r="D198" s="60">
        <v>0</v>
      </c>
      <c r="E198" s="2">
        <v>1</v>
      </c>
      <c r="F198" s="3" t="s">
        <v>0</v>
      </c>
      <c r="G198" s="44">
        <f t="shared" si="45"/>
        <v>0</v>
      </c>
    </row>
    <row r="199" spans="1:7" ht="42" customHeight="1" x14ac:dyDescent="0.25">
      <c r="A199" s="20">
        <v>124</v>
      </c>
      <c r="B199" s="64" t="s">
        <v>22</v>
      </c>
      <c r="C199" s="65"/>
      <c r="D199" s="60">
        <v>0</v>
      </c>
      <c r="E199" s="2">
        <v>1</v>
      </c>
      <c r="F199" s="3" t="s">
        <v>0</v>
      </c>
      <c r="G199" s="44">
        <f t="shared" si="45"/>
        <v>0</v>
      </c>
    </row>
    <row r="200" spans="1:7" ht="42" customHeight="1" thickBot="1" x14ac:dyDescent="0.3">
      <c r="A200" s="20">
        <v>125</v>
      </c>
      <c r="B200" s="71" t="s">
        <v>21</v>
      </c>
      <c r="C200" s="72"/>
      <c r="D200" s="61">
        <v>0</v>
      </c>
      <c r="E200" s="29">
        <v>1</v>
      </c>
      <c r="F200" s="30" t="s">
        <v>0</v>
      </c>
      <c r="G200" s="46">
        <f t="shared" si="45"/>
        <v>0</v>
      </c>
    </row>
    <row r="201" spans="1:7" ht="42" customHeight="1" thickBot="1" x14ac:dyDescent="0.3">
      <c r="A201" s="99" t="s">
        <v>103</v>
      </c>
      <c r="B201" s="100" t="s">
        <v>87</v>
      </c>
      <c r="C201" s="101"/>
      <c r="D201" s="101"/>
      <c r="E201" s="101"/>
      <c r="F201" s="101"/>
      <c r="G201" s="48">
        <f>SUM(G193:G200)</f>
        <v>41583.370000000003</v>
      </c>
    </row>
    <row r="202" spans="1:7" ht="42" customHeight="1" x14ac:dyDescent="0.25">
      <c r="A202" s="123" t="s">
        <v>11</v>
      </c>
      <c r="B202" s="121"/>
      <c r="C202" s="122"/>
      <c r="D202" s="122"/>
      <c r="E202" s="122"/>
      <c r="F202" s="122"/>
      <c r="G202" s="122"/>
    </row>
    <row r="203" spans="1:7" ht="28.5" customHeight="1" x14ac:dyDescent="0.25">
      <c r="A203" s="102" t="s">
        <v>64</v>
      </c>
      <c r="B203" s="102"/>
      <c r="C203" s="102"/>
      <c r="D203" s="102"/>
      <c r="E203" s="102"/>
      <c r="F203" s="102"/>
      <c r="G203" s="102"/>
    </row>
    <row r="204" spans="1:7" ht="76.5" customHeight="1" x14ac:dyDescent="0.25">
      <c r="A204" s="19">
        <v>126</v>
      </c>
      <c r="B204" s="64" t="s">
        <v>181</v>
      </c>
      <c r="C204" s="65"/>
      <c r="D204" s="60">
        <v>0</v>
      </c>
      <c r="E204" s="2">
        <v>1</v>
      </c>
      <c r="F204" s="3" t="s">
        <v>0</v>
      </c>
      <c r="G204" s="44">
        <f>ROUND(D204,2)*E204</f>
        <v>0</v>
      </c>
    </row>
    <row r="205" spans="1:7" ht="42" customHeight="1" x14ac:dyDescent="0.25">
      <c r="A205" s="18">
        <f t="shared" ref="A205" si="46">A204+1</f>
        <v>127</v>
      </c>
      <c r="B205" s="114" t="s">
        <v>142</v>
      </c>
      <c r="C205" s="115"/>
      <c r="D205" s="45">
        <v>61326.48</v>
      </c>
      <c r="E205" s="4">
        <v>1</v>
      </c>
      <c r="F205" s="5" t="s">
        <v>0</v>
      </c>
      <c r="G205" s="45">
        <f t="shared" ref="G205" si="47">D205*E205</f>
        <v>61326.48</v>
      </c>
    </row>
    <row r="206" spans="1:7" ht="42" customHeight="1" x14ac:dyDescent="0.25">
      <c r="A206" s="19">
        <v>128</v>
      </c>
      <c r="B206" s="64" t="s">
        <v>65</v>
      </c>
      <c r="C206" s="65"/>
      <c r="D206" s="60">
        <v>0</v>
      </c>
      <c r="E206" s="2">
        <v>1</v>
      </c>
      <c r="F206" s="3" t="s">
        <v>0</v>
      </c>
      <c r="G206" s="44">
        <f t="shared" ref="G206:G211" si="48">ROUND(D206,2)*E206</f>
        <v>0</v>
      </c>
    </row>
    <row r="207" spans="1:7" ht="42" customHeight="1" x14ac:dyDescent="0.25">
      <c r="A207" s="19">
        <v>129</v>
      </c>
      <c r="B207" s="64" t="s">
        <v>35</v>
      </c>
      <c r="C207" s="65"/>
      <c r="D207" s="60">
        <v>0</v>
      </c>
      <c r="E207" s="2">
        <v>1</v>
      </c>
      <c r="F207" s="3" t="s">
        <v>0</v>
      </c>
      <c r="G207" s="44">
        <f t="shared" si="48"/>
        <v>0</v>
      </c>
    </row>
    <row r="208" spans="1:7" ht="42" customHeight="1" x14ac:dyDescent="0.25">
      <c r="A208" s="19">
        <v>130</v>
      </c>
      <c r="B208" s="64" t="s">
        <v>34</v>
      </c>
      <c r="C208" s="65"/>
      <c r="D208" s="60">
        <v>0</v>
      </c>
      <c r="E208" s="2">
        <v>1</v>
      </c>
      <c r="F208" s="3" t="s">
        <v>0</v>
      </c>
      <c r="G208" s="44">
        <f t="shared" si="48"/>
        <v>0</v>
      </c>
    </row>
    <row r="209" spans="1:7" ht="42" customHeight="1" x14ac:dyDescent="0.25">
      <c r="A209" s="19">
        <v>131</v>
      </c>
      <c r="B209" s="64" t="s">
        <v>24</v>
      </c>
      <c r="C209" s="65"/>
      <c r="D209" s="60">
        <v>0</v>
      </c>
      <c r="E209" s="2">
        <v>1</v>
      </c>
      <c r="F209" s="3" t="s">
        <v>0</v>
      </c>
      <c r="G209" s="44">
        <f t="shared" si="48"/>
        <v>0</v>
      </c>
    </row>
    <row r="210" spans="1:7" ht="42" customHeight="1" x14ac:dyDescent="0.25">
      <c r="A210" s="19">
        <v>132</v>
      </c>
      <c r="B210" s="64" t="s">
        <v>22</v>
      </c>
      <c r="C210" s="65"/>
      <c r="D210" s="60">
        <v>0</v>
      </c>
      <c r="E210" s="2">
        <v>1</v>
      </c>
      <c r="F210" s="3" t="s">
        <v>0</v>
      </c>
      <c r="G210" s="44">
        <f t="shared" si="48"/>
        <v>0</v>
      </c>
    </row>
    <row r="211" spans="1:7" ht="42" customHeight="1" thickBot="1" x14ac:dyDescent="0.3">
      <c r="A211" s="19">
        <v>133</v>
      </c>
      <c r="B211" s="71" t="s">
        <v>21</v>
      </c>
      <c r="C211" s="72"/>
      <c r="D211" s="61">
        <v>0</v>
      </c>
      <c r="E211" s="29">
        <v>1</v>
      </c>
      <c r="F211" s="30" t="s">
        <v>0</v>
      </c>
      <c r="G211" s="46">
        <f t="shared" si="48"/>
        <v>0</v>
      </c>
    </row>
    <row r="212" spans="1:7" ht="42" customHeight="1" thickBot="1" x14ac:dyDescent="0.3">
      <c r="A212" s="99" t="s">
        <v>104</v>
      </c>
      <c r="B212" s="100" t="s">
        <v>87</v>
      </c>
      <c r="C212" s="101"/>
      <c r="D212" s="101"/>
      <c r="E212" s="101"/>
      <c r="F212" s="101"/>
      <c r="G212" s="48">
        <f>SUM(G204:G211)</f>
        <v>61326.48</v>
      </c>
    </row>
    <row r="213" spans="1:7" ht="42" customHeight="1" x14ac:dyDescent="0.25">
      <c r="A213" s="123" t="s">
        <v>9</v>
      </c>
      <c r="B213" s="121"/>
      <c r="C213" s="122"/>
      <c r="D213" s="122"/>
      <c r="E213" s="122"/>
      <c r="F213" s="122"/>
      <c r="G213" s="122"/>
    </row>
    <row r="214" spans="1:7" ht="24.75" customHeight="1" x14ac:dyDescent="0.25">
      <c r="A214" s="102" t="s">
        <v>66</v>
      </c>
      <c r="B214" s="102"/>
      <c r="C214" s="102"/>
      <c r="D214" s="102"/>
      <c r="E214" s="102"/>
      <c r="F214" s="102"/>
      <c r="G214" s="102"/>
    </row>
    <row r="215" spans="1:7" ht="66" customHeight="1" x14ac:dyDescent="0.25">
      <c r="A215" s="19">
        <v>134</v>
      </c>
      <c r="B215" s="64" t="s">
        <v>182</v>
      </c>
      <c r="C215" s="65"/>
      <c r="D215" s="60">
        <v>0</v>
      </c>
      <c r="E215" s="2">
        <v>1</v>
      </c>
      <c r="F215" s="3" t="s">
        <v>0</v>
      </c>
      <c r="G215" s="44">
        <f>ROUND(D215,2)*E215</f>
        <v>0</v>
      </c>
    </row>
    <row r="216" spans="1:7" ht="42" customHeight="1" x14ac:dyDescent="0.25">
      <c r="A216" s="18">
        <f t="shared" ref="A216" si="49">A215+1</f>
        <v>135</v>
      </c>
      <c r="B216" s="114" t="s">
        <v>143</v>
      </c>
      <c r="C216" s="115"/>
      <c r="D216" s="45">
        <v>30663.24</v>
      </c>
      <c r="E216" s="4">
        <v>1</v>
      </c>
      <c r="F216" s="5" t="s">
        <v>0</v>
      </c>
      <c r="G216" s="45">
        <f t="shared" ref="G216" si="50">D216*E216</f>
        <v>30663.24</v>
      </c>
    </row>
    <row r="217" spans="1:7" ht="42" customHeight="1" x14ac:dyDescent="0.25">
      <c r="A217" s="19">
        <v>136</v>
      </c>
      <c r="B217" s="64" t="s">
        <v>67</v>
      </c>
      <c r="C217" s="65"/>
      <c r="D217" s="60">
        <v>0</v>
      </c>
      <c r="E217" s="2">
        <v>1</v>
      </c>
      <c r="F217" s="3" t="s">
        <v>0</v>
      </c>
      <c r="G217" s="44">
        <f t="shared" ref="G217:G222" si="51">ROUND(D217,2)*E217</f>
        <v>0</v>
      </c>
    </row>
    <row r="218" spans="1:7" ht="42" customHeight="1" x14ac:dyDescent="0.25">
      <c r="A218" s="19">
        <v>137</v>
      </c>
      <c r="B218" s="64" t="s">
        <v>35</v>
      </c>
      <c r="C218" s="65"/>
      <c r="D218" s="60">
        <v>0</v>
      </c>
      <c r="E218" s="2">
        <v>1</v>
      </c>
      <c r="F218" s="3" t="s">
        <v>0</v>
      </c>
      <c r="G218" s="44">
        <f t="shared" si="51"/>
        <v>0</v>
      </c>
    </row>
    <row r="219" spans="1:7" ht="42" customHeight="1" x14ac:dyDescent="0.25">
      <c r="A219" s="19">
        <v>138</v>
      </c>
      <c r="B219" s="64" t="s">
        <v>34</v>
      </c>
      <c r="C219" s="65"/>
      <c r="D219" s="60">
        <v>0</v>
      </c>
      <c r="E219" s="2">
        <v>1</v>
      </c>
      <c r="F219" s="3" t="s">
        <v>0</v>
      </c>
      <c r="G219" s="44">
        <f t="shared" si="51"/>
        <v>0</v>
      </c>
    </row>
    <row r="220" spans="1:7" ht="42" customHeight="1" x14ac:dyDescent="0.25">
      <c r="A220" s="19">
        <v>139</v>
      </c>
      <c r="B220" s="64" t="s">
        <v>24</v>
      </c>
      <c r="C220" s="65"/>
      <c r="D220" s="60">
        <v>0</v>
      </c>
      <c r="E220" s="2">
        <v>1</v>
      </c>
      <c r="F220" s="3" t="s">
        <v>0</v>
      </c>
      <c r="G220" s="44">
        <f t="shared" si="51"/>
        <v>0</v>
      </c>
    </row>
    <row r="221" spans="1:7" ht="42" customHeight="1" x14ac:dyDescent="0.25">
      <c r="A221" s="19">
        <v>140</v>
      </c>
      <c r="B221" s="64" t="s">
        <v>22</v>
      </c>
      <c r="C221" s="65"/>
      <c r="D221" s="60">
        <v>0</v>
      </c>
      <c r="E221" s="2">
        <v>1</v>
      </c>
      <c r="F221" s="3" t="s">
        <v>0</v>
      </c>
      <c r="G221" s="44">
        <f t="shared" si="51"/>
        <v>0</v>
      </c>
    </row>
    <row r="222" spans="1:7" ht="42" customHeight="1" thickBot="1" x14ac:dyDescent="0.3">
      <c r="A222" s="19">
        <v>141</v>
      </c>
      <c r="B222" s="71" t="s">
        <v>21</v>
      </c>
      <c r="C222" s="72"/>
      <c r="D222" s="61">
        <v>0</v>
      </c>
      <c r="E222" s="29">
        <v>1</v>
      </c>
      <c r="F222" s="30" t="s">
        <v>0</v>
      </c>
      <c r="G222" s="46">
        <f t="shared" si="51"/>
        <v>0</v>
      </c>
    </row>
    <row r="223" spans="1:7" ht="42" customHeight="1" thickBot="1" x14ac:dyDescent="0.3">
      <c r="A223" s="99" t="s">
        <v>105</v>
      </c>
      <c r="B223" s="100" t="s">
        <v>87</v>
      </c>
      <c r="C223" s="101"/>
      <c r="D223" s="101"/>
      <c r="E223" s="101"/>
      <c r="F223" s="101"/>
      <c r="G223" s="50">
        <f>SUM(G215:G222)</f>
        <v>30663.24</v>
      </c>
    </row>
    <row r="224" spans="1:7" ht="27.75" customHeight="1" x14ac:dyDescent="0.25">
      <c r="A224" s="102" t="s">
        <v>68</v>
      </c>
      <c r="B224" s="102"/>
      <c r="C224" s="102"/>
      <c r="D224" s="102"/>
      <c r="E224" s="102"/>
      <c r="F224" s="102"/>
      <c r="G224" s="102"/>
    </row>
    <row r="225" spans="1:7" ht="63.75" customHeight="1" x14ac:dyDescent="0.25">
      <c r="A225" s="19">
        <v>142</v>
      </c>
      <c r="B225" s="64" t="s">
        <v>183</v>
      </c>
      <c r="C225" s="65"/>
      <c r="D225" s="60">
        <v>0</v>
      </c>
      <c r="E225" s="2">
        <v>1</v>
      </c>
      <c r="F225" s="3" t="s">
        <v>0</v>
      </c>
      <c r="G225" s="44">
        <f>ROUND(D225,2)*E225</f>
        <v>0</v>
      </c>
    </row>
    <row r="226" spans="1:7" ht="42" customHeight="1" x14ac:dyDescent="0.25">
      <c r="A226" s="18">
        <f t="shared" ref="A226" si="52">A225+1</f>
        <v>143</v>
      </c>
      <c r="B226" s="114" t="s">
        <v>144</v>
      </c>
      <c r="C226" s="115"/>
      <c r="D226" s="45">
        <v>30663.24</v>
      </c>
      <c r="E226" s="4">
        <v>1</v>
      </c>
      <c r="F226" s="5" t="s">
        <v>0</v>
      </c>
      <c r="G226" s="45">
        <f t="shared" ref="G226" si="53">D226*E226</f>
        <v>30663.24</v>
      </c>
    </row>
    <row r="227" spans="1:7" ht="42" customHeight="1" x14ac:dyDescent="0.25">
      <c r="A227" s="19">
        <v>144</v>
      </c>
      <c r="B227" s="64" t="s">
        <v>69</v>
      </c>
      <c r="C227" s="65"/>
      <c r="D227" s="60">
        <v>0</v>
      </c>
      <c r="E227" s="2">
        <v>1</v>
      </c>
      <c r="F227" s="3" t="s">
        <v>0</v>
      </c>
      <c r="G227" s="44">
        <f t="shared" ref="G227:G232" si="54">ROUND(D227,2)*E227</f>
        <v>0</v>
      </c>
    </row>
    <row r="228" spans="1:7" ht="42" customHeight="1" x14ac:dyDescent="0.25">
      <c r="A228" s="19">
        <v>145</v>
      </c>
      <c r="B228" s="64" t="s">
        <v>35</v>
      </c>
      <c r="C228" s="65"/>
      <c r="D228" s="60">
        <v>0</v>
      </c>
      <c r="E228" s="2">
        <v>1</v>
      </c>
      <c r="F228" s="3" t="s">
        <v>0</v>
      </c>
      <c r="G228" s="44">
        <f t="shared" si="54"/>
        <v>0</v>
      </c>
    </row>
    <row r="229" spans="1:7" ht="42" customHeight="1" x14ac:dyDescent="0.25">
      <c r="A229" s="19">
        <v>146</v>
      </c>
      <c r="B229" s="64" t="s">
        <v>34</v>
      </c>
      <c r="C229" s="65"/>
      <c r="D229" s="60">
        <v>0</v>
      </c>
      <c r="E229" s="2">
        <v>1</v>
      </c>
      <c r="F229" s="3" t="s">
        <v>0</v>
      </c>
      <c r="G229" s="44">
        <f t="shared" si="54"/>
        <v>0</v>
      </c>
    </row>
    <row r="230" spans="1:7" ht="42" customHeight="1" x14ac:dyDescent="0.25">
      <c r="A230" s="19">
        <v>147</v>
      </c>
      <c r="B230" s="64" t="s">
        <v>24</v>
      </c>
      <c r="C230" s="65"/>
      <c r="D230" s="60">
        <v>0</v>
      </c>
      <c r="E230" s="2">
        <v>1</v>
      </c>
      <c r="F230" s="3" t="s">
        <v>0</v>
      </c>
      <c r="G230" s="44">
        <f t="shared" si="54"/>
        <v>0</v>
      </c>
    </row>
    <row r="231" spans="1:7" ht="42" customHeight="1" x14ac:dyDescent="0.25">
      <c r="A231" s="19">
        <v>148</v>
      </c>
      <c r="B231" s="64" t="s">
        <v>22</v>
      </c>
      <c r="C231" s="65"/>
      <c r="D231" s="60">
        <v>0</v>
      </c>
      <c r="E231" s="2">
        <v>1</v>
      </c>
      <c r="F231" s="3" t="s">
        <v>0</v>
      </c>
      <c r="G231" s="44">
        <f t="shared" si="54"/>
        <v>0</v>
      </c>
    </row>
    <row r="232" spans="1:7" ht="42" customHeight="1" thickBot="1" x14ac:dyDescent="0.3">
      <c r="A232" s="19">
        <v>149</v>
      </c>
      <c r="B232" s="71" t="s">
        <v>21</v>
      </c>
      <c r="C232" s="72"/>
      <c r="D232" s="61">
        <v>0</v>
      </c>
      <c r="E232" s="29">
        <v>1</v>
      </c>
      <c r="F232" s="30" t="s">
        <v>0</v>
      </c>
      <c r="G232" s="46">
        <f t="shared" si="54"/>
        <v>0</v>
      </c>
    </row>
    <row r="233" spans="1:7" ht="42" customHeight="1" thickBot="1" x14ac:dyDescent="0.3">
      <c r="A233" s="99" t="s">
        <v>106</v>
      </c>
      <c r="B233" s="100" t="s">
        <v>87</v>
      </c>
      <c r="C233" s="101"/>
      <c r="D233" s="101"/>
      <c r="E233" s="101"/>
      <c r="F233" s="101"/>
      <c r="G233" s="50">
        <f>SUM(G225:G232)</f>
        <v>30663.24</v>
      </c>
    </row>
    <row r="234" spans="1:7" ht="27.75" customHeight="1" x14ac:dyDescent="0.25">
      <c r="A234" s="102" t="s">
        <v>70</v>
      </c>
      <c r="B234" s="102"/>
      <c r="C234" s="102"/>
      <c r="D234" s="102"/>
      <c r="E234" s="102"/>
      <c r="F234" s="102"/>
      <c r="G234" s="102"/>
    </row>
    <row r="235" spans="1:7" ht="72.75" customHeight="1" x14ac:dyDescent="0.25">
      <c r="A235" s="19">
        <v>150</v>
      </c>
      <c r="B235" s="64" t="s">
        <v>184</v>
      </c>
      <c r="C235" s="65"/>
      <c r="D235" s="60">
        <v>0</v>
      </c>
      <c r="E235" s="2">
        <v>1</v>
      </c>
      <c r="F235" s="3" t="s">
        <v>0</v>
      </c>
      <c r="G235" s="44">
        <f>ROUND(D235,2)*E235</f>
        <v>0</v>
      </c>
    </row>
    <row r="236" spans="1:7" ht="42" customHeight="1" x14ac:dyDescent="0.25">
      <c r="A236" s="18">
        <f t="shared" ref="A236" si="55">A235+1</f>
        <v>151</v>
      </c>
      <c r="B236" s="114" t="s">
        <v>71</v>
      </c>
      <c r="C236" s="115"/>
      <c r="D236" s="45">
        <v>76658.100000000006</v>
      </c>
      <c r="E236" s="4">
        <v>1</v>
      </c>
      <c r="F236" s="5" t="s">
        <v>0</v>
      </c>
      <c r="G236" s="45">
        <f t="shared" ref="G236" si="56">D236*E236</f>
        <v>76658.100000000006</v>
      </c>
    </row>
    <row r="237" spans="1:7" ht="42" customHeight="1" x14ac:dyDescent="0.25">
      <c r="A237" s="19">
        <v>152</v>
      </c>
      <c r="B237" s="64" t="s">
        <v>72</v>
      </c>
      <c r="C237" s="65"/>
      <c r="D237" s="60">
        <v>0</v>
      </c>
      <c r="E237" s="2">
        <v>1</v>
      </c>
      <c r="F237" s="3" t="s">
        <v>0</v>
      </c>
      <c r="G237" s="44">
        <f t="shared" ref="G237:G242" si="57">ROUND(D237,2)*E237</f>
        <v>0</v>
      </c>
    </row>
    <row r="238" spans="1:7" ht="42" customHeight="1" x14ac:dyDescent="0.25">
      <c r="A238" s="19">
        <v>153</v>
      </c>
      <c r="B238" s="64" t="s">
        <v>35</v>
      </c>
      <c r="C238" s="65"/>
      <c r="D238" s="60">
        <v>0</v>
      </c>
      <c r="E238" s="2">
        <v>1</v>
      </c>
      <c r="F238" s="3" t="s">
        <v>0</v>
      </c>
      <c r="G238" s="44">
        <f t="shared" si="57"/>
        <v>0</v>
      </c>
    </row>
    <row r="239" spans="1:7" ht="42" customHeight="1" x14ac:dyDescent="0.25">
      <c r="A239" s="19">
        <v>154</v>
      </c>
      <c r="B239" s="64" t="s">
        <v>34</v>
      </c>
      <c r="C239" s="65"/>
      <c r="D239" s="60">
        <v>0</v>
      </c>
      <c r="E239" s="2">
        <v>1</v>
      </c>
      <c r="F239" s="3" t="s">
        <v>0</v>
      </c>
      <c r="G239" s="44">
        <f t="shared" si="57"/>
        <v>0</v>
      </c>
    </row>
    <row r="240" spans="1:7" ht="42" customHeight="1" x14ac:dyDescent="0.25">
      <c r="A240" s="19">
        <v>155</v>
      </c>
      <c r="B240" s="64" t="s">
        <v>24</v>
      </c>
      <c r="C240" s="65"/>
      <c r="D240" s="60">
        <v>0</v>
      </c>
      <c r="E240" s="2">
        <v>1</v>
      </c>
      <c r="F240" s="3" t="s">
        <v>0</v>
      </c>
      <c r="G240" s="44">
        <f t="shared" si="57"/>
        <v>0</v>
      </c>
    </row>
    <row r="241" spans="1:7" ht="42" customHeight="1" x14ac:dyDescent="0.25">
      <c r="A241" s="19">
        <v>156</v>
      </c>
      <c r="B241" s="64" t="s">
        <v>22</v>
      </c>
      <c r="C241" s="65"/>
      <c r="D241" s="60">
        <v>0</v>
      </c>
      <c r="E241" s="2">
        <v>1</v>
      </c>
      <c r="F241" s="3" t="s">
        <v>0</v>
      </c>
      <c r="G241" s="44">
        <f t="shared" si="57"/>
        <v>0</v>
      </c>
    </row>
    <row r="242" spans="1:7" ht="42" customHeight="1" thickBot="1" x14ac:dyDescent="0.3">
      <c r="A242" s="19">
        <v>157</v>
      </c>
      <c r="B242" s="71" t="s">
        <v>21</v>
      </c>
      <c r="C242" s="72"/>
      <c r="D242" s="61">
        <v>0</v>
      </c>
      <c r="E242" s="29">
        <v>1</v>
      </c>
      <c r="F242" s="30" t="s">
        <v>0</v>
      </c>
      <c r="G242" s="46">
        <f t="shared" si="57"/>
        <v>0</v>
      </c>
    </row>
    <row r="243" spans="1:7" ht="42" customHeight="1" thickBot="1" x14ac:dyDescent="0.3">
      <c r="A243" s="99" t="s">
        <v>107</v>
      </c>
      <c r="B243" s="100" t="s">
        <v>87</v>
      </c>
      <c r="C243" s="101"/>
      <c r="D243" s="101"/>
      <c r="E243" s="101"/>
      <c r="F243" s="101"/>
      <c r="G243" s="48">
        <f>SUM(G235:G242)</f>
        <v>76658.100000000006</v>
      </c>
    </row>
    <row r="244" spans="1:7" ht="42" customHeight="1" thickBot="1" x14ac:dyDescent="0.3">
      <c r="A244" s="118" t="s">
        <v>127</v>
      </c>
      <c r="B244" s="119"/>
      <c r="C244" s="119"/>
      <c r="D244" s="119"/>
      <c r="E244" s="119"/>
      <c r="F244" s="100"/>
      <c r="G244" s="49">
        <f>G181+G191+G201+G212+G223+G233+G243</f>
        <v>348215.77</v>
      </c>
    </row>
    <row r="245" spans="1:7" ht="42" customHeight="1" x14ac:dyDescent="0.25">
      <c r="A245" s="116" t="s">
        <v>162</v>
      </c>
      <c r="B245" s="117"/>
      <c r="C245" s="117"/>
      <c r="D245" s="117"/>
      <c r="E245" s="117"/>
      <c r="F245" s="117"/>
      <c r="G245" s="117"/>
    </row>
    <row r="246" spans="1:7" ht="42" customHeight="1" x14ac:dyDescent="0.25">
      <c r="A246" s="123" t="s">
        <v>12</v>
      </c>
      <c r="B246" s="121"/>
      <c r="C246" s="122"/>
      <c r="D246" s="122"/>
      <c r="E246" s="122"/>
      <c r="F246" s="122"/>
      <c r="G246" s="122"/>
    </row>
    <row r="247" spans="1:7" ht="42" customHeight="1" x14ac:dyDescent="0.25">
      <c r="A247" s="102" t="s">
        <v>73</v>
      </c>
      <c r="B247" s="102"/>
      <c r="C247" s="102"/>
      <c r="D247" s="102"/>
      <c r="E247" s="102"/>
      <c r="F247" s="102"/>
      <c r="G247" s="102"/>
    </row>
    <row r="248" spans="1:7" ht="42" customHeight="1" x14ac:dyDescent="0.25">
      <c r="A248" s="20">
        <v>158</v>
      </c>
      <c r="B248" s="64" t="s">
        <v>74</v>
      </c>
      <c r="C248" s="65"/>
      <c r="D248" s="60">
        <v>0</v>
      </c>
      <c r="E248" s="2">
        <v>1</v>
      </c>
      <c r="F248" s="3" t="s">
        <v>0</v>
      </c>
      <c r="G248" s="44">
        <f>ROUND(D248,2)*E248</f>
        <v>0</v>
      </c>
    </row>
    <row r="249" spans="1:7" ht="56.25" customHeight="1" x14ac:dyDescent="0.25">
      <c r="A249" s="18">
        <f t="shared" ref="A249" si="58">A248+1</f>
        <v>159</v>
      </c>
      <c r="B249" s="64" t="s">
        <v>185</v>
      </c>
      <c r="C249" s="65"/>
      <c r="D249" s="60">
        <v>0</v>
      </c>
      <c r="E249" s="2">
        <v>1</v>
      </c>
      <c r="F249" s="3" t="s">
        <v>0</v>
      </c>
      <c r="G249" s="44">
        <f>ROUND(D249,2)*E249</f>
        <v>0</v>
      </c>
    </row>
    <row r="250" spans="1:7" ht="42" customHeight="1" x14ac:dyDescent="0.25">
      <c r="A250" s="19">
        <v>160</v>
      </c>
      <c r="B250" s="114" t="s">
        <v>145</v>
      </c>
      <c r="C250" s="115"/>
      <c r="D250" s="45">
        <v>45994.86</v>
      </c>
      <c r="E250" s="4">
        <v>1</v>
      </c>
      <c r="F250" s="5" t="s">
        <v>0</v>
      </c>
      <c r="G250" s="45">
        <f t="shared" ref="G250" si="59">D250*E250</f>
        <v>45994.86</v>
      </c>
    </row>
    <row r="251" spans="1:7" ht="42" customHeight="1" x14ac:dyDescent="0.25">
      <c r="A251" s="20">
        <v>161</v>
      </c>
      <c r="B251" s="64" t="s">
        <v>75</v>
      </c>
      <c r="C251" s="65"/>
      <c r="D251" s="60">
        <v>0</v>
      </c>
      <c r="E251" s="2">
        <v>1</v>
      </c>
      <c r="F251" s="3" t="s">
        <v>0</v>
      </c>
      <c r="G251" s="44">
        <f t="shared" ref="G251:G256" si="60">ROUND(D251,2)*E251</f>
        <v>0</v>
      </c>
    </row>
    <row r="252" spans="1:7" ht="42" customHeight="1" x14ac:dyDescent="0.25">
      <c r="A252" s="20">
        <v>162</v>
      </c>
      <c r="B252" s="64" t="s">
        <v>35</v>
      </c>
      <c r="C252" s="65"/>
      <c r="D252" s="60">
        <v>0</v>
      </c>
      <c r="E252" s="2">
        <v>1</v>
      </c>
      <c r="F252" s="3" t="s">
        <v>0</v>
      </c>
      <c r="G252" s="44">
        <f t="shared" si="60"/>
        <v>0</v>
      </c>
    </row>
    <row r="253" spans="1:7" ht="42" customHeight="1" x14ac:dyDescent="0.25">
      <c r="A253" s="20">
        <v>163</v>
      </c>
      <c r="B253" s="64" t="s">
        <v>34</v>
      </c>
      <c r="C253" s="65"/>
      <c r="D253" s="60">
        <v>0</v>
      </c>
      <c r="E253" s="2">
        <v>1</v>
      </c>
      <c r="F253" s="3" t="s">
        <v>0</v>
      </c>
      <c r="G253" s="44">
        <f t="shared" si="60"/>
        <v>0</v>
      </c>
    </row>
    <row r="254" spans="1:7" ht="42" customHeight="1" x14ac:dyDescent="0.25">
      <c r="A254" s="20">
        <v>164</v>
      </c>
      <c r="B254" s="64" t="s">
        <v>24</v>
      </c>
      <c r="C254" s="65"/>
      <c r="D254" s="60">
        <v>0</v>
      </c>
      <c r="E254" s="2">
        <v>1</v>
      </c>
      <c r="F254" s="3" t="s">
        <v>0</v>
      </c>
      <c r="G254" s="44">
        <f t="shared" si="60"/>
        <v>0</v>
      </c>
    </row>
    <row r="255" spans="1:7" ht="42" customHeight="1" x14ac:dyDescent="0.25">
      <c r="A255" s="20">
        <v>165</v>
      </c>
      <c r="B255" s="64" t="s">
        <v>22</v>
      </c>
      <c r="C255" s="65"/>
      <c r="D255" s="60">
        <v>0</v>
      </c>
      <c r="E255" s="2">
        <v>1</v>
      </c>
      <c r="F255" s="3" t="s">
        <v>0</v>
      </c>
      <c r="G255" s="44">
        <f t="shared" si="60"/>
        <v>0</v>
      </c>
    </row>
    <row r="256" spans="1:7" ht="42" customHeight="1" thickBot="1" x14ac:dyDescent="0.3">
      <c r="A256" s="20">
        <v>166</v>
      </c>
      <c r="B256" s="71" t="s">
        <v>21</v>
      </c>
      <c r="C256" s="72"/>
      <c r="D256" s="61">
        <v>0</v>
      </c>
      <c r="E256" s="29">
        <v>1</v>
      </c>
      <c r="F256" s="30" t="s">
        <v>0</v>
      </c>
      <c r="G256" s="46">
        <f t="shared" si="60"/>
        <v>0</v>
      </c>
    </row>
    <row r="257" spans="1:7" ht="42" customHeight="1" thickBot="1" x14ac:dyDescent="0.3">
      <c r="A257" s="99" t="s">
        <v>108</v>
      </c>
      <c r="B257" s="100" t="s">
        <v>87</v>
      </c>
      <c r="C257" s="101"/>
      <c r="D257" s="101"/>
      <c r="E257" s="101"/>
      <c r="F257" s="101"/>
      <c r="G257" s="50">
        <f>SUM(G248:G256)</f>
        <v>45994.86</v>
      </c>
    </row>
    <row r="258" spans="1:7" ht="30.75" customHeight="1" x14ac:dyDescent="0.25">
      <c r="A258" s="102" t="s">
        <v>76</v>
      </c>
      <c r="B258" s="102"/>
      <c r="C258" s="102"/>
      <c r="D258" s="102"/>
      <c r="E258" s="102"/>
      <c r="F258" s="102"/>
      <c r="G258" s="102"/>
    </row>
    <row r="259" spans="1:7" ht="63.75" customHeight="1" x14ac:dyDescent="0.25">
      <c r="A259" s="19">
        <v>167</v>
      </c>
      <c r="B259" s="64" t="s">
        <v>186</v>
      </c>
      <c r="C259" s="65"/>
      <c r="D259" s="60">
        <v>0</v>
      </c>
      <c r="E259" s="2">
        <v>1</v>
      </c>
      <c r="F259" s="3" t="s">
        <v>0</v>
      </c>
      <c r="G259" s="44">
        <f>ROUND(D259,2)*E259</f>
        <v>0</v>
      </c>
    </row>
    <row r="260" spans="1:7" ht="42" customHeight="1" x14ac:dyDescent="0.25">
      <c r="A260" s="18">
        <f t="shared" ref="A260" si="61">A259+1</f>
        <v>168</v>
      </c>
      <c r="B260" s="114" t="s">
        <v>146</v>
      </c>
      <c r="C260" s="115"/>
      <c r="D260" s="45">
        <v>45994.86</v>
      </c>
      <c r="E260" s="4">
        <v>1</v>
      </c>
      <c r="F260" s="5" t="s">
        <v>0</v>
      </c>
      <c r="G260" s="45">
        <f t="shared" ref="G260" si="62">D260*E260</f>
        <v>45994.86</v>
      </c>
    </row>
    <row r="261" spans="1:7" ht="42" customHeight="1" x14ac:dyDescent="0.25">
      <c r="A261" s="20">
        <v>169</v>
      </c>
      <c r="B261" s="64" t="s">
        <v>77</v>
      </c>
      <c r="C261" s="65"/>
      <c r="D261" s="60">
        <v>0</v>
      </c>
      <c r="E261" s="2">
        <v>1</v>
      </c>
      <c r="F261" s="3" t="s">
        <v>0</v>
      </c>
      <c r="G261" s="44">
        <f t="shared" ref="G261:G266" si="63">ROUND(D261,2)*E261</f>
        <v>0</v>
      </c>
    </row>
    <row r="262" spans="1:7" ht="42" customHeight="1" x14ac:dyDescent="0.25">
      <c r="A262" s="20">
        <v>170</v>
      </c>
      <c r="B262" s="64" t="s">
        <v>35</v>
      </c>
      <c r="C262" s="65"/>
      <c r="D262" s="60">
        <v>0</v>
      </c>
      <c r="E262" s="2">
        <v>1</v>
      </c>
      <c r="F262" s="3" t="s">
        <v>0</v>
      </c>
      <c r="G262" s="44">
        <f t="shared" si="63"/>
        <v>0</v>
      </c>
    </row>
    <row r="263" spans="1:7" ht="42" customHeight="1" x14ac:dyDescent="0.25">
      <c r="A263" s="20">
        <v>171</v>
      </c>
      <c r="B263" s="64" t="s">
        <v>34</v>
      </c>
      <c r="C263" s="65"/>
      <c r="D263" s="60">
        <v>0</v>
      </c>
      <c r="E263" s="2">
        <v>1</v>
      </c>
      <c r="F263" s="3" t="s">
        <v>0</v>
      </c>
      <c r="G263" s="44">
        <f t="shared" si="63"/>
        <v>0</v>
      </c>
    </row>
    <row r="264" spans="1:7" ht="42" customHeight="1" x14ac:dyDescent="0.25">
      <c r="A264" s="20">
        <v>172</v>
      </c>
      <c r="B264" s="64" t="s">
        <v>24</v>
      </c>
      <c r="C264" s="65"/>
      <c r="D264" s="60">
        <v>0</v>
      </c>
      <c r="E264" s="2">
        <v>1</v>
      </c>
      <c r="F264" s="3" t="s">
        <v>0</v>
      </c>
      <c r="G264" s="44">
        <f t="shared" si="63"/>
        <v>0</v>
      </c>
    </row>
    <row r="265" spans="1:7" ht="42" customHeight="1" x14ac:dyDescent="0.25">
      <c r="A265" s="20">
        <v>173</v>
      </c>
      <c r="B265" s="64" t="s">
        <v>22</v>
      </c>
      <c r="C265" s="65"/>
      <c r="D265" s="60">
        <v>0</v>
      </c>
      <c r="E265" s="2">
        <v>1</v>
      </c>
      <c r="F265" s="3" t="s">
        <v>0</v>
      </c>
      <c r="G265" s="44">
        <f t="shared" si="63"/>
        <v>0</v>
      </c>
    </row>
    <row r="266" spans="1:7" ht="42" customHeight="1" thickBot="1" x14ac:dyDescent="0.3">
      <c r="A266" s="20">
        <v>174</v>
      </c>
      <c r="B266" s="71" t="s">
        <v>21</v>
      </c>
      <c r="C266" s="72"/>
      <c r="D266" s="61">
        <v>0</v>
      </c>
      <c r="E266" s="29">
        <v>1</v>
      </c>
      <c r="F266" s="30" t="s">
        <v>0</v>
      </c>
      <c r="G266" s="46">
        <f t="shared" si="63"/>
        <v>0</v>
      </c>
    </row>
    <row r="267" spans="1:7" ht="42" customHeight="1" thickBot="1" x14ac:dyDescent="0.3">
      <c r="A267" s="99" t="s">
        <v>109</v>
      </c>
      <c r="B267" s="100" t="s">
        <v>87</v>
      </c>
      <c r="C267" s="101"/>
      <c r="D267" s="101"/>
      <c r="E267" s="101"/>
      <c r="F267" s="101"/>
      <c r="G267" s="50">
        <f>SUM(G259:G266)</f>
        <v>45994.86</v>
      </c>
    </row>
    <row r="268" spans="1:7" ht="27.75" customHeight="1" x14ac:dyDescent="0.25">
      <c r="A268" s="102" t="s">
        <v>78</v>
      </c>
      <c r="B268" s="102"/>
      <c r="C268" s="102"/>
      <c r="D268" s="102"/>
      <c r="E268" s="102"/>
      <c r="F268" s="102"/>
      <c r="G268" s="102"/>
    </row>
    <row r="269" spans="1:7" ht="76.5" customHeight="1" x14ac:dyDescent="0.25">
      <c r="A269" s="19">
        <v>175</v>
      </c>
      <c r="B269" s="64" t="s">
        <v>187</v>
      </c>
      <c r="C269" s="65"/>
      <c r="D269" s="60">
        <v>0</v>
      </c>
      <c r="E269" s="2">
        <v>1</v>
      </c>
      <c r="F269" s="3" t="s">
        <v>0</v>
      </c>
      <c r="G269" s="44">
        <f>ROUND(D269,2)*E269</f>
        <v>0</v>
      </c>
    </row>
    <row r="270" spans="1:7" ht="42" customHeight="1" x14ac:dyDescent="0.25">
      <c r="A270" s="18">
        <f t="shared" ref="A270" si="64">A269+1</f>
        <v>176</v>
      </c>
      <c r="B270" s="114" t="s">
        <v>147</v>
      </c>
      <c r="C270" s="115"/>
      <c r="D270" s="45">
        <v>76658.100000000006</v>
      </c>
      <c r="E270" s="4">
        <v>1</v>
      </c>
      <c r="F270" s="5" t="s">
        <v>0</v>
      </c>
      <c r="G270" s="45">
        <f t="shared" ref="G270" si="65">D270*E270</f>
        <v>76658.100000000006</v>
      </c>
    </row>
    <row r="271" spans="1:7" ht="42" customHeight="1" x14ac:dyDescent="0.25">
      <c r="A271" s="20">
        <v>177</v>
      </c>
      <c r="B271" s="64" t="s">
        <v>79</v>
      </c>
      <c r="C271" s="65"/>
      <c r="D271" s="60">
        <v>0</v>
      </c>
      <c r="E271" s="2">
        <v>1</v>
      </c>
      <c r="F271" s="3" t="s">
        <v>0</v>
      </c>
      <c r="G271" s="44">
        <f t="shared" ref="G271:G276" si="66">ROUND(D271,2)*E271</f>
        <v>0</v>
      </c>
    </row>
    <row r="272" spans="1:7" ht="42" customHeight="1" x14ac:dyDescent="0.25">
      <c r="A272" s="20">
        <v>178</v>
      </c>
      <c r="B272" s="64" t="s">
        <v>35</v>
      </c>
      <c r="C272" s="65"/>
      <c r="D272" s="60">
        <v>0</v>
      </c>
      <c r="E272" s="2">
        <v>1</v>
      </c>
      <c r="F272" s="3" t="s">
        <v>0</v>
      </c>
      <c r="G272" s="44">
        <f t="shared" si="66"/>
        <v>0</v>
      </c>
    </row>
    <row r="273" spans="1:7" ht="42" customHeight="1" x14ac:dyDescent="0.25">
      <c r="A273" s="20">
        <v>179</v>
      </c>
      <c r="B273" s="64" t="s">
        <v>34</v>
      </c>
      <c r="C273" s="65"/>
      <c r="D273" s="60">
        <v>0</v>
      </c>
      <c r="E273" s="2">
        <v>1</v>
      </c>
      <c r="F273" s="3" t="s">
        <v>0</v>
      </c>
      <c r="G273" s="44">
        <f t="shared" si="66"/>
        <v>0</v>
      </c>
    </row>
    <row r="274" spans="1:7" ht="42" customHeight="1" x14ac:dyDescent="0.25">
      <c r="A274" s="20">
        <v>180</v>
      </c>
      <c r="B274" s="64" t="s">
        <v>24</v>
      </c>
      <c r="C274" s="65"/>
      <c r="D274" s="60">
        <v>0</v>
      </c>
      <c r="E274" s="2">
        <v>1</v>
      </c>
      <c r="F274" s="3" t="s">
        <v>0</v>
      </c>
      <c r="G274" s="44">
        <f t="shared" si="66"/>
        <v>0</v>
      </c>
    </row>
    <row r="275" spans="1:7" ht="42" customHeight="1" x14ac:dyDescent="0.25">
      <c r="A275" s="20">
        <v>181</v>
      </c>
      <c r="B275" s="64" t="s">
        <v>22</v>
      </c>
      <c r="C275" s="65"/>
      <c r="D275" s="60">
        <v>0</v>
      </c>
      <c r="E275" s="2">
        <v>1</v>
      </c>
      <c r="F275" s="3" t="s">
        <v>0</v>
      </c>
      <c r="G275" s="44">
        <f t="shared" si="66"/>
        <v>0</v>
      </c>
    </row>
    <row r="276" spans="1:7" ht="42" customHeight="1" thickBot="1" x14ac:dyDescent="0.3">
      <c r="A276" s="20">
        <v>182</v>
      </c>
      <c r="B276" s="71" t="s">
        <v>21</v>
      </c>
      <c r="C276" s="72"/>
      <c r="D276" s="61">
        <v>0</v>
      </c>
      <c r="E276" s="29">
        <v>1</v>
      </c>
      <c r="F276" s="30" t="s">
        <v>0</v>
      </c>
      <c r="G276" s="46">
        <f t="shared" si="66"/>
        <v>0</v>
      </c>
    </row>
    <row r="277" spans="1:7" ht="42" customHeight="1" thickBot="1" x14ac:dyDescent="0.3">
      <c r="A277" s="99" t="s">
        <v>110</v>
      </c>
      <c r="B277" s="100" t="s">
        <v>87</v>
      </c>
      <c r="C277" s="101"/>
      <c r="D277" s="101"/>
      <c r="E277" s="101"/>
      <c r="F277" s="101"/>
      <c r="G277" s="48">
        <f>SUM(G269:G276)</f>
        <v>76658.100000000006</v>
      </c>
    </row>
    <row r="278" spans="1:7" ht="42" customHeight="1" x14ac:dyDescent="0.25">
      <c r="A278" s="140" t="s">
        <v>13</v>
      </c>
      <c r="B278" s="141"/>
      <c r="C278" s="142"/>
      <c r="D278" s="142"/>
      <c r="E278" s="142"/>
      <c r="F278" s="142"/>
      <c r="G278" s="142"/>
    </row>
    <row r="279" spans="1:7" ht="27.75" customHeight="1" x14ac:dyDescent="0.25">
      <c r="A279" s="102" t="s">
        <v>80</v>
      </c>
      <c r="B279" s="102"/>
      <c r="C279" s="102"/>
      <c r="D279" s="102"/>
      <c r="E279" s="102"/>
      <c r="F279" s="102"/>
      <c r="G279" s="102"/>
    </row>
    <row r="280" spans="1:7" ht="64.5" customHeight="1" x14ac:dyDescent="0.25">
      <c r="A280" s="19">
        <v>183</v>
      </c>
      <c r="B280" s="64" t="s">
        <v>188</v>
      </c>
      <c r="C280" s="65"/>
      <c r="D280" s="60">
        <v>0</v>
      </c>
      <c r="E280" s="2">
        <v>1</v>
      </c>
      <c r="F280" s="3" t="s">
        <v>0</v>
      </c>
      <c r="G280" s="44">
        <f>ROUND(D280,2)*E280</f>
        <v>0</v>
      </c>
    </row>
    <row r="281" spans="1:7" ht="42" customHeight="1" x14ac:dyDescent="0.25">
      <c r="A281" s="18">
        <f t="shared" ref="A281" si="67">A280+1</f>
        <v>184</v>
      </c>
      <c r="B281" s="114" t="s">
        <v>148</v>
      </c>
      <c r="C281" s="115"/>
      <c r="D281" s="45">
        <v>45994.86</v>
      </c>
      <c r="E281" s="4">
        <v>1</v>
      </c>
      <c r="F281" s="5" t="s">
        <v>0</v>
      </c>
      <c r="G281" s="45">
        <f t="shared" ref="G281" si="68">D281*E281</f>
        <v>45994.86</v>
      </c>
    </row>
    <row r="282" spans="1:7" ht="42" customHeight="1" x14ac:dyDescent="0.25">
      <c r="A282" s="19">
        <v>185</v>
      </c>
      <c r="B282" s="64" t="s">
        <v>81</v>
      </c>
      <c r="C282" s="65"/>
      <c r="D282" s="60">
        <v>0</v>
      </c>
      <c r="E282" s="2">
        <v>1</v>
      </c>
      <c r="F282" s="3" t="s">
        <v>0</v>
      </c>
      <c r="G282" s="44">
        <f t="shared" ref="G282:G287" si="69">ROUND(D282,2)*E282</f>
        <v>0</v>
      </c>
    </row>
    <row r="283" spans="1:7" ht="42" customHeight="1" x14ac:dyDescent="0.25">
      <c r="A283" s="19">
        <v>186</v>
      </c>
      <c r="B283" s="64" t="s">
        <v>35</v>
      </c>
      <c r="C283" s="65"/>
      <c r="D283" s="60">
        <v>0</v>
      </c>
      <c r="E283" s="2">
        <v>1</v>
      </c>
      <c r="F283" s="3" t="s">
        <v>0</v>
      </c>
      <c r="G283" s="44">
        <f t="shared" si="69"/>
        <v>0</v>
      </c>
    </row>
    <row r="284" spans="1:7" ht="42" customHeight="1" x14ac:dyDescent="0.25">
      <c r="A284" s="19">
        <v>187</v>
      </c>
      <c r="B284" s="64" t="s">
        <v>34</v>
      </c>
      <c r="C284" s="65"/>
      <c r="D284" s="60">
        <v>0</v>
      </c>
      <c r="E284" s="2">
        <v>1</v>
      </c>
      <c r="F284" s="3" t="s">
        <v>0</v>
      </c>
      <c r="G284" s="44">
        <f t="shared" si="69"/>
        <v>0</v>
      </c>
    </row>
    <row r="285" spans="1:7" ht="42" customHeight="1" x14ac:dyDescent="0.25">
      <c r="A285" s="19">
        <v>188</v>
      </c>
      <c r="B285" s="64" t="s">
        <v>24</v>
      </c>
      <c r="C285" s="65"/>
      <c r="D285" s="60">
        <v>0</v>
      </c>
      <c r="E285" s="2">
        <v>1</v>
      </c>
      <c r="F285" s="3" t="s">
        <v>0</v>
      </c>
      <c r="G285" s="44">
        <f t="shared" si="69"/>
        <v>0</v>
      </c>
    </row>
    <row r="286" spans="1:7" ht="42" customHeight="1" x14ac:dyDescent="0.25">
      <c r="A286" s="19">
        <v>189</v>
      </c>
      <c r="B286" s="64" t="s">
        <v>22</v>
      </c>
      <c r="C286" s="65"/>
      <c r="D286" s="60">
        <v>0</v>
      </c>
      <c r="E286" s="2">
        <v>1</v>
      </c>
      <c r="F286" s="3" t="s">
        <v>0</v>
      </c>
      <c r="G286" s="44">
        <f t="shared" si="69"/>
        <v>0</v>
      </c>
    </row>
    <row r="287" spans="1:7" ht="42" customHeight="1" thickBot="1" x14ac:dyDescent="0.3">
      <c r="A287" s="19">
        <v>190</v>
      </c>
      <c r="B287" s="71" t="s">
        <v>21</v>
      </c>
      <c r="C287" s="72"/>
      <c r="D287" s="61">
        <v>0</v>
      </c>
      <c r="E287" s="29">
        <v>1</v>
      </c>
      <c r="F287" s="30" t="s">
        <v>0</v>
      </c>
      <c r="G287" s="46">
        <f t="shared" si="69"/>
        <v>0</v>
      </c>
    </row>
    <row r="288" spans="1:7" ht="42" customHeight="1" thickBot="1" x14ac:dyDescent="0.3">
      <c r="A288" s="99" t="s">
        <v>111</v>
      </c>
      <c r="B288" s="100" t="s">
        <v>87</v>
      </c>
      <c r="C288" s="101"/>
      <c r="D288" s="101"/>
      <c r="E288" s="101"/>
      <c r="F288" s="101"/>
      <c r="G288" s="50">
        <f>SUM(G280:G287)</f>
        <v>45994.86</v>
      </c>
    </row>
    <row r="289" spans="1:7" ht="27" customHeight="1" x14ac:dyDescent="0.25">
      <c r="A289" s="102" t="s">
        <v>82</v>
      </c>
      <c r="B289" s="102"/>
      <c r="C289" s="102"/>
      <c r="D289" s="102"/>
      <c r="E289" s="102"/>
      <c r="F289" s="102"/>
      <c r="G289" s="102"/>
    </row>
    <row r="290" spans="1:7" ht="63" customHeight="1" x14ac:dyDescent="0.25">
      <c r="A290" s="19">
        <v>191</v>
      </c>
      <c r="B290" s="64" t="s">
        <v>189</v>
      </c>
      <c r="C290" s="65"/>
      <c r="D290" s="60">
        <v>0</v>
      </c>
      <c r="E290" s="2">
        <v>1</v>
      </c>
      <c r="F290" s="3" t="s">
        <v>0</v>
      </c>
      <c r="G290" s="44">
        <f>ROUND(D290,2)*E290</f>
        <v>0</v>
      </c>
    </row>
    <row r="291" spans="1:7" ht="42" customHeight="1" x14ac:dyDescent="0.25">
      <c r="A291" s="18">
        <f t="shared" ref="A291" si="70">A290+1</f>
        <v>192</v>
      </c>
      <c r="B291" s="114" t="s">
        <v>149</v>
      </c>
      <c r="C291" s="115"/>
      <c r="D291" s="45">
        <v>30663.24</v>
      </c>
      <c r="E291" s="4">
        <v>1</v>
      </c>
      <c r="F291" s="5" t="s">
        <v>0</v>
      </c>
      <c r="G291" s="45">
        <f t="shared" ref="G291" si="71">D291*E291</f>
        <v>30663.24</v>
      </c>
    </row>
    <row r="292" spans="1:7" ht="42" customHeight="1" x14ac:dyDescent="0.25">
      <c r="A292" s="19">
        <v>193</v>
      </c>
      <c r="B292" s="64" t="s">
        <v>83</v>
      </c>
      <c r="C292" s="65"/>
      <c r="D292" s="60">
        <v>0</v>
      </c>
      <c r="E292" s="2">
        <v>1</v>
      </c>
      <c r="F292" s="3" t="s">
        <v>0</v>
      </c>
      <c r="G292" s="44">
        <f t="shared" ref="G292:G297" si="72">ROUND(D292,2)*E292</f>
        <v>0</v>
      </c>
    </row>
    <row r="293" spans="1:7" ht="42" customHeight="1" x14ac:dyDescent="0.25">
      <c r="A293" s="19">
        <v>194</v>
      </c>
      <c r="B293" s="64" t="s">
        <v>35</v>
      </c>
      <c r="C293" s="65"/>
      <c r="D293" s="60">
        <v>0</v>
      </c>
      <c r="E293" s="2">
        <v>1</v>
      </c>
      <c r="F293" s="3" t="s">
        <v>0</v>
      </c>
      <c r="G293" s="44">
        <f t="shared" si="72"/>
        <v>0</v>
      </c>
    </row>
    <row r="294" spans="1:7" ht="42" customHeight="1" x14ac:dyDescent="0.25">
      <c r="A294" s="19">
        <v>195</v>
      </c>
      <c r="B294" s="64" t="s">
        <v>34</v>
      </c>
      <c r="C294" s="65"/>
      <c r="D294" s="60">
        <v>0</v>
      </c>
      <c r="E294" s="2">
        <v>1</v>
      </c>
      <c r="F294" s="3" t="s">
        <v>0</v>
      </c>
      <c r="G294" s="44">
        <f t="shared" si="72"/>
        <v>0</v>
      </c>
    </row>
    <row r="295" spans="1:7" ht="42" customHeight="1" x14ac:dyDescent="0.25">
      <c r="A295" s="19">
        <v>196</v>
      </c>
      <c r="B295" s="64" t="s">
        <v>24</v>
      </c>
      <c r="C295" s="65"/>
      <c r="D295" s="60">
        <v>0</v>
      </c>
      <c r="E295" s="2">
        <v>1</v>
      </c>
      <c r="F295" s="3" t="s">
        <v>0</v>
      </c>
      <c r="G295" s="44">
        <f t="shared" si="72"/>
        <v>0</v>
      </c>
    </row>
    <row r="296" spans="1:7" ht="42" customHeight="1" x14ac:dyDescent="0.25">
      <c r="A296" s="19">
        <v>197</v>
      </c>
      <c r="B296" s="64" t="s">
        <v>22</v>
      </c>
      <c r="C296" s="65"/>
      <c r="D296" s="60">
        <v>0</v>
      </c>
      <c r="E296" s="2">
        <v>1</v>
      </c>
      <c r="F296" s="3" t="s">
        <v>0</v>
      </c>
      <c r="G296" s="44">
        <f t="shared" si="72"/>
        <v>0</v>
      </c>
    </row>
    <row r="297" spans="1:7" ht="42" customHeight="1" thickBot="1" x14ac:dyDescent="0.3">
      <c r="A297" s="19">
        <v>198</v>
      </c>
      <c r="B297" s="71" t="s">
        <v>21</v>
      </c>
      <c r="C297" s="72"/>
      <c r="D297" s="61">
        <v>0</v>
      </c>
      <c r="E297" s="29">
        <v>1</v>
      </c>
      <c r="F297" s="30" t="s">
        <v>0</v>
      </c>
      <c r="G297" s="46">
        <f t="shared" si="72"/>
        <v>0</v>
      </c>
    </row>
    <row r="298" spans="1:7" ht="33.75" customHeight="1" thickBot="1" x14ac:dyDescent="0.3">
      <c r="A298" s="99" t="s">
        <v>112</v>
      </c>
      <c r="B298" s="100" t="s">
        <v>87</v>
      </c>
      <c r="C298" s="101"/>
      <c r="D298" s="101"/>
      <c r="E298" s="101"/>
      <c r="F298" s="101"/>
      <c r="G298" s="50">
        <f>SUM(G290:G297)</f>
        <v>30663.24</v>
      </c>
    </row>
    <row r="299" spans="1:7" ht="26.25" customHeight="1" x14ac:dyDescent="0.25">
      <c r="A299" s="102" t="s">
        <v>84</v>
      </c>
      <c r="B299" s="102"/>
      <c r="C299" s="102"/>
      <c r="D299" s="102"/>
      <c r="E299" s="102"/>
      <c r="F299" s="102"/>
      <c r="G299" s="102"/>
    </row>
    <row r="300" spans="1:7" ht="76.5" customHeight="1" x14ac:dyDescent="0.25">
      <c r="A300" s="19">
        <v>199</v>
      </c>
      <c r="B300" s="64" t="s">
        <v>190</v>
      </c>
      <c r="C300" s="65"/>
      <c r="D300" s="60">
        <v>0</v>
      </c>
      <c r="E300" s="2">
        <v>1</v>
      </c>
      <c r="F300" s="3" t="s">
        <v>0</v>
      </c>
      <c r="G300" s="44">
        <f>ROUND(D300,2)*E300</f>
        <v>0</v>
      </c>
    </row>
    <row r="301" spans="1:7" ht="42" customHeight="1" x14ac:dyDescent="0.25">
      <c r="A301" s="18">
        <f t="shared" ref="A301" si="73">A300+1</f>
        <v>200</v>
      </c>
      <c r="B301" s="114" t="s">
        <v>150</v>
      </c>
      <c r="C301" s="115"/>
      <c r="D301" s="45">
        <v>45994.86</v>
      </c>
      <c r="E301" s="4">
        <v>1</v>
      </c>
      <c r="F301" s="5" t="s">
        <v>0</v>
      </c>
      <c r="G301" s="45">
        <f t="shared" ref="G301" si="74">D301*E301</f>
        <v>45994.86</v>
      </c>
    </row>
    <row r="302" spans="1:7" ht="42" customHeight="1" x14ac:dyDescent="0.25">
      <c r="A302" s="19">
        <v>201</v>
      </c>
      <c r="B302" s="64" t="s">
        <v>85</v>
      </c>
      <c r="C302" s="65"/>
      <c r="D302" s="60">
        <v>0</v>
      </c>
      <c r="E302" s="2">
        <v>1</v>
      </c>
      <c r="F302" s="3" t="s">
        <v>0</v>
      </c>
      <c r="G302" s="44">
        <f t="shared" ref="G302:G307" si="75">ROUND(D302,2)*E302</f>
        <v>0</v>
      </c>
    </row>
    <row r="303" spans="1:7" ht="42" customHeight="1" x14ac:dyDescent="0.25">
      <c r="A303" s="19">
        <v>202</v>
      </c>
      <c r="B303" s="64" t="s">
        <v>35</v>
      </c>
      <c r="C303" s="65"/>
      <c r="D303" s="60">
        <v>0</v>
      </c>
      <c r="E303" s="2">
        <v>1</v>
      </c>
      <c r="F303" s="3" t="s">
        <v>0</v>
      </c>
      <c r="G303" s="44">
        <f t="shared" si="75"/>
        <v>0</v>
      </c>
    </row>
    <row r="304" spans="1:7" ht="42" customHeight="1" x14ac:dyDescent="0.25">
      <c r="A304" s="19">
        <v>203</v>
      </c>
      <c r="B304" s="64" t="s">
        <v>34</v>
      </c>
      <c r="C304" s="65"/>
      <c r="D304" s="60">
        <v>0</v>
      </c>
      <c r="E304" s="2">
        <v>1</v>
      </c>
      <c r="F304" s="3" t="s">
        <v>0</v>
      </c>
      <c r="G304" s="44">
        <f t="shared" si="75"/>
        <v>0</v>
      </c>
    </row>
    <row r="305" spans="1:7" ht="42" customHeight="1" x14ac:dyDescent="0.25">
      <c r="A305" s="19">
        <v>204</v>
      </c>
      <c r="B305" s="64" t="s">
        <v>24</v>
      </c>
      <c r="C305" s="65"/>
      <c r="D305" s="60">
        <v>0</v>
      </c>
      <c r="E305" s="2">
        <v>1</v>
      </c>
      <c r="F305" s="3" t="s">
        <v>0</v>
      </c>
      <c r="G305" s="44">
        <f t="shared" si="75"/>
        <v>0</v>
      </c>
    </row>
    <row r="306" spans="1:7" ht="42" customHeight="1" x14ac:dyDescent="0.25">
      <c r="A306" s="19">
        <v>205</v>
      </c>
      <c r="B306" s="64" t="s">
        <v>22</v>
      </c>
      <c r="C306" s="65"/>
      <c r="D306" s="60">
        <v>0</v>
      </c>
      <c r="E306" s="2">
        <v>1</v>
      </c>
      <c r="F306" s="3" t="s">
        <v>0</v>
      </c>
      <c r="G306" s="44">
        <f t="shared" si="75"/>
        <v>0</v>
      </c>
    </row>
    <row r="307" spans="1:7" ht="42" customHeight="1" thickBot="1" x14ac:dyDescent="0.3">
      <c r="A307" s="19">
        <v>206</v>
      </c>
      <c r="B307" s="71" t="s">
        <v>21</v>
      </c>
      <c r="C307" s="72"/>
      <c r="D307" s="61">
        <v>0</v>
      </c>
      <c r="E307" s="29">
        <v>1</v>
      </c>
      <c r="F307" s="30" t="s">
        <v>0</v>
      </c>
      <c r="G307" s="46">
        <f t="shared" si="75"/>
        <v>0</v>
      </c>
    </row>
    <row r="308" spans="1:7" ht="42" customHeight="1" thickBot="1" x14ac:dyDescent="0.3">
      <c r="A308" s="99" t="s">
        <v>113</v>
      </c>
      <c r="B308" s="100" t="s">
        <v>87</v>
      </c>
      <c r="C308" s="101"/>
      <c r="D308" s="101"/>
      <c r="E308" s="101"/>
      <c r="F308" s="101"/>
      <c r="G308" s="52">
        <f>SUM(G300:G307)</f>
        <v>45994.86</v>
      </c>
    </row>
    <row r="309" spans="1:7" ht="29.25" customHeight="1" thickBot="1" x14ac:dyDescent="0.35">
      <c r="A309" s="103" t="s">
        <v>118</v>
      </c>
      <c r="B309" s="104"/>
      <c r="C309" s="105"/>
      <c r="D309" s="105"/>
      <c r="E309" s="105"/>
      <c r="F309" s="105"/>
      <c r="G309" s="53">
        <f>G257+G267+G277+G288+G298+G308</f>
        <v>291300.77999999997</v>
      </c>
    </row>
    <row r="310" spans="1:7" ht="42" customHeight="1" thickBot="1" x14ac:dyDescent="0.3">
      <c r="A310" s="137" t="s">
        <v>117</v>
      </c>
      <c r="B310" s="138"/>
      <c r="C310" s="139"/>
      <c r="D310" s="139"/>
      <c r="E310" s="139"/>
      <c r="F310" s="139"/>
      <c r="G310" s="54">
        <f>G309+G244+G168+G105</f>
        <v>1288559.19</v>
      </c>
    </row>
    <row r="311" spans="1:7" ht="42" customHeight="1" thickBot="1" x14ac:dyDescent="0.3"/>
    <row r="312" spans="1:7" ht="42" customHeight="1" x14ac:dyDescent="0.25">
      <c r="A312" s="135" t="s">
        <v>16</v>
      </c>
      <c r="B312" s="136"/>
      <c r="C312" s="136"/>
      <c r="D312" s="136"/>
      <c r="E312" s="136"/>
      <c r="F312" s="136"/>
      <c r="G312" s="136"/>
    </row>
    <row r="313" spans="1:7" ht="45" customHeight="1" thickBot="1" x14ac:dyDescent="0.3">
      <c r="A313" s="13" t="s">
        <v>1</v>
      </c>
      <c r="B313" s="97" t="s">
        <v>2</v>
      </c>
      <c r="C313" s="98"/>
      <c r="D313" s="56" t="s">
        <v>4</v>
      </c>
      <c r="E313" s="14" t="s">
        <v>14</v>
      </c>
      <c r="F313" s="14" t="s">
        <v>5</v>
      </c>
      <c r="G313" s="56" t="s">
        <v>8</v>
      </c>
    </row>
    <row r="314" spans="1:7" ht="60.75" customHeight="1" x14ac:dyDescent="0.25">
      <c r="A314" s="17">
        <v>207</v>
      </c>
      <c r="B314" s="95" t="s">
        <v>151</v>
      </c>
      <c r="C314" s="96"/>
      <c r="D314" s="63">
        <v>0</v>
      </c>
      <c r="E314" s="15">
        <v>35</v>
      </c>
      <c r="F314" s="16" t="s">
        <v>18</v>
      </c>
      <c r="G314" s="57">
        <f t="shared" ref="G314:G319" si="76">ROUND(E314,2)*D314</f>
        <v>0</v>
      </c>
    </row>
    <row r="315" spans="1:7" ht="72.75" customHeight="1" x14ac:dyDescent="0.25">
      <c r="A315" s="18">
        <f t="shared" ref="A315" si="77">A314+1</f>
        <v>208</v>
      </c>
      <c r="B315" s="64" t="s">
        <v>155</v>
      </c>
      <c r="C315" s="65"/>
      <c r="D315" s="60">
        <v>0</v>
      </c>
      <c r="E315" s="10">
        <v>5</v>
      </c>
      <c r="F315" s="3" t="s">
        <v>18</v>
      </c>
      <c r="G315" s="44">
        <f t="shared" si="76"/>
        <v>0</v>
      </c>
    </row>
    <row r="316" spans="1:7" ht="54.75" customHeight="1" x14ac:dyDescent="0.25">
      <c r="A316" s="23">
        <v>209</v>
      </c>
      <c r="B316" s="64" t="s">
        <v>153</v>
      </c>
      <c r="C316" s="65"/>
      <c r="D316" s="60">
        <v>0</v>
      </c>
      <c r="E316" s="10">
        <v>90</v>
      </c>
      <c r="F316" s="3" t="s">
        <v>18</v>
      </c>
      <c r="G316" s="44">
        <f t="shared" si="76"/>
        <v>0</v>
      </c>
    </row>
    <row r="317" spans="1:7" ht="68.25" customHeight="1" x14ac:dyDescent="0.25">
      <c r="A317" s="23">
        <v>210</v>
      </c>
      <c r="B317" s="64" t="s">
        <v>154</v>
      </c>
      <c r="C317" s="65"/>
      <c r="D317" s="60">
        <v>0</v>
      </c>
      <c r="E317" s="10">
        <v>10</v>
      </c>
      <c r="F317" s="3" t="s">
        <v>18</v>
      </c>
      <c r="G317" s="44">
        <f t="shared" si="76"/>
        <v>0</v>
      </c>
    </row>
    <row r="318" spans="1:7" ht="74.25" customHeight="1" x14ac:dyDescent="0.25">
      <c r="A318" s="23">
        <v>211</v>
      </c>
      <c r="B318" s="64" t="s">
        <v>157</v>
      </c>
      <c r="C318" s="65"/>
      <c r="D318" s="60">
        <v>0</v>
      </c>
      <c r="E318" s="10">
        <v>4</v>
      </c>
      <c r="F318" s="3" t="s">
        <v>0</v>
      </c>
      <c r="G318" s="44">
        <f t="shared" si="76"/>
        <v>0</v>
      </c>
    </row>
    <row r="319" spans="1:7" ht="64.5" customHeight="1" x14ac:dyDescent="0.25">
      <c r="A319" s="23">
        <v>212</v>
      </c>
      <c r="B319" s="64" t="s">
        <v>156</v>
      </c>
      <c r="C319" s="65"/>
      <c r="D319" s="60">
        <v>0</v>
      </c>
      <c r="E319" s="10">
        <v>1</v>
      </c>
      <c r="F319" s="3" t="s">
        <v>0</v>
      </c>
      <c r="G319" s="44">
        <f t="shared" si="76"/>
        <v>0</v>
      </c>
    </row>
    <row r="320" spans="1:7" ht="42" customHeight="1" thickBot="1" x14ac:dyDescent="0.3">
      <c r="A320" s="24">
        <v>213</v>
      </c>
      <c r="B320" s="93" t="s">
        <v>158</v>
      </c>
      <c r="C320" s="94"/>
      <c r="D320" s="58">
        <v>1340</v>
      </c>
      <c r="E320" s="11">
        <v>50</v>
      </c>
      <c r="F320" s="12" t="s">
        <v>0</v>
      </c>
      <c r="G320" s="58">
        <f t="shared" ref="G320" si="78">E320*D320</f>
        <v>67000</v>
      </c>
    </row>
    <row r="321" spans="1:8" ht="42" customHeight="1" thickBot="1" x14ac:dyDescent="0.3">
      <c r="A321" s="128" t="s">
        <v>116</v>
      </c>
      <c r="B321" s="129"/>
      <c r="C321" s="130"/>
      <c r="D321" s="130"/>
      <c r="E321" s="130"/>
      <c r="F321" s="130"/>
      <c r="G321" s="59">
        <f>SUM(G314:G320)</f>
        <v>67000</v>
      </c>
      <c r="H321" s="22"/>
    </row>
    <row r="322" spans="1:8" ht="38.25" customHeight="1" x14ac:dyDescent="0.25">
      <c r="A322" s="131" t="s">
        <v>19</v>
      </c>
      <c r="B322" s="131"/>
      <c r="C322" s="131"/>
      <c r="D322" s="131"/>
      <c r="E322" s="131"/>
      <c r="F322" s="131"/>
      <c r="G322" s="131"/>
    </row>
    <row r="323" spans="1:8" ht="52.5" customHeight="1" x14ac:dyDescent="0.25">
      <c r="A323" s="126" t="s">
        <v>114</v>
      </c>
      <c r="B323" s="126"/>
      <c r="C323" s="126"/>
      <c r="D323" s="126"/>
      <c r="E323" s="126"/>
      <c r="F323" s="126"/>
      <c r="G323" s="126"/>
    </row>
    <row r="324" spans="1:8" s="21" customFormat="1" ht="15" customHeight="1" x14ac:dyDescent="0.25">
      <c r="A324" s="127" t="s">
        <v>115</v>
      </c>
      <c r="B324" s="127"/>
      <c r="C324" s="127"/>
      <c r="D324" s="127"/>
      <c r="E324" s="127"/>
      <c r="F324" s="127"/>
      <c r="G324" s="127"/>
    </row>
    <row r="325" spans="1:8" ht="37.5" customHeight="1" x14ac:dyDescent="0.25">
      <c r="A325" s="106" t="s">
        <v>152</v>
      </c>
      <c r="B325" s="107"/>
      <c r="C325" s="107"/>
      <c r="D325" s="107"/>
      <c r="E325" s="107"/>
      <c r="F325" s="107"/>
      <c r="G325" s="107"/>
      <c r="H325" s="107"/>
    </row>
  </sheetData>
  <sheetProtection password="DEE3" sheet="1" objects="1" scenarios="1"/>
  <mergeCells count="322">
    <mergeCell ref="A158:F158"/>
    <mergeCell ref="A181:F181"/>
    <mergeCell ref="A191:F191"/>
    <mergeCell ref="A223:F223"/>
    <mergeCell ref="A233:F233"/>
    <mergeCell ref="A257:F257"/>
    <mergeCell ref="A192:G192"/>
    <mergeCell ref="A203:G203"/>
    <mergeCell ref="A214:G214"/>
    <mergeCell ref="A224:G224"/>
    <mergeCell ref="A234:G234"/>
    <mergeCell ref="B177:C177"/>
    <mergeCell ref="B187:C187"/>
    <mergeCell ref="B197:C197"/>
    <mergeCell ref="B219:C219"/>
    <mergeCell ref="B229:C229"/>
    <mergeCell ref="B163:C163"/>
    <mergeCell ref="A159:G159"/>
    <mergeCell ref="B164:C164"/>
    <mergeCell ref="A247:G247"/>
    <mergeCell ref="A140:G140"/>
    <mergeCell ref="A150:G150"/>
    <mergeCell ref="B103:C103"/>
    <mergeCell ref="A104:F104"/>
    <mergeCell ref="B65:C65"/>
    <mergeCell ref="B124:C124"/>
    <mergeCell ref="B135:C135"/>
    <mergeCell ref="B91:C91"/>
    <mergeCell ref="B126:C126"/>
    <mergeCell ref="B127:C127"/>
    <mergeCell ref="B99:C99"/>
    <mergeCell ref="B100:C100"/>
    <mergeCell ref="B101:C101"/>
    <mergeCell ref="B102:C102"/>
    <mergeCell ref="B146:C146"/>
    <mergeCell ref="B147:C147"/>
    <mergeCell ref="B123:C123"/>
    <mergeCell ref="B87:C87"/>
    <mergeCell ref="A108:G108"/>
    <mergeCell ref="B125:C125"/>
    <mergeCell ref="A130:G130"/>
    <mergeCell ref="B89:C89"/>
    <mergeCell ref="A139:F139"/>
    <mergeCell ref="B90:C90"/>
    <mergeCell ref="B35:C35"/>
    <mergeCell ref="B78:C78"/>
    <mergeCell ref="B114:C114"/>
    <mergeCell ref="A84:G84"/>
    <mergeCell ref="B54:C54"/>
    <mergeCell ref="A82:F82"/>
    <mergeCell ref="B70:C70"/>
    <mergeCell ref="B79:C79"/>
    <mergeCell ref="B53:C53"/>
    <mergeCell ref="B80:C80"/>
    <mergeCell ref="B111:C111"/>
    <mergeCell ref="B110:C110"/>
    <mergeCell ref="B43:C43"/>
    <mergeCell ref="B42:C42"/>
    <mergeCell ref="B76:C76"/>
    <mergeCell ref="B75:C75"/>
    <mergeCell ref="B74:C74"/>
    <mergeCell ref="B77:C77"/>
    <mergeCell ref="B66:C66"/>
    <mergeCell ref="B55:C55"/>
    <mergeCell ref="A83:G83"/>
    <mergeCell ref="B86:C86"/>
    <mergeCell ref="B85:C85"/>
    <mergeCell ref="B64:C64"/>
    <mergeCell ref="A106:G106"/>
    <mergeCell ref="A107:G107"/>
    <mergeCell ref="A129:G129"/>
    <mergeCell ref="B120:C120"/>
    <mergeCell ref="A128:F128"/>
    <mergeCell ref="A93:F93"/>
    <mergeCell ref="A105:F105"/>
    <mergeCell ref="B112:C112"/>
    <mergeCell ref="A94:G94"/>
    <mergeCell ref="A95:G95"/>
    <mergeCell ref="B96:C96"/>
    <mergeCell ref="B97:C97"/>
    <mergeCell ref="B98:C98"/>
    <mergeCell ref="B122:C122"/>
    <mergeCell ref="B121:C121"/>
    <mergeCell ref="A119:G119"/>
    <mergeCell ref="B113:C113"/>
    <mergeCell ref="B92:C92"/>
    <mergeCell ref="A118:F118"/>
    <mergeCell ref="B25:C25"/>
    <mergeCell ref="A19:G19"/>
    <mergeCell ref="A31:G31"/>
    <mergeCell ref="A41:G41"/>
    <mergeCell ref="A51:G51"/>
    <mergeCell ref="A62:G62"/>
    <mergeCell ref="A73:G73"/>
    <mergeCell ref="B27:C27"/>
    <mergeCell ref="B37:C37"/>
    <mergeCell ref="B47:C47"/>
    <mergeCell ref="B57:C57"/>
    <mergeCell ref="B68:C68"/>
    <mergeCell ref="B26:C26"/>
    <mergeCell ref="B36:C36"/>
    <mergeCell ref="B46:C46"/>
    <mergeCell ref="B56:C56"/>
    <mergeCell ref="B67:C67"/>
    <mergeCell ref="B34:C34"/>
    <mergeCell ref="B33:C33"/>
    <mergeCell ref="A40:F40"/>
    <mergeCell ref="B32:C32"/>
    <mergeCell ref="B115:C115"/>
    <mergeCell ref="B24:C24"/>
    <mergeCell ref="A30:F30"/>
    <mergeCell ref="B284:C284"/>
    <mergeCell ref="B304:C304"/>
    <mergeCell ref="B303:C303"/>
    <mergeCell ref="B293:C293"/>
    <mergeCell ref="B294:C294"/>
    <mergeCell ref="B283:C283"/>
    <mergeCell ref="B272:C272"/>
    <mergeCell ref="B262:C262"/>
    <mergeCell ref="B263:C263"/>
    <mergeCell ref="A289:G289"/>
    <mergeCell ref="A299:G299"/>
    <mergeCell ref="B285:C285"/>
    <mergeCell ref="B295:C295"/>
    <mergeCell ref="B286:C286"/>
    <mergeCell ref="B287:C287"/>
    <mergeCell ref="B296:C296"/>
    <mergeCell ref="B297:C297"/>
    <mergeCell ref="B264:C264"/>
    <mergeCell ref="B274:C274"/>
    <mergeCell ref="A171:G171"/>
    <mergeCell ref="A182:G182"/>
    <mergeCell ref="B199:C199"/>
    <mergeCell ref="B172:C172"/>
    <mergeCell ref="B178:C178"/>
    <mergeCell ref="B188:C188"/>
    <mergeCell ref="B307:C307"/>
    <mergeCell ref="B28:C28"/>
    <mergeCell ref="B29:C29"/>
    <mergeCell ref="B38:C38"/>
    <mergeCell ref="B39:C39"/>
    <mergeCell ref="B48:C48"/>
    <mergeCell ref="B49:C49"/>
    <mergeCell ref="B58:C58"/>
    <mergeCell ref="B59:C59"/>
    <mergeCell ref="B116:C116"/>
    <mergeCell ref="B117:C117"/>
    <mergeCell ref="B137:C137"/>
    <mergeCell ref="B138:C138"/>
    <mergeCell ref="B156:C156"/>
    <mergeCell ref="B157:C157"/>
    <mergeCell ref="B179:C179"/>
    <mergeCell ref="B180:C180"/>
    <mergeCell ref="B189:C189"/>
    <mergeCell ref="B190:C190"/>
    <mergeCell ref="B221:C221"/>
    <mergeCell ref="B196:C196"/>
    <mergeCell ref="B300:C300"/>
    <mergeCell ref="B175:C175"/>
    <mergeCell ref="B174:C174"/>
    <mergeCell ref="B173:C173"/>
    <mergeCell ref="B195:C195"/>
    <mergeCell ref="B194:C194"/>
    <mergeCell ref="B185:C185"/>
    <mergeCell ref="B193:C193"/>
    <mergeCell ref="B184:C184"/>
    <mergeCell ref="B183:C183"/>
    <mergeCell ref="B208:C208"/>
    <mergeCell ref="B186:C186"/>
    <mergeCell ref="B176:C176"/>
    <mergeCell ref="A267:F267"/>
    <mergeCell ref="A288:F288"/>
    <mergeCell ref="A258:G258"/>
    <mergeCell ref="B265:C265"/>
    <mergeCell ref="A201:F201"/>
    <mergeCell ref="A212:F212"/>
    <mergeCell ref="B206:C206"/>
    <mergeCell ref="B205:C205"/>
    <mergeCell ref="B204:C204"/>
    <mergeCell ref="A246:G246"/>
    <mergeCell ref="A213:G213"/>
    <mergeCell ref="A323:G323"/>
    <mergeCell ref="A324:G324"/>
    <mergeCell ref="A321:F321"/>
    <mergeCell ref="A322:G322"/>
    <mergeCell ref="A5:F5"/>
    <mergeCell ref="A15:G15"/>
    <mergeCell ref="A312:G312"/>
    <mergeCell ref="A310:F310"/>
    <mergeCell ref="B20:C20"/>
    <mergeCell ref="B88:C88"/>
    <mergeCell ref="A168:F168"/>
    <mergeCell ref="B109:C109"/>
    <mergeCell ref="B292:C292"/>
    <mergeCell ref="B291:C291"/>
    <mergeCell ref="B290:C290"/>
    <mergeCell ref="B282:C282"/>
    <mergeCell ref="B281:C281"/>
    <mergeCell ref="B248:C248"/>
    <mergeCell ref="A278:G278"/>
    <mergeCell ref="A308:F308"/>
    <mergeCell ref="B280:C280"/>
    <mergeCell ref="B302:C302"/>
    <mergeCell ref="B301:C301"/>
    <mergeCell ref="A202:G202"/>
    <mergeCell ref="B215:C215"/>
    <mergeCell ref="B216:C216"/>
    <mergeCell ref="B217:C217"/>
    <mergeCell ref="B225:C225"/>
    <mergeCell ref="B226:C226"/>
    <mergeCell ref="B227:C227"/>
    <mergeCell ref="B241:C241"/>
    <mergeCell ref="B242:C242"/>
    <mergeCell ref="B142:C142"/>
    <mergeCell ref="B239:C239"/>
    <mergeCell ref="B238:C238"/>
    <mergeCell ref="B232:C232"/>
    <mergeCell ref="B231:C231"/>
    <mergeCell ref="B230:C230"/>
    <mergeCell ref="B228:C228"/>
    <mergeCell ref="B220:C220"/>
    <mergeCell ref="B218:C218"/>
    <mergeCell ref="B211:C211"/>
    <mergeCell ref="B222:C222"/>
    <mergeCell ref="B210:C210"/>
    <mergeCell ref="B209:C209"/>
    <mergeCell ref="B207:C207"/>
    <mergeCell ref="B200:C200"/>
    <mergeCell ref="B198:C198"/>
    <mergeCell ref="B141:C141"/>
    <mergeCell ref="B133:C133"/>
    <mergeCell ref="B132:C132"/>
    <mergeCell ref="B131:C131"/>
    <mergeCell ref="A170:G170"/>
    <mergeCell ref="A167:F167"/>
    <mergeCell ref="B161:C161"/>
    <mergeCell ref="B160:C160"/>
    <mergeCell ref="B153:C153"/>
    <mergeCell ref="B152:C152"/>
    <mergeCell ref="B151:C151"/>
    <mergeCell ref="A149:G149"/>
    <mergeCell ref="A148:F148"/>
    <mergeCell ref="B165:C165"/>
    <mergeCell ref="B162:C162"/>
    <mergeCell ref="B143:C143"/>
    <mergeCell ref="B144:C144"/>
    <mergeCell ref="B154:C154"/>
    <mergeCell ref="A169:G169"/>
    <mergeCell ref="B134:C134"/>
    <mergeCell ref="B145:C145"/>
    <mergeCell ref="B155:C155"/>
    <mergeCell ref="B166:C166"/>
    <mergeCell ref="B136:C136"/>
    <mergeCell ref="A325:H325"/>
    <mergeCell ref="A2:F2"/>
    <mergeCell ref="A3:F3"/>
    <mergeCell ref="A4:F4"/>
    <mergeCell ref="B235:C235"/>
    <mergeCell ref="B236:C236"/>
    <mergeCell ref="B237:C237"/>
    <mergeCell ref="A245:G245"/>
    <mergeCell ref="A277:F277"/>
    <mergeCell ref="A243:F243"/>
    <mergeCell ref="A244:F244"/>
    <mergeCell ref="B249:C249"/>
    <mergeCell ref="B271:C271"/>
    <mergeCell ref="B270:C270"/>
    <mergeCell ref="B269:C269"/>
    <mergeCell ref="B261:C261"/>
    <mergeCell ref="B260:C260"/>
    <mergeCell ref="B259:C259"/>
    <mergeCell ref="B251:C251"/>
    <mergeCell ref="B250:C250"/>
    <mergeCell ref="B21:C21"/>
    <mergeCell ref="B22:C22"/>
    <mergeCell ref="B23:C23"/>
    <mergeCell ref="A18:G18"/>
    <mergeCell ref="B320:C320"/>
    <mergeCell ref="B319:C319"/>
    <mergeCell ref="B318:C318"/>
    <mergeCell ref="B317:C317"/>
    <mergeCell ref="B316:C316"/>
    <mergeCell ref="B315:C315"/>
    <mergeCell ref="B314:C314"/>
    <mergeCell ref="B313:C313"/>
    <mergeCell ref="B240:C240"/>
    <mergeCell ref="B266:C266"/>
    <mergeCell ref="B273:C273"/>
    <mergeCell ref="B305:C305"/>
    <mergeCell ref="A298:F298"/>
    <mergeCell ref="A268:G268"/>
    <mergeCell ref="A279:G279"/>
    <mergeCell ref="B255:C255"/>
    <mergeCell ref="B254:C254"/>
    <mergeCell ref="B253:C253"/>
    <mergeCell ref="B252:C252"/>
    <mergeCell ref="A309:F309"/>
    <mergeCell ref="B306:C306"/>
    <mergeCell ref="B275:C275"/>
    <mergeCell ref="B276:C276"/>
    <mergeCell ref="B256:C256"/>
    <mergeCell ref="A7:F7"/>
    <mergeCell ref="A8:F8"/>
    <mergeCell ref="A9:F9"/>
    <mergeCell ref="A10:F10"/>
    <mergeCell ref="A11:F11"/>
    <mergeCell ref="A17:G17"/>
    <mergeCell ref="A12:F12"/>
    <mergeCell ref="C13:F13"/>
    <mergeCell ref="A13:B13"/>
    <mergeCell ref="B16:C16"/>
    <mergeCell ref="B63:C63"/>
    <mergeCell ref="A72:G72"/>
    <mergeCell ref="A60:F60"/>
    <mergeCell ref="A61:G61"/>
    <mergeCell ref="A71:F71"/>
    <mergeCell ref="B52:C52"/>
    <mergeCell ref="B44:C44"/>
    <mergeCell ref="B69:C69"/>
    <mergeCell ref="B81:C81"/>
    <mergeCell ref="A50:F50"/>
    <mergeCell ref="B45:C45"/>
  </mergeCells>
  <conditionalFormatting sqref="D271 D63 G128 D185 D314:D315 G314:G315 D318:D319 G318:G319 G85">
    <cfRule type="containsBlanks" dxfId="349" priority="495" stopIfTrue="1">
      <formula>LEN(TRIM(D63))=0</formula>
    </cfRule>
  </conditionalFormatting>
  <conditionalFormatting sqref="D270">
    <cfRule type="containsBlanks" dxfId="348" priority="494" stopIfTrue="1">
      <formula>LEN(TRIM(D270))=0</formula>
    </cfRule>
  </conditionalFormatting>
  <conditionalFormatting sqref="D282">
    <cfRule type="containsBlanks" dxfId="347" priority="493" stopIfTrue="1">
      <formula>LEN(TRIM(D282))=0</formula>
    </cfRule>
  </conditionalFormatting>
  <conditionalFormatting sqref="D281">
    <cfRule type="containsBlanks" dxfId="346" priority="492" stopIfTrue="1">
      <formula>LEN(TRIM(D281))=0</formula>
    </cfRule>
  </conditionalFormatting>
  <conditionalFormatting sqref="D292">
    <cfRule type="containsBlanks" dxfId="345" priority="491" stopIfTrue="1">
      <formula>LEN(TRIM(D292))=0</formula>
    </cfRule>
  </conditionalFormatting>
  <conditionalFormatting sqref="D291">
    <cfRule type="containsBlanks" dxfId="344" priority="490" stopIfTrue="1">
      <formula>LEN(TRIM(D291))=0</formula>
    </cfRule>
  </conditionalFormatting>
  <conditionalFormatting sqref="D302:D303">
    <cfRule type="containsBlanks" dxfId="343" priority="489" stopIfTrue="1">
      <formula>LEN(TRIM(D302))=0</formula>
    </cfRule>
  </conditionalFormatting>
  <conditionalFormatting sqref="D301">
    <cfRule type="containsBlanks" dxfId="342" priority="488" stopIfTrue="1">
      <formula>LEN(TRIM(D301))=0</formula>
    </cfRule>
  </conditionalFormatting>
  <conditionalFormatting sqref="D132">
    <cfRule type="containsBlanks" dxfId="341" priority="487" stopIfTrue="1">
      <formula>LEN(TRIM(D132))=0</formula>
    </cfRule>
  </conditionalFormatting>
  <conditionalFormatting sqref="D133">
    <cfRule type="containsBlanks" dxfId="340" priority="486" stopIfTrue="1">
      <formula>LEN(TRIM(D133))=0</formula>
    </cfRule>
  </conditionalFormatting>
  <conditionalFormatting sqref="D160">
    <cfRule type="containsBlanks" dxfId="339" priority="485" stopIfTrue="1">
      <formula>LEN(TRIM(D160))=0</formula>
    </cfRule>
  </conditionalFormatting>
  <conditionalFormatting sqref="D152">
    <cfRule type="containsBlanks" dxfId="338" priority="484" stopIfTrue="1">
      <formula>LEN(TRIM(D152))=0</formula>
    </cfRule>
  </conditionalFormatting>
  <conditionalFormatting sqref="D153">
    <cfRule type="containsBlanks" dxfId="337" priority="483" stopIfTrue="1">
      <formula>LEN(TRIM(D153))=0</formula>
    </cfRule>
  </conditionalFormatting>
  <conditionalFormatting sqref="D21 D42 D52 D32:D33 G54 G44 G34 G23:G24 G42 G52 G60 G28:G29 G32">
    <cfRule type="containsBlanks" dxfId="336" priority="579" stopIfTrue="1">
      <formula>LEN(TRIM(D21))=0</formula>
    </cfRule>
  </conditionalFormatting>
  <conditionalFormatting sqref="G71">
    <cfRule type="containsBlanks" dxfId="335" priority="576" stopIfTrue="1">
      <formula>LEN(TRIM(G71))=0</formula>
    </cfRule>
  </conditionalFormatting>
  <conditionalFormatting sqref="D65">
    <cfRule type="containsBlanks" dxfId="334" priority="548" stopIfTrue="1">
      <formula>LEN(TRIM(D65))=0</formula>
    </cfRule>
  </conditionalFormatting>
  <conditionalFormatting sqref="D74">
    <cfRule type="containsBlanks" dxfId="333" priority="560" stopIfTrue="1">
      <formula>LEN(TRIM(D74))=0</formula>
    </cfRule>
  </conditionalFormatting>
  <conditionalFormatting sqref="D53">
    <cfRule type="containsBlanks" dxfId="332" priority="551" stopIfTrue="1">
      <formula>LEN(TRIM(D53))=0</formula>
    </cfRule>
  </conditionalFormatting>
  <conditionalFormatting sqref="G82 A82:B82">
    <cfRule type="containsBlanks" dxfId="331" priority="559" stopIfTrue="1">
      <formula>LEN(TRIM(A82))=0</formula>
    </cfRule>
  </conditionalFormatting>
  <conditionalFormatting sqref="D76">
    <cfRule type="containsBlanks" dxfId="330" priority="558" stopIfTrue="1">
      <formula>LEN(TRIM(D76))=0</formula>
    </cfRule>
  </conditionalFormatting>
  <conditionalFormatting sqref="D23:D24 D28:D29">
    <cfRule type="containsBlanks" dxfId="329" priority="540" stopIfTrue="1">
      <formula>LEN(TRIM(D23))=0</formula>
    </cfRule>
  </conditionalFormatting>
  <conditionalFormatting sqref="D34">
    <cfRule type="containsBlanks" dxfId="328" priority="554" stopIfTrue="1">
      <formula>LEN(TRIM(D34))=0</formula>
    </cfRule>
  </conditionalFormatting>
  <conditionalFormatting sqref="D43">
    <cfRule type="containsBlanks" dxfId="327" priority="553" stopIfTrue="1">
      <formula>LEN(TRIM(D43))=0</formula>
    </cfRule>
  </conditionalFormatting>
  <conditionalFormatting sqref="D44">
    <cfRule type="containsBlanks" dxfId="326" priority="552" stopIfTrue="1">
      <formula>LEN(TRIM(D44))=0</formula>
    </cfRule>
  </conditionalFormatting>
  <conditionalFormatting sqref="D75">
    <cfRule type="containsBlanks" dxfId="325" priority="543" stopIfTrue="1">
      <formula>LEN(TRIM(D75))=0</formula>
    </cfRule>
  </conditionalFormatting>
  <conditionalFormatting sqref="D54">
    <cfRule type="containsBlanks" dxfId="324" priority="550" stopIfTrue="1">
      <formula>LEN(TRIM(D54))=0</formula>
    </cfRule>
  </conditionalFormatting>
  <conditionalFormatting sqref="D64">
    <cfRule type="containsBlanks" dxfId="323" priority="549" stopIfTrue="1">
      <formula>LEN(TRIM(D64))=0</formula>
    </cfRule>
  </conditionalFormatting>
  <conditionalFormatting sqref="G243:G244">
    <cfRule type="containsBlanks" dxfId="322" priority="530" stopIfTrue="1">
      <formula>LEN(TRIM(G243))=0</formula>
    </cfRule>
  </conditionalFormatting>
  <conditionalFormatting sqref="D249 D259">
    <cfRule type="containsBlanks" dxfId="321" priority="529" stopIfTrue="1">
      <formula>LEN(TRIM(D249))=0</formula>
    </cfRule>
  </conditionalFormatting>
  <conditionalFormatting sqref="D151">
    <cfRule type="containsBlanks" dxfId="320" priority="520" stopIfTrue="1">
      <formula>LEN(TRIM(D151))=0</formula>
    </cfRule>
  </conditionalFormatting>
  <conditionalFormatting sqref="G167">
    <cfRule type="containsBlanks" dxfId="319" priority="519" stopIfTrue="1">
      <formula>LEN(TRIM(G167))=0</formula>
    </cfRule>
  </conditionalFormatting>
  <conditionalFormatting sqref="D22">
    <cfRule type="containsBlanks" dxfId="318" priority="541" stopIfTrue="1">
      <formula>LEN(TRIM(D22))=0</formula>
    </cfRule>
  </conditionalFormatting>
  <conditionalFormatting sqref="D110">
    <cfRule type="containsBlanks" dxfId="317" priority="539" stopIfTrue="1">
      <formula>LEN(TRIM(D110))=0</formula>
    </cfRule>
  </conditionalFormatting>
  <conditionalFormatting sqref="D175">
    <cfRule type="containsBlanks" dxfId="316" priority="536" stopIfTrue="1">
      <formula>LEN(TRIM(D175))=0</formula>
    </cfRule>
  </conditionalFormatting>
  <conditionalFormatting sqref="D173:D174">
    <cfRule type="containsBlanks" dxfId="315" priority="537" stopIfTrue="1">
      <formula>LEN(TRIM(D173))=0</formula>
    </cfRule>
  </conditionalFormatting>
  <conditionalFormatting sqref="G201">
    <cfRule type="containsBlanks" dxfId="314" priority="535" stopIfTrue="1">
      <formula>LEN(TRIM(G201))=0</formula>
    </cfRule>
  </conditionalFormatting>
  <conditionalFormatting sqref="D204">
    <cfRule type="containsBlanks" dxfId="313" priority="534" stopIfTrue="1">
      <formula>LEN(TRIM(D204))=0</formula>
    </cfRule>
  </conditionalFormatting>
  <conditionalFormatting sqref="D269">
    <cfRule type="containsBlanks" dxfId="312" priority="528" stopIfTrue="1">
      <formula>LEN(TRIM(D269))=0</formula>
    </cfRule>
  </conditionalFormatting>
  <conditionalFormatting sqref="G212">
    <cfRule type="containsBlanks" dxfId="311" priority="533" stopIfTrue="1">
      <formula>LEN(TRIM(G212))=0</formula>
    </cfRule>
  </conditionalFormatting>
  <conditionalFormatting sqref="D215 D225">
    <cfRule type="containsBlanks" dxfId="310" priority="532" stopIfTrue="1">
      <formula>LEN(TRIM(D215))=0</formula>
    </cfRule>
  </conditionalFormatting>
  <conditionalFormatting sqref="D235">
    <cfRule type="containsBlanks" dxfId="309" priority="531" stopIfTrue="1">
      <formula>LEN(TRIM(D235))=0</formula>
    </cfRule>
  </conditionalFormatting>
  <conditionalFormatting sqref="G277">
    <cfRule type="containsBlanks" dxfId="308" priority="527" stopIfTrue="1">
      <formula>LEN(TRIM(G277))=0</formula>
    </cfRule>
  </conditionalFormatting>
  <conditionalFormatting sqref="D280 D290">
    <cfRule type="containsBlanks" dxfId="307" priority="526" stopIfTrue="1">
      <formula>LEN(TRIM(D280))=0</formula>
    </cfRule>
  </conditionalFormatting>
  <conditionalFormatting sqref="D300">
    <cfRule type="containsBlanks" dxfId="306" priority="525" stopIfTrue="1">
      <formula>LEN(TRIM(D300))=0</formula>
    </cfRule>
  </conditionalFormatting>
  <conditionalFormatting sqref="G308">
    <cfRule type="containsBlanks" dxfId="305" priority="524" stopIfTrue="1">
      <formula>LEN(TRIM(G308))=0</formula>
    </cfRule>
  </conditionalFormatting>
  <conditionalFormatting sqref="D131 D141">
    <cfRule type="containsBlanks" dxfId="304" priority="523" stopIfTrue="1">
      <formula>LEN(TRIM(D131))=0</formula>
    </cfRule>
  </conditionalFormatting>
  <conditionalFormatting sqref="G148">
    <cfRule type="containsBlanks" dxfId="303" priority="521" stopIfTrue="1">
      <formula>LEN(TRIM(G148))=0</formula>
    </cfRule>
  </conditionalFormatting>
  <conditionalFormatting sqref="D111">
    <cfRule type="containsBlanks" dxfId="302" priority="518" stopIfTrue="1">
      <formula>LEN(TRIM(D111))=0</formula>
    </cfRule>
  </conditionalFormatting>
  <conditionalFormatting sqref="D112 D120:D121">
    <cfRule type="containsBlanks" dxfId="301" priority="517" stopIfTrue="1">
      <formula>LEN(TRIM(D112))=0</formula>
    </cfRule>
  </conditionalFormatting>
  <conditionalFormatting sqref="D161">
    <cfRule type="containsBlanks" dxfId="300" priority="515" stopIfTrue="1">
      <formula>LEN(TRIM(D161))=0</formula>
    </cfRule>
  </conditionalFormatting>
  <conditionalFormatting sqref="D142">
    <cfRule type="containsBlanks" dxfId="299" priority="514" stopIfTrue="1">
      <formula>LEN(TRIM(D142))=0</formula>
    </cfRule>
  </conditionalFormatting>
  <conditionalFormatting sqref="D217">
    <cfRule type="containsBlanks" dxfId="298" priority="505" stopIfTrue="1">
      <formula>LEN(TRIM(D217))=0</formula>
    </cfRule>
  </conditionalFormatting>
  <conditionalFormatting sqref="D122">
    <cfRule type="containsBlanks" dxfId="297" priority="510" stopIfTrue="1">
      <formula>LEN(TRIM(D122))=0</formula>
    </cfRule>
  </conditionalFormatting>
  <conditionalFormatting sqref="D183">
    <cfRule type="containsBlanks" dxfId="296" priority="509" stopIfTrue="1">
      <formula>LEN(TRIM(D183))=0</formula>
    </cfRule>
  </conditionalFormatting>
  <conditionalFormatting sqref="D184">
    <cfRule type="containsBlanks" dxfId="295" priority="508" stopIfTrue="1">
      <formula>LEN(TRIM(D184))=0</formula>
    </cfRule>
  </conditionalFormatting>
  <conditionalFormatting sqref="D205">
    <cfRule type="containsBlanks" dxfId="294" priority="506" stopIfTrue="1">
      <formula>LEN(TRIM(D205))=0</formula>
    </cfRule>
  </conditionalFormatting>
  <conditionalFormatting sqref="D206">
    <cfRule type="containsBlanks" dxfId="293" priority="507" stopIfTrue="1">
      <formula>LEN(TRIM(D206))=0</formula>
    </cfRule>
  </conditionalFormatting>
  <conditionalFormatting sqref="D236">
    <cfRule type="containsBlanks" dxfId="292" priority="500" stopIfTrue="1">
      <formula>LEN(TRIM(D236))=0</formula>
    </cfRule>
  </conditionalFormatting>
  <conditionalFormatting sqref="D216">
    <cfRule type="containsBlanks" dxfId="291" priority="504" stopIfTrue="1">
      <formula>LEN(TRIM(D216))=0</formula>
    </cfRule>
  </conditionalFormatting>
  <conditionalFormatting sqref="D251">
    <cfRule type="containsBlanks" dxfId="290" priority="499" stopIfTrue="1">
      <formula>LEN(TRIM(D251))=0</formula>
    </cfRule>
  </conditionalFormatting>
  <conditionalFormatting sqref="D226">
    <cfRule type="containsBlanks" dxfId="289" priority="502" stopIfTrue="1">
      <formula>LEN(TRIM(D226))=0</formula>
    </cfRule>
  </conditionalFormatting>
  <conditionalFormatting sqref="D227">
    <cfRule type="containsBlanks" dxfId="288" priority="503" stopIfTrue="1">
      <formula>LEN(TRIM(D227))=0</formula>
    </cfRule>
  </conditionalFormatting>
  <conditionalFormatting sqref="D237">
    <cfRule type="containsBlanks" dxfId="287" priority="501" stopIfTrue="1">
      <formula>LEN(TRIM(D237))=0</formula>
    </cfRule>
  </conditionalFormatting>
  <conditionalFormatting sqref="D250">
    <cfRule type="containsBlanks" dxfId="286" priority="498" stopIfTrue="1">
      <formula>LEN(TRIM(D250))=0</formula>
    </cfRule>
  </conditionalFormatting>
  <conditionalFormatting sqref="D261">
    <cfRule type="containsBlanks" dxfId="285" priority="497" stopIfTrue="1">
      <formula>LEN(TRIM(D261))=0</formula>
    </cfRule>
  </conditionalFormatting>
  <conditionalFormatting sqref="D260">
    <cfRule type="containsBlanks" dxfId="284" priority="496" stopIfTrue="1">
      <formula>LEN(TRIM(D260))=0</formula>
    </cfRule>
  </conditionalFormatting>
  <conditionalFormatting sqref="D193">
    <cfRule type="containsBlanks" dxfId="283" priority="482" stopIfTrue="1">
      <formula>LEN(TRIM(D193))=0</formula>
    </cfRule>
  </conditionalFormatting>
  <conditionalFormatting sqref="D194">
    <cfRule type="containsBlanks" dxfId="282" priority="481" stopIfTrue="1">
      <formula>LEN(TRIM(D194))=0</formula>
    </cfRule>
  </conditionalFormatting>
  <conditionalFormatting sqref="D195">
    <cfRule type="containsBlanks" dxfId="281" priority="480" stopIfTrue="1">
      <formula>LEN(TRIM(D195))=0</formula>
    </cfRule>
  </conditionalFormatting>
  <conditionalFormatting sqref="G110 G122 G112 G120">
    <cfRule type="containsBlanks" dxfId="280" priority="445" stopIfTrue="1">
      <formula>LEN(TRIM(G110))=0</formula>
    </cfRule>
  </conditionalFormatting>
  <conditionalFormatting sqref="G53">
    <cfRule type="containsBlanks" dxfId="279" priority="452" stopIfTrue="1">
      <formula>LEN(TRIM(G53))=0</formula>
    </cfRule>
  </conditionalFormatting>
  <conditionalFormatting sqref="G43">
    <cfRule type="containsBlanks" dxfId="278" priority="451" stopIfTrue="1">
      <formula>LEN(TRIM(G43))=0</formula>
    </cfRule>
  </conditionalFormatting>
  <conditionalFormatting sqref="G33">
    <cfRule type="containsBlanks" dxfId="277" priority="450" stopIfTrue="1">
      <formula>LEN(TRIM(G33))=0</formula>
    </cfRule>
  </conditionalFormatting>
  <conditionalFormatting sqref="G22">
    <cfRule type="containsBlanks" dxfId="276" priority="449" stopIfTrue="1">
      <formula>LEN(TRIM(G22))=0</formula>
    </cfRule>
  </conditionalFormatting>
  <conditionalFormatting sqref="G63 G65">
    <cfRule type="containsBlanks" dxfId="275" priority="448" stopIfTrue="1">
      <formula>LEN(TRIM(G63))=0</formula>
    </cfRule>
  </conditionalFormatting>
  <conditionalFormatting sqref="G74 G76">
    <cfRule type="containsBlanks" dxfId="274" priority="447" stopIfTrue="1">
      <formula>LEN(TRIM(G74))=0</formula>
    </cfRule>
  </conditionalFormatting>
  <conditionalFormatting sqref="G250">
    <cfRule type="containsBlanks" dxfId="273" priority="431" stopIfTrue="1">
      <formula>LEN(TRIM(G250))=0</formula>
    </cfRule>
  </conditionalFormatting>
  <conditionalFormatting sqref="G281">
    <cfRule type="containsBlanks" dxfId="272" priority="434" stopIfTrue="1">
      <formula>LEN(TRIM(G281))=0</formula>
    </cfRule>
  </conditionalFormatting>
  <conditionalFormatting sqref="G131 G133 G141">
    <cfRule type="containsBlanks" dxfId="271" priority="444" stopIfTrue="1">
      <formula>LEN(TRIM(G131))=0</formula>
    </cfRule>
  </conditionalFormatting>
  <conditionalFormatting sqref="G151 G153 G160">
    <cfRule type="containsBlanks" dxfId="270" priority="442" stopIfTrue="1">
      <formula>LEN(TRIM(G151))=0</formula>
    </cfRule>
  </conditionalFormatting>
  <conditionalFormatting sqref="G173 G195 G193 G175 G183">
    <cfRule type="containsBlanks" dxfId="269" priority="441" stopIfTrue="1">
      <formula>LEN(TRIM(G173))=0</formula>
    </cfRule>
  </conditionalFormatting>
  <conditionalFormatting sqref="G204 G206">
    <cfRule type="containsBlanks" dxfId="268" priority="440" stopIfTrue="1">
      <formula>LEN(TRIM(G204))=0</formula>
    </cfRule>
  </conditionalFormatting>
  <conditionalFormatting sqref="G215 G237 G227 G217 G225 G235">
    <cfRule type="containsBlanks" dxfId="267" priority="439" stopIfTrue="1">
      <formula>LEN(TRIM(G215))=0</formula>
    </cfRule>
  </conditionalFormatting>
  <conditionalFormatting sqref="G249 G271 G261 G251 G259 G269">
    <cfRule type="containsBlanks" dxfId="266" priority="438" stopIfTrue="1">
      <formula>LEN(TRIM(G249))=0</formula>
    </cfRule>
  </conditionalFormatting>
  <conditionalFormatting sqref="G280 G302:G303 G292 G282 G290 G300">
    <cfRule type="containsBlanks" dxfId="265" priority="437" stopIfTrue="1">
      <formula>LEN(TRIM(G280))=0</formula>
    </cfRule>
  </conditionalFormatting>
  <conditionalFormatting sqref="G301">
    <cfRule type="containsBlanks" dxfId="264" priority="436" stopIfTrue="1">
      <formula>LEN(TRIM(G301))=0</formula>
    </cfRule>
  </conditionalFormatting>
  <conditionalFormatting sqref="G291">
    <cfRule type="containsBlanks" dxfId="263" priority="435" stopIfTrue="1">
      <formula>LEN(TRIM(G291))=0</formula>
    </cfRule>
  </conditionalFormatting>
  <conditionalFormatting sqref="G270">
    <cfRule type="containsBlanks" dxfId="262" priority="433" stopIfTrue="1">
      <formula>LEN(TRIM(G270))=0</formula>
    </cfRule>
  </conditionalFormatting>
  <conditionalFormatting sqref="G260">
    <cfRule type="containsBlanks" dxfId="261" priority="432" stopIfTrue="1">
      <formula>LEN(TRIM(G260))=0</formula>
    </cfRule>
  </conditionalFormatting>
  <conditionalFormatting sqref="G216">
    <cfRule type="containsBlanks" dxfId="260" priority="428" stopIfTrue="1">
      <formula>LEN(TRIM(G216))=0</formula>
    </cfRule>
  </conditionalFormatting>
  <conditionalFormatting sqref="G236">
    <cfRule type="containsBlanks" dxfId="259" priority="430" stopIfTrue="1">
      <formula>LEN(TRIM(G236))=0</formula>
    </cfRule>
  </conditionalFormatting>
  <conditionalFormatting sqref="G226">
    <cfRule type="containsBlanks" dxfId="258" priority="429" stopIfTrue="1">
      <formula>LEN(TRIM(G226))=0</formula>
    </cfRule>
  </conditionalFormatting>
  <conditionalFormatting sqref="G185">
    <cfRule type="containsBlanks" dxfId="257" priority="422" stopIfTrue="1">
      <formula>LEN(TRIM(G185))=0</formula>
    </cfRule>
  </conditionalFormatting>
  <conditionalFormatting sqref="G205">
    <cfRule type="containsBlanks" dxfId="256" priority="427" stopIfTrue="1">
      <formula>LEN(TRIM(G205))=0</formula>
    </cfRule>
  </conditionalFormatting>
  <conditionalFormatting sqref="G194">
    <cfRule type="containsBlanks" dxfId="255" priority="426" stopIfTrue="1">
      <formula>LEN(TRIM(G194))=0</formula>
    </cfRule>
  </conditionalFormatting>
  <conditionalFormatting sqref="G174">
    <cfRule type="containsBlanks" dxfId="254" priority="424" stopIfTrue="1">
      <formula>LEN(TRIM(G174))=0</formula>
    </cfRule>
  </conditionalFormatting>
  <conditionalFormatting sqref="D20">
    <cfRule type="containsBlanks" dxfId="253" priority="399" stopIfTrue="1">
      <formula>LEN(TRIM(D20))=0</formula>
    </cfRule>
  </conditionalFormatting>
  <conditionalFormatting sqref="G152">
    <cfRule type="containsBlanks" dxfId="252" priority="419" stopIfTrue="1">
      <formula>LEN(TRIM(G152))=0</formula>
    </cfRule>
  </conditionalFormatting>
  <conditionalFormatting sqref="G184">
    <cfRule type="containsBlanks" dxfId="251" priority="421" stopIfTrue="1">
      <formula>LEN(TRIM(G184))=0</formula>
    </cfRule>
  </conditionalFormatting>
  <conditionalFormatting sqref="G161">
    <cfRule type="containsBlanks" dxfId="250" priority="420" stopIfTrue="1">
      <formula>LEN(TRIM(G161))=0</formula>
    </cfRule>
  </conditionalFormatting>
  <conditionalFormatting sqref="G121">
    <cfRule type="containsBlanks" dxfId="249" priority="416" stopIfTrue="1">
      <formula>LEN(TRIM(G121))=0</formula>
    </cfRule>
  </conditionalFormatting>
  <conditionalFormatting sqref="G142">
    <cfRule type="containsBlanks" dxfId="248" priority="418" stopIfTrue="1">
      <formula>LEN(TRIM(G142))=0</formula>
    </cfRule>
  </conditionalFormatting>
  <conditionalFormatting sqref="G132">
    <cfRule type="containsBlanks" dxfId="247" priority="417" stopIfTrue="1">
      <formula>LEN(TRIM(G132))=0</formula>
    </cfRule>
  </conditionalFormatting>
  <conditionalFormatting sqref="G111">
    <cfRule type="containsBlanks" dxfId="246" priority="415" stopIfTrue="1">
      <formula>LEN(TRIM(G111))=0</formula>
    </cfRule>
  </conditionalFormatting>
  <conditionalFormatting sqref="G75">
    <cfRule type="containsBlanks" dxfId="245" priority="413" stopIfTrue="1">
      <formula>LEN(TRIM(G75))=0</formula>
    </cfRule>
  </conditionalFormatting>
  <conditionalFormatting sqref="G64">
    <cfRule type="containsBlanks" dxfId="244" priority="412" stopIfTrue="1">
      <formula>LEN(TRIM(G64))=0</formula>
    </cfRule>
  </conditionalFormatting>
  <conditionalFormatting sqref="G20">
    <cfRule type="containsBlanks" dxfId="243" priority="401" stopIfTrue="1">
      <formula>LEN(TRIM(G20))=0</formula>
    </cfRule>
  </conditionalFormatting>
  <conditionalFormatting sqref="D317">
    <cfRule type="containsBlanks" dxfId="242" priority="325" stopIfTrue="1">
      <formula>LEN(TRIM(D317))=0</formula>
    </cfRule>
  </conditionalFormatting>
  <conditionalFormatting sqref="D248">
    <cfRule type="containsBlanks" dxfId="241" priority="343" stopIfTrue="1">
      <formula>LEN(TRIM(D248))=0</formula>
    </cfRule>
  </conditionalFormatting>
  <conditionalFormatting sqref="D320">
    <cfRule type="containsBlanks" dxfId="240" priority="322" stopIfTrue="1">
      <formula>LEN(TRIM(D320))=0</formula>
    </cfRule>
  </conditionalFormatting>
  <conditionalFormatting sqref="G320">
    <cfRule type="containsBlanks" dxfId="239" priority="324" stopIfTrue="1">
      <formula>LEN(TRIM(G320))=0</formula>
    </cfRule>
  </conditionalFormatting>
  <conditionalFormatting sqref="G48:G49">
    <cfRule type="containsBlanks" dxfId="238" priority="294" stopIfTrue="1">
      <formula>LEN(TRIM(G48))=0</formula>
    </cfRule>
  </conditionalFormatting>
  <conditionalFormatting sqref="G38:G39">
    <cfRule type="containsBlanks" dxfId="237" priority="296" stopIfTrue="1">
      <formula>LEN(TRIM(G38))=0</formula>
    </cfRule>
  </conditionalFormatting>
  <conditionalFormatting sqref="G109">
    <cfRule type="containsBlanks" dxfId="236" priority="373" stopIfTrue="1">
      <formula>LEN(TRIM(G109))=0</formula>
    </cfRule>
  </conditionalFormatting>
  <conditionalFormatting sqref="D109">
    <cfRule type="containsBlanks" dxfId="235" priority="371" stopIfTrue="1">
      <formula>LEN(TRIM(D109))=0</formula>
    </cfRule>
  </conditionalFormatting>
  <conditionalFormatting sqref="G172">
    <cfRule type="containsBlanks" dxfId="234" priority="370" stopIfTrue="1">
      <formula>LEN(TRIM(G172))=0</formula>
    </cfRule>
  </conditionalFormatting>
  <conditionalFormatting sqref="D172">
    <cfRule type="containsBlanks" dxfId="233" priority="368" stopIfTrue="1">
      <formula>LEN(TRIM(D172))=0</formula>
    </cfRule>
  </conditionalFormatting>
  <conditionalFormatting sqref="D69:D70">
    <cfRule type="containsBlanks" dxfId="232" priority="291" stopIfTrue="1">
      <formula>LEN(TRIM(D69))=0</formula>
    </cfRule>
  </conditionalFormatting>
  <conditionalFormatting sqref="G58:G59">
    <cfRule type="containsBlanks" dxfId="231" priority="288" stopIfTrue="1">
      <formula>LEN(TRIM(G58))=0</formula>
    </cfRule>
  </conditionalFormatting>
  <conditionalFormatting sqref="D80:D81">
    <cfRule type="containsBlanks" dxfId="230" priority="285" stopIfTrue="1">
      <formula>LEN(TRIM(D80))=0</formula>
    </cfRule>
  </conditionalFormatting>
  <conditionalFormatting sqref="G116:G117">
    <cfRule type="containsBlanks" dxfId="229" priority="282" stopIfTrue="1">
      <formula>LEN(TRIM(G116))=0</formula>
    </cfRule>
  </conditionalFormatting>
  <conditionalFormatting sqref="G80:G81">
    <cfRule type="containsBlanks" dxfId="228" priority="286" stopIfTrue="1">
      <formula>LEN(TRIM(G80))=0</formula>
    </cfRule>
  </conditionalFormatting>
  <conditionalFormatting sqref="G137:G139">
    <cfRule type="containsBlanks" dxfId="227" priority="278" stopIfTrue="1">
      <formula>LEN(TRIM(G137))=0</formula>
    </cfRule>
  </conditionalFormatting>
  <conditionalFormatting sqref="G69:G70">
    <cfRule type="containsBlanks" dxfId="226" priority="292" stopIfTrue="1">
      <formula>LEN(TRIM(G69))=0</formula>
    </cfRule>
  </conditionalFormatting>
  <conditionalFormatting sqref="D38:D39">
    <cfRule type="containsBlanks" dxfId="225" priority="295" stopIfTrue="1">
      <formula>LEN(TRIM(D38))=0</formula>
    </cfRule>
  </conditionalFormatting>
  <conditionalFormatting sqref="D48:D49">
    <cfRule type="containsBlanks" dxfId="224" priority="293" stopIfTrue="1">
      <formula>LEN(TRIM(D48))=0</formula>
    </cfRule>
  </conditionalFormatting>
  <conditionalFormatting sqref="G317">
    <cfRule type="containsBlanks" dxfId="223" priority="327" stopIfTrue="1">
      <formula>LEN(TRIM(G317))=0</formula>
    </cfRule>
  </conditionalFormatting>
  <conditionalFormatting sqref="G248">
    <cfRule type="containsBlanks" dxfId="222" priority="345" stopIfTrue="1">
      <formula>LEN(TRIM(G248))=0</formula>
    </cfRule>
  </conditionalFormatting>
  <conditionalFormatting sqref="D116:D117">
    <cfRule type="containsBlanks" dxfId="221" priority="281" stopIfTrue="1">
      <formula>LEN(TRIM(D116))=0</formula>
    </cfRule>
  </conditionalFormatting>
  <conditionalFormatting sqref="G156:G158">
    <cfRule type="containsBlanks" dxfId="220" priority="274" stopIfTrue="1">
      <formula>LEN(TRIM(G156))=0</formula>
    </cfRule>
  </conditionalFormatting>
  <conditionalFormatting sqref="D58:D59">
    <cfRule type="containsBlanks" dxfId="219" priority="287" stopIfTrue="1">
      <formula>LEN(TRIM(D58))=0</formula>
    </cfRule>
  </conditionalFormatting>
  <conditionalFormatting sqref="D179:D180">
    <cfRule type="containsBlanks" dxfId="218" priority="269" stopIfTrue="1">
      <formula>LEN(TRIM(D179))=0</formula>
    </cfRule>
  </conditionalFormatting>
  <conditionalFormatting sqref="G316">
    <cfRule type="containsBlanks" dxfId="217" priority="321" stopIfTrue="1">
      <formula>LEN(TRIM(G316))=0</formula>
    </cfRule>
  </conditionalFormatting>
  <conditionalFormatting sqref="D316">
    <cfRule type="containsBlanks" dxfId="216" priority="319" stopIfTrue="1">
      <formula>LEN(TRIM(D316))=0</formula>
    </cfRule>
  </conditionalFormatting>
  <conditionalFormatting sqref="G126:G127">
    <cfRule type="containsBlanks" dxfId="215" priority="280" stopIfTrue="1">
      <formula>LEN(TRIM(G126))=0</formula>
    </cfRule>
  </conditionalFormatting>
  <conditionalFormatting sqref="G189:G191">
    <cfRule type="containsBlanks" dxfId="214" priority="268" stopIfTrue="1">
      <formula>LEN(TRIM(G189))=0</formula>
    </cfRule>
  </conditionalFormatting>
  <conditionalFormatting sqref="D137:D138">
    <cfRule type="containsBlanks" dxfId="213" priority="277" stopIfTrue="1">
      <formula>LEN(TRIM(D137))=0</formula>
    </cfRule>
  </conditionalFormatting>
  <conditionalFormatting sqref="G179:G181">
    <cfRule type="containsBlanks" dxfId="212" priority="270" stopIfTrue="1">
      <formula>LEN(TRIM(G179))=0</formula>
    </cfRule>
  </conditionalFormatting>
  <conditionalFormatting sqref="D156:D157">
    <cfRule type="containsBlanks" dxfId="211" priority="273" stopIfTrue="1">
      <formula>LEN(TRIM(D156))=0</formula>
    </cfRule>
  </conditionalFormatting>
  <conditionalFormatting sqref="G199:G200">
    <cfRule type="containsBlanks" dxfId="210" priority="266" stopIfTrue="1">
      <formula>LEN(TRIM(G199))=0</formula>
    </cfRule>
  </conditionalFormatting>
  <conditionalFormatting sqref="D304">
    <cfRule type="containsBlanks" dxfId="209" priority="200" stopIfTrue="1">
      <formula>LEN(TRIM(D304))=0</formula>
    </cfRule>
  </conditionalFormatting>
  <conditionalFormatting sqref="G304">
    <cfRule type="containsBlanks" dxfId="208" priority="199" stopIfTrue="1">
      <formula>LEN(TRIM(G304))=0</formula>
    </cfRule>
  </conditionalFormatting>
  <conditionalFormatting sqref="G146:G147">
    <cfRule type="containsBlanks" dxfId="207" priority="276" stopIfTrue="1">
      <formula>LEN(TRIM(G146))=0</formula>
    </cfRule>
  </conditionalFormatting>
  <conditionalFormatting sqref="D146:D147">
    <cfRule type="containsBlanks" dxfId="206" priority="275" stopIfTrue="1">
      <formula>LEN(TRIM(D146))=0</formula>
    </cfRule>
  </conditionalFormatting>
  <conditionalFormatting sqref="G221:G223">
    <cfRule type="containsBlanks" dxfId="205" priority="262" stopIfTrue="1">
      <formula>LEN(TRIM(G221))=0</formula>
    </cfRule>
  </conditionalFormatting>
  <conditionalFormatting sqref="D199:D200">
    <cfRule type="containsBlanks" dxfId="204" priority="265" stopIfTrue="1">
      <formula>LEN(TRIM(D199))=0</formula>
    </cfRule>
  </conditionalFormatting>
  <conditionalFormatting sqref="G165:G166">
    <cfRule type="containsBlanks" dxfId="203" priority="272" stopIfTrue="1">
      <formula>LEN(TRIM(G165))=0</formula>
    </cfRule>
  </conditionalFormatting>
  <conditionalFormatting sqref="D126:D127">
    <cfRule type="containsBlanks" dxfId="202" priority="279" stopIfTrue="1">
      <formula>LEN(TRIM(D126))=0</formula>
    </cfRule>
  </conditionalFormatting>
  <conditionalFormatting sqref="D165:D166">
    <cfRule type="containsBlanks" dxfId="201" priority="271" stopIfTrue="1">
      <formula>LEN(TRIM(D165))=0</formula>
    </cfRule>
  </conditionalFormatting>
  <conditionalFormatting sqref="D154">
    <cfRule type="containsBlanks" dxfId="200" priority="222" stopIfTrue="1">
      <formula>LEN(TRIM(D154))=0</formula>
    </cfRule>
  </conditionalFormatting>
  <conditionalFormatting sqref="G154">
    <cfRule type="containsBlanks" dxfId="199" priority="221" stopIfTrue="1">
      <formula>LEN(TRIM(G154))=0</formula>
    </cfRule>
  </conditionalFormatting>
  <conditionalFormatting sqref="G210:G211">
    <cfRule type="containsBlanks" dxfId="198" priority="264" stopIfTrue="1">
      <formula>LEN(TRIM(G210))=0</formula>
    </cfRule>
  </conditionalFormatting>
  <conditionalFormatting sqref="D189:D190">
    <cfRule type="containsBlanks" dxfId="197" priority="267" stopIfTrue="1">
      <formula>LEN(TRIM(D189))=0</formula>
    </cfRule>
  </conditionalFormatting>
  <conditionalFormatting sqref="G231:G233">
    <cfRule type="containsBlanks" dxfId="196" priority="260" stopIfTrue="1">
      <formula>LEN(TRIM(G231))=0</formula>
    </cfRule>
  </conditionalFormatting>
  <conditionalFormatting sqref="D210:D211">
    <cfRule type="containsBlanks" dxfId="195" priority="263" stopIfTrue="1">
      <formula>LEN(TRIM(D210))=0</formula>
    </cfRule>
  </conditionalFormatting>
  <conditionalFormatting sqref="G255:G257">
    <cfRule type="containsBlanks" dxfId="194" priority="256" stopIfTrue="1">
      <formula>LEN(TRIM(G255))=0</formula>
    </cfRule>
  </conditionalFormatting>
  <conditionalFormatting sqref="D231:D232">
    <cfRule type="containsBlanks" dxfId="193" priority="259" stopIfTrue="1">
      <formula>LEN(TRIM(D231))=0</formula>
    </cfRule>
  </conditionalFormatting>
  <conditionalFormatting sqref="G286:G288">
    <cfRule type="containsBlanks" dxfId="192" priority="250" stopIfTrue="1">
      <formula>LEN(TRIM(G286))=0</formula>
    </cfRule>
  </conditionalFormatting>
  <conditionalFormatting sqref="D286:D287">
    <cfRule type="containsBlanks" dxfId="191" priority="249" stopIfTrue="1">
      <formula>LEN(TRIM(D286))=0</formula>
    </cfRule>
  </conditionalFormatting>
  <conditionalFormatting sqref="G241:G242">
    <cfRule type="containsBlanks" dxfId="190" priority="258" stopIfTrue="1">
      <formula>LEN(TRIM(G241))=0</formula>
    </cfRule>
  </conditionalFormatting>
  <conditionalFormatting sqref="D221:D222">
    <cfRule type="containsBlanks" dxfId="189" priority="261" stopIfTrue="1">
      <formula>LEN(TRIM(D221))=0</formula>
    </cfRule>
  </conditionalFormatting>
  <conditionalFormatting sqref="G306:G307">
    <cfRule type="containsBlanks" dxfId="188" priority="246" stopIfTrue="1">
      <formula>LEN(TRIM(G306))=0</formula>
    </cfRule>
  </conditionalFormatting>
  <conditionalFormatting sqref="D306:D307">
    <cfRule type="containsBlanks" dxfId="187" priority="245" stopIfTrue="1">
      <formula>LEN(TRIM(D306))=0</formula>
    </cfRule>
  </conditionalFormatting>
  <conditionalFormatting sqref="D239">
    <cfRule type="containsBlanks" dxfId="186" priority="176" stopIfTrue="1">
      <formula>LEN(TRIM(D239))=0</formula>
    </cfRule>
  </conditionalFormatting>
  <conditionalFormatting sqref="G239">
    <cfRule type="containsBlanks" dxfId="185" priority="175" stopIfTrue="1">
      <formula>LEN(TRIM(G239))=0</formula>
    </cfRule>
  </conditionalFormatting>
  <conditionalFormatting sqref="D273">
    <cfRule type="containsBlanks" dxfId="184" priority="188" stopIfTrue="1">
      <formula>LEN(TRIM(D273))=0</formula>
    </cfRule>
  </conditionalFormatting>
  <conditionalFormatting sqref="G273">
    <cfRule type="containsBlanks" dxfId="183" priority="187" stopIfTrue="1">
      <formula>LEN(TRIM(G273))=0</formula>
    </cfRule>
  </conditionalFormatting>
  <conditionalFormatting sqref="G265:G267">
    <cfRule type="containsBlanks" dxfId="182" priority="254" stopIfTrue="1">
      <formula>LEN(TRIM(G265))=0</formula>
    </cfRule>
  </conditionalFormatting>
  <conditionalFormatting sqref="D241:D242">
    <cfRule type="containsBlanks" dxfId="181" priority="257" stopIfTrue="1">
      <formula>LEN(TRIM(D241))=0</formula>
    </cfRule>
  </conditionalFormatting>
  <conditionalFormatting sqref="D208">
    <cfRule type="containsBlanks" dxfId="180" priority="164" stopIfTrue="1">
      <formula>LEN(TRIM(D208))=0</formula>
    </cfRule>
  </conditionalFormatting>
  <conditionalFormatting sqref="G208">
    <cfRule type="containsBlanks" dxfId="179" priority="163" stopIfTrue="1">
      <formula>LEN(TRIM(G208))=0</formula>
    </cfRule>
  </conditionalFormatting>
  <conditionalFormatting sqref="D294">
    <cfRule type="containsBlanks" dxfId="178" priority="196" stopIfTrue="1">
      <formula>LEN(TRIM(D294))=0</formula>
    </cfRule>
  </conditionalFormatting>
  <conditionalFormatting sqref="D265:D266">
    <cfRule type="containsBlanks" dxfId="177" priority="253" stopIfTrue="1">
      <formula>LEN(TRIM(D265))=0</formula>
    </cfRule>
  </conditionalFormatting>
  <conditionalFormatting sqref="D293">
    <cfRule type="containsBlanks" dxfId="176" priority="198" stopIfTrue="1">
      <formula>LEN(TRIM(D293))=0</formula>
    </cfRule>
  </conditionalFormatting>
  <conditionalFormatting sqref="G293">
    <cfRule type="containsBlanks" dxfId="175" priority="197" stopIfTrue="1">
      <formula>LEN(TRIM(G293))=0</formula>
    </cfRule>
  </conditionalFormatting>
  <conditionalFormatting sqref="D186">
    <cfRule type="containsBlanks" dxfId="174" priority="158" stopIfTrue="1">
      <formula>LEN(TRIM(D186))=0</formula>
    </cfRule>
  </conditionalFormatting>
  <conditionalFormatting sqref="G186">
    <cfRule type="containsBlanks" dxfId="173" priority="157" stopIfTrue="1">
      <formula>LEN(TRIM(G186))=0</formula>
    </cfRule>
  </conditionalFormatting>
  <conditionalFormatting sqref="D177">
    <cfRule type="containsBlanks" dxfId="172" priority="152" stopIfTrue="1">
      <formula>LEN(TRIM(D177))=0</formula>
    </cfRule>
  </conditionalFormatting>
  <conditionalFormatting sqref="G177">
    <cfRule type="containsBlanks" dxfId="171" priority="151" stopIfTrue="1">
      <formula>LEN(TRIM(G177))=0</formula>
    </cfRule>
  </conditionalFormatting>
  <conditionalFormatting sqref="D283">
    <cfRule type="containsBlanks" dxfId="170" priority="194" stopIfTrue="1">
      <formula>LEN(TRIM(D283))=0</formula>
    </cfRule>
  </conditionalFormatting>
  <conditionalFormatting sqref="G294">
    <cfRule type="containsBlanks" dxfId="169" priority="195" stopIfTrue="1">
      <formula>LEN(TRIM(G294))=0</formula>
    </cfRule>
  </conditionalFormatting>
  <conditionalFormatting sqref="G275:G276">
    <cfRule type="containsBlanks" dxfId="168" priority="252" stopIfTrue="1">
      <formula>LEN(TRIM(G275))=0</formula>
    </cfRule>
  </conditionalFormatting>
  <conditionalFormatting sqref="D255:D256">
    <cfRule type="containsBlanks" dxfId="167" priority="255" stopIfTrue="1">
      <formula>LEN(TRIM(D255))=0</formula>
    </cfRule>
  </conditionalFormatting>
  <conditionalFormatting sqref="D284">
    <cfRule type="containsBlanks" dxfId="166" priority="192" stopIfTrue="1">
      <formula>LEN(TRIM(D284))=0</formula>
    </cfRule>
  </conditionalFormatting>
  <conditionalFormatting sqref="G284">
    <cfRule type="containsBlanks" dxfId="165" priority="191" stopIfTrue="1">
      <formula>LEN(TRIM(G284))=0</formula>
    </cfRule>
  </conditionalFormatting>
  <conditionalFormatting sqref="G296:G298">
    <cfRule type="containsBlanks" dxfId="164" priority="248" stopIfTrue="1">
      <formula>LEN(TRIM(G296))=0</formula>
    </cfRule>
  </conditionalFormatting>
  <conditionalFormatting sqref="D275:D276">
    <cfRule type="containsBlanks" dxfId="163" priority="251" stopIfTrue="1">
      <formula>LEN(TRIM(D275))=0</formula>
    </cfRule>
  </conditionalFormatting>
  <conditionalFormatting sqref="D262">
    <cfRule type="containsBlanks" dxfId="162" priority="186" stopIfTrue="1">
      <formula>LEN(TRIM(D262))=0</formula>
    </cfRule>
  </conditionalFormatting>
  <conditionalFormatting sqref="D272">
    <cfRule type="containsBlanks" dxfId="161" priority="190" stopIfTrue="1">
      <formula>LEN(TRIM(D272))=0</formula>
    </cfRule>
  </conditionalFormatting>
  <conditionalFormatting sqref="G272">
    <cfRule type="containsBlanks" dxfId="160" priority="189" stopIfTrue="1">
      <formula>LEN(TRIM(G272))=0</formula>
    </cfRule>
  </conditionalFormatting>
  <conditionalFormatting sqref="D228">
    <cfRule type="containsBlanks" dxfId="159" priority="174" stopIfTrue="1">
      <formula>LEN(TRIM(D228))=0</formula>
    </cfRule>
  </conditionalFormatting>
  <conditionalFormatting sqref="G196">
    <cfRule type="containsBlanks" dxfId="158" priority="161" stopIfTrue="1">
      <formula>LEN(TRIM(G196))=0</formula>
    </cfRule>
  </conditionalFormatting>
  <conditionalFormatting sqref="G252">
    <cfRule type="containsBlanks" dxfId="157" priority="181" stopIfTrue="1">
      <formula>LEN(TRIM(G252))=0</formula>
    </cfRule>
  </conditionalFormatting>
  <conditionalFormatting sqref="D296:D297">
    <cfRule type="containsBlanks" dxfId="156" priority="247" stopIfTrue="1">
      <formula>LEN(TRIM(D296))=0</formula>
    </cfRule>
  </conditionalFormatting>
  <conditionalFormatting sqref="D238">
    <cfRule type="containsBlanks" dxfId="155" priority="178" stopIfTrue="1">
      <formula>LEN(TRIM(D238))=0</formula>
    </cfRule>
  </conditionalFormatting>
  <conditionalFormatting sqref="G162">
    <cfRule type="containsBlanks" dxfId="154" priority="149" stopIfTrue="1">
      <formula>LEN(TRIM(G162))=0</formula>
    </cfRule>
  </conditionalFormatting>
  <conditionalFormatting sqref="D252">
    <cfRule type="containsBlanks" dxfId="153" priority="182" stopIfTrue="1">
      <formula>LEN(TRIM(D252))=0</formula>
    </cfRule>
  </conditionalFormatting>
  <conditionalFormatting sqref="G283">
    <cfRule type="containsBlanks" dxfId="152" priority="193" stopIfTrue="1">
      <formula>LEN(TRIM(G283))=0</formula>
    </cfRule>
  </conditionalFormatting>
  <conditionalFormatting sqref="D163">
    <cfRule type="containsBlanks" dxfId="151" priority="148" stopIfTrue="1">
      <formula>LEN(TRIM(D163))=0</formula>
    </cfRule>
  </conditionalFormatting>
  <conditionalFormatting sqref="G262">
    <cfRule type="containsBlanks" dxfId="150" priority="185" stopIfTrue="1">
      <formula>LEN(TRIM(G262))=0</formula>
    </cfRule>
  </conditionalFormatting>
  <conditionalFormatting sqref="D253">
    <cfRule type="containsBlanks" dxfId="149" priority="180" stopIfTrue="1">
      <formula>LEN(TRIM(D253))=0</formula>
    </cfRule>
  </conditionalFormatting>
  <conditionalFormatting sqref="G238">
    <cfRule type="containsBlanks" dxfId="148" priority="177" stopIfTrue="1">
      <formula>LEN(TRIM(G238))=0</formula>
    </cfRule>
  </conditionalFormatting>
  <conditionalFormatting sqref="G263">
    <cfRule type="containsBlanks" dxfId="147" priority="183" stopIfTrue="1">
      <formula>LEN(TRIM(G263))=0</formula>
    </cfRule>
  </conditionalFormatting>
  <conditionalFormatting sqref="D263">
    <cfRule type="containsBlanks" dxfId="146" priority="184" stopIfTrue="1">
      <formula>LEN(TRIM(D263))=0</formula>
    </cfRule>
  </conditionalFormatting>
  <conditionalFormatting sqref="D218">
    <cfRule type="containsBlanks" dxfId="145" priority="170" stopIfTrue="1">
      <formula>LEN(TRIM(D218))=0</formula>
    </cfRule>
  </conditionalFormatting>
  <conditionalFormatting sqref="G218">
    <cfRule type="containsBlanks" dxfId="144" priority="169" stopIfTrue="1">
      <formula>LEN(TRIM(G218))=0</formula>
    </cfRule>
  </conditionalFormatting>
  <conditionalFormatting sqref="D143">
    <cfRule type="containsBlanks" dxfId="143" priority="146" stopIfTrue="1">
      <formula>LEN(TRIM(D143))=0</formula>
    </cfRule>
  </conditionalFormatting>
  <conditionalFormatting sqref="G143">
    <cfRule type="containsBlanks" dxfId="142" priority="145" stopIfTrue="1">
      <formula>LEN(TRIM(G143))=0</formula>
    </cfRule>
  </conditionalFormatting>
  <conditionalFormatting sqref="D219">
    <cfRule type="containsBlanks" dxfId="141" priority="168" stopIfTrue="1">
      <formula>LEN(TRIM(D219))=0</formula>
    </cfRule>
  </conditionalFormatting>
  <conditionalFormatting sqref="G207">
    <cfRule type="containsBlanks" dxfId="140" priority="165" stopIfTrue="1">
      <formula>LEN(TRIM(G207))=0</formula>
    </cfRule>
  </conditionalFormatting>
  <conditionalFormatting sqref="G144">
    <cfRule type="containsBlanks" dxfId="139" priority="143" stopIfTrue="1">
      <formula>LEN(TRIM(G144))=0</formula>
    </cfRule>
  </conditionalFormatting>
  <conditionalFormatting sqref="D144">
    <cfRule type="containsBlanks" dxfId="138" priority="144" stopIfTrue="1">
      <formula>LEN(TRIM(D144))=0</formula>
    </cfRule>
  </conditionalFormatting>
  <conditionalFormatting sqref="D123">
    <cfRule type="containsBlanks" dxfId="137" priority="138" stopIfTrue="1">
      <formula>LEN(TRIM(D123))=0</formula>
    </cfRule>
  </conditionalFormatting>
  <conditionalFormatting sqref="D135">
    <cfRule type="containsBlanks" dxfId="136" priority="140" stopIfTrue="1">
      <formula>LEN(TRIM(D135))=0</formula>
    </cfRule>
  </conditionalFormatting>
  <conditionalFormatting sqref="G228">
    <cfRule type="containsBlanks" dxfId="135" priority="173" stopIfTrue="1">
      <formula>LEN(TRIM(G228))=0</formula>
    </cfRule>
  </conditionalFormatting>
  <conditionalFormatting sqref="D229">
    <cfRule type="containsBlanks" dxfId="134" priority="172" stopIfTrue="1">
      <formula>LEN(TRIM(D229))=0</formula>
    </cfRule>
  </conditionalFormatting>
  <conditionalFormatting sqref="G135">
    <cfRule type="containsBlanks" dxfId="133" priority="139" stopIfTrue="1">
      <formula>LEN(TRIM(G135))=0</formula>
    </cfRule>
  </conditionalFormatting>
  <conditionalFormatting sqref="G124">
    <cfRule type="containsBlanks" dxfId="132" priority="135" stopIfTrue="1">
      <formula>LEN(TRIM(G124))=0</formula>
    </cfRule>
  </conditionalFormatting>
  <conditionalFormatting sqref="G123">
    <cfRule type="containsBlanks" dxfId="131" priority="137" stopIfTrue="1">
      <formula>LEN(TRIM(G123))=0</formula>
    </cfRule>
  </conditionalFormatting>
  <conditionalFormatting sqref="D134">
    <cfRule type="containsBlanks" dxfId="130" priority="142" stopIfTrue="1">
      <formula>LEN(TRIM(D134))=0</formula>
    </cfRule>
  </conditionalFormatting>
  <conditionalFormatting sqref="G253">
    <cfRule type="containsBlanks" dxfId="129" priority="179" stopIfTrue="1">
      <formula>LEN(TRIM(G253))=0</formula>
    </cfRule>
  </conditionalFormatting>
  <conditionalFormatting sqref="G229">
    <cfRule type="containsBlanks" dxfId="128" priority="171" stopIfTrue="1">
      <formula>LEN(TRIM(G229))=0</formula>
    </cfRule>
  </conditionalFormatting>
  <conditionalFormatting sqref="G219">
    <cfRule type="containsBlanks" dxfId="127" priority="167" stopIfTrue="1">
      <formula>LEN(TRIM(G219))=0</formula>
    </cfRule>
  </conditionalFormatting>
  <conditionalFormatting sqref="G113">
    <cfRule type="containsBlanks" dxfId="126" priority="133" stopIfTrue="1">
      <formula>LEN(TRIM(G113))=0</formula>
    </cfRule>
  </conditionalFormatting>
  <conditionalFormatting sqref="D207">
    <cfRule type="containsBlanks" dxfId="125" priority="166" stopIfTrue="1">
      <formula>LEN(TRIM(D207))=0</formula>
    </cfRule>
  </conditionalFormatting>
  <conditionalFormatting sqref="D197">
    <cfRule type="containsBlanks" dxfId="124" priority="160" stopIfTrue="1">
      <formula>LEN(TRIM(D197))=0</formula>
    </cfRule>
  </conditionalFormatting>
  <conditionalFormatting sqref="D113">
    <cfRule type="containsBlanks" dxfId="123" priority="134" stopIfTrue="1">
      <formula>LEN(TRIM(D113))=0</formula>
    </cfRule>
  </conditionalFormatting>
  <conditionalFormatting sqref="D196">
    <cfRule type="containsBlanks" dxfId="122" priority="162" stopIfTrue="1">
      <formula>LEN(TRIM(D196))=0</formula>
    </cfRule>
  </conditionalFormatting>
  <conditionalFormatting sqref="G197">
    <cfRule type="containsBlanks" dxfId="121" priority="159" stopIfTrue="1">
      <formula>LEN(TRIM(G197))=0</formula>
    </cfRule>
  </conditionalFormatting>
  <conditionalFormatting sqref="G77">
    <cfRule type="containsBlanks" dxfId="120" priority="125" stopIfTrue="1">
      <formula>LEN(TRIM(G77))=0</formula>
    </cfRule>
  </conditionalFormatting>
  <conditionalFormatting sqref="G187">
    <cfRule type="containsBlanks" dxfId="119" priority="155" stopIfTrue="1">
      <formula>LEN(TRIM(G187))=0</formula>
    </cfRule>
  </conditionalFormatting>
  <conditionalFormatting sqref="G176">
    <cfRule type="containsBlanks" dxfId="118" priority="153" stopIfTrue="1">
      <formula>LEN(TRIM(G176))=0</formula>
    </cfRule>
  </conditionalFormatting>
  <conditionalFormatting sqref="D187">
    <cfRule type="containsBlanks" dxfId="117" priority="156" stopIfTrue="1">
      <formula>LEN(TRIM(D187))=0</formula>
    </cfRule>
  </conditionalFormatting>
  <conditionalFormatting sqref="D67">
    <cfRule type="containsBlanks" dxfId="116" priority="120" stopIfTrue="1">
      <formula>LEN(TRIM(D67))=0</formula>
    </cfRule>
  </conditionalFormatting>
  <conditionalFormatting sqref="G67">
    <cfRule type="containsBlanks" dxfId="115" priority="119" stopIfTrue="1">
      <formula>LEN(TRIM(G67))=0</formula>
    </cfRule>
  </conditionalFormatting>
  <conditionalFormatting sqref="D77">
    <cfRule type="containsBlanks" dxfId="114" priority="126" stopIfTrue="1">
      <formula>LEN(TRIM(D77))=0</formula>
    </cfRule>
  </conditionalFormatting>
  <conditionalFormatting sqref="D176">
    <cfRule type="containsBlanks" dxfId="113" priority="154" stopIfTrue="1">
      <formula>LEN(TRIM(D176))=0</formula>
    </cfRule>
  </conditionalFormatting>
  <conditionalFormatting sqref="D162">
    <cfRule type="containsBlanks" dxfId="112" priority="150" stopIfTrue="1">
      <formula>LEN(TRIM(D162))=0</formula>
    </cfRule>
  </conditionalFormatting>
  <conditionalFormatting sqref="G163">
    <cfRule type="containsBlanks" dxfId="111" priority="147" stopIfTrue="1">
      <formula>LEN(TRIM(G163))=0</formula>
    </cfRule>
  </conditionalFormatting>
  <conditionalFormatting sqref="G45">
    <cfRule type="containsBlanks" dxfId="110" priority="113" stopIfTrue="1">
      <formula>LEN(TRIM(G45))=0</formula>
    </cfRule>
  </conditionalFormatting>
  <conditionalFormatting sqref="G134">
    <cfRule type="containsBlanks" dxfId="109" priority="141" stopIfTrue="1">
      <formula>LEN(TRIM(G134))=0</formula>
    </cfRule>
  </conditionalFormatting>
  <conditionalFormatting sqref="D36">
    <cfRule type="containsBlanks" dxfId="108" priority="108" stopIfTrue="1">
      <formula>LEN(TRIM(D36))=0</formula>
    </cfRule>
  </conditionalFormatting>
  <conditionalFormatting sqref="G36">
    <cfRule type="containsBlanks" dxfId="107" priority="107" stopIfTrue="1">
      <formula>LEN(TRIM(G36))=0</formula>
    </cfRule>
  </conditionalFormatting>
  <conditionalFormatting sqref="D45">
    <cfRule type="containsBlanks" dxfId="106" priority="114" stopIfTrue="1">
      <formula>LEN(TRIM(D45))=0</formula>
    </cfRule>
  </conditionalFormatting>
  <conditionalFormatting sqref="G56">
    <cfRule type="containsBlanks" dxfId="105" priority="115" stopIfTrue="1">
      <formula>LEN(TRIM(G56))=0</formula>
    </cfRule>
  </conditionalFormatting>
  <conditionalFormatting sqref="D25">
    <cfRule type="containsBlanks" dxfId="104" priority="106" stopIfTrue="1">
      <formula>LEN(TRIM(D25))=0</formula>
    </cfRule>
  </conditionalFormatting>
  <conditionalFormatting sqref="G25">
    <cfRule type="containsBlanks" dxfId="103" priority="105" stopIfTrue="1">
      <formula>LEN(TRIM(G25))=0</formula>
    </cfRule>
  </conditionalFormatting>
  <conditionalFormatting sqref="G37">
    <cfRule type="containsBlanks" dxfId="102" priority="101" stopIfTrue="1">
      <formula>LEN(TRIM(G37))=0</formula>
    </cfRule>
  </conditionalFormatting>
  <conditionalFormatting sqref="D124">
    <cfRule type="containsBlanks" dxfId="101" priority="136" stopIfTrue="1">
      <formula>LEN(TRIM(D124))=0</formula>
    </cfRule>
  </conditionalFormatting>
  <conditionalFormatting sqref="G114">
    <cfRule type="containsBlanks" dxfId="100" priority="131" stopIfTrue="1">
      <formula>LEN(TRIM(G114))=0</formula>
    </cfRule>
  </conditionalFormatting>
  <conditionalFormatting sqref="D26:D27">
    <cfRule type="containsBlanks" dxfId="99" priority="104" stopIfTrue="1">
      <formula>LEN(TRIM(D26))=0</formula>
    </cfRule>
  </conditionalFormatting>
  <conditionalFormatting sqref="G26:G27">
    <cfRule type="containsBlanks" dxfId="98" priority="103" stopIfTrue="1">
      <formula>LEN(TRIM(G26))=0</formula>
    </cfRule>
  </conditionalFormatting>
  <conditionalFormatting sqref="D114">
    <cfRule type="containsBlanks" dxfId="97" priority="132" stopIfTrue="1">
      <formula>LEN(TRIM(D114))=0</formula>
    </cfRule>
  </conditionalFormatting>
  <conditionalFormatting sqref="D37">
    <cfRule type="containsBlanks" dxfId="96" priority="102" stopIfTrue="1">
      <formula>LEN(TRIM(D37))=0</formula>
    </cfRule>
  </conditionalFormatting>
  <conditionalFormatting sqref="D47">
    <cfRule type="containsBlanks" dxfId="95" priority="100" stopIfTrue="1">
      <formula>LEN(TRIM(D47))=0</formula>
    </cfRule>
  </conditionalFormatting>
  <conditionalFormatting sqref="G47">
    <cfRule type="containsBlanks" dxfId="94" priority="99" stopIfTrue="1">
      <formula>LEN(TRIM(G47))=0</formula>
    </cfRule>
  </conditionalFormatting>
  <conditionalFormatting sqref="G115">
    <cfRule type="containsBlanks" dxfId="93" priority="89" stopIfTrue="1">
      <formula>LEN(TRIM(G115))=0</formula>
    </cfRule>
  </conditionalFormatting>
  <conditionalFormatting sqref="G125">
    <cfRule type="containsBlanks" dxfId="92" priority="87" stopIfTrue="1">
      <formula>LEN(TRIM(G125))=0</formula>
    </cfRule>
  </conditionalFormatting>
  <conditionalFormatting sqref="D78">
    <cfRule type="containsBlanks" dxfId="91" priority="124" stopIfTrue="1">
      <formula>LEN(TRIM(D78))=0</formula>
    </cfRule>
  </conditionalFormatting>
  <conditionalFormatting sqref="D68">
    <cfRule type="containsBlanks" dxfId="90" priority="96" stopIfTrue="1">
      <formula>LEN(TRIM(D68))=0</formula>
    </cfRule>
  </conditionalFormatting>
  <conditionalFormatting sqref="G68">
    <cfRule type="containsBlanks" dxfId="89" priority="95" stopIfTrue="1">
      <formula>LEN(TRIM(G68))=0</formula>
    </cfRule>
  </conditionalFormatting>
  <conditionalFormatting sqref="D46">
    <cfRule type="containsBlanks" dxfId="88" priority="112" stopIfTrue="1">
      <formula>LEN(TRIM(D46))=0</formula>
    </cfRule>
  </conditionalFormatting>
  <conditionalFormatting sqref="D115">
    <cfRule type="containsBlanks" dxfId="87" priority="90" stopIfTrue="1">
      <formula>LEN(TRIM(D115))=0</formula>
    </cfRule>
  </conditionalFormatting>
  <conditionalFormatting sqref="D79">
    <cfRule type="containsBlanks" dxfId="86" priority="94" stopIfTrue="1">
      <formula>LEN(TRIM(D79))=0</formula>
    </cfRule>
  </conditionalFormatting>
  <conditionalFormatting sqref="G79">
    <cfRule type="containsBlanks" dxfId="85" priority="93" stopIfTrue="1">
      <formula>LEN(TRIM(G79))=0</formula>
    </cfRule>
  </conditionalFormatting>
  <conditionalFormatting sqref="G145">
    <cfRule type="containsBlanks" dxfId="84" priority="85" stopIfTrue="1">
      <formula>LEN(TRIM(G145))=0</formula>
    </cfRule>
  </conditionalFormatting>
  <conditionalFormatting sqref="D125">
    <cfRule type="containsBlanks" dxfId="83" priority="88" stopIfTrue="1">
      <formula>LEN(TRIM(D125))=0</formula>
    </cfRule>
  </conditionalFormatting>
  <conditionalFormatting sqref="G155">
    <cfRule type="containsBlanks" dxfId="82" priority="83" stopIfTrue="1">
      <formula>LEN(TRIM(G155))=0</formula>
    </cfRule>
  </conditionalFormatting>
  <conditionalFormatting sqref="D164">
    <cfRule type="containsBlanks" dxfId="81" priority="82" stopIfTrue="1">
      <formula>LEN(TRIM(D164))=0</formula>
    </cfRule>
  </conditionalFormatting>
  <conditionalFormatting sqref="D178">
    <cfRule type="containsBlanks" dxfId="80" priority="80" stopIfTrue="1">
      <formula>LEN(TRIM(D178))=0</formula>
    </cfRule>
  </conditionalFormatting>
  <conditionalFormatting sqref="G78">
    <cfRule type="containsBlanks" dxfId="79" priority="123" stopIfTrue="1">
      <formula>LEN(TRIM(G78))=0</formula>
    </cfRule>
  </conditionalFormatting>
  <conditionalFormatting sqref="D145">
    <cfRule type="containsBlanks" dxfId="78" priority="86" stopIfTrue="1">
      <formula>LEN(TRIM(D145))=0</formula>
    </cfRule>
  </conditionalFormatting>
  <conditionalFormatting sqref="G188">
    <cfRule type="containsBlanks" dxfId="77" priority="77" stopIfTrue="1">
      <formula>LEN(TRIM(G188))=0</formula>
    </cfRule>
  </conditionalFormatting>
  <conditionalFormatting sqref="D198">
    <cfRule type="containsBlanks" dxfId="76" priority="76" stopIfTrue="1">
      <formula>LEN(TRIM(D198))=0</formula>
    </cfRule>
  </conditionalFormatting>
  <conditionalFormatting sqref="G164">
    <cfRule type="containsBlanks" dxfId="75" priority="81" stopIfTrue="1">
      <formula>LEN(TRIM(G164))=0</formula>
    </cfRule>
  </conditionalFormatting>
  <conditionalFormatting sqref="D155">
    <cfRule type="containsBlanks" dxfId="74" priority="84" stopIfTrue="1">
      <formula>LEN(TRIM(D155))=0</formula>
    </cfRule>
  </conditionalFormatting>
  <conditionalFormatting sqref="G55">
    <cfRule type="containsBlanks" dxfId="73" priority="117" stopIfTrue="1">
      <formula>LEN(TRIM(G55))=0</formula>
    </cfRule>
  </conditionalFormatting>
  <conditionalFormatting sqref="D66">
    <cfRule type="containsBlanks" dxfId="72" priority="122" stopIfTrue="1">
      <formula>LEN(TRIM(D66))=0</formula>
    </cfRule>
  </conditionalFormatting>
  <conditionalFormatting sqref="G66">
    <cfRule type="containsBlanks" dxfId="71" priority="121" stopIfTrue="1">
      <formula>LEN(TRIM(G66))=0</formula>
    </cfRule>
  </conditionalFormatting>
  <conditionalFormatting sqref="G178">
    <cfRule type="containsBlanks" dxfId="70" priority="79" stopIfTrue="1">
      <formula>LEN(TRIM(G178))=0</formula>
    </cfRule>
  </conditionalFormatting>
  <conditionalFormatting sqref="D56">
    <cfRule type="containsBlanks" dxfId="69" priority="116" stopIfTrue="1">
      <formula>LEN(TRIM(D56))=0</formula>
    </cfRule>
  </conditionalFormatting>
  <conditionalFormatting sqref="D55">
    <cfRule type="containsBlanks" dxfId="68" priority="118" stopIfTrue="1">
      <formula>LEN(TRIM(D55))=0</formula>
    </cfRule>
  </conditionalFormatting>
  <conditionalFormatting sqref="G230">
    <cfRule type="containsBlanks" dxfId="67" priority="69" stopIfTrue="1">
      <formula>LEN(TRIM(G230))=0</formula>
    </cfRule>
  </conditionalFormatting>
  <conditionalFormatting sqref="D35">
    <cfRule type="containsBlanks" dxfId="66" priority="110" stopIfTrue="1">
      <formula>LEN(TRIM(D35))=0</formula>
    </cfRule>
  </conditionalFormatting>
  <conditionalFormatting sqref="G198">
    <cfRule type="containsBlanks" dxfId="65" priority="75" stopIfTrue="1">
      <formula>LEN(TRIM(G198))=0</formula>
    </cfRule>
  </conditionalFormatting>
  <conditionalFormatting sqref="D188">
    <cfRule type="containsBlanks" dxfId="64" priority="78" stopIfTrue="1">
      <formula>LEN(TRIM(D188))=0</formula>
    </cfRule>
  </conditionalFormatting>
  <conditionalFormatting sqref="G46">
    <cfRule type="containsBlanks" dxfId="63" priority="111" stopIfTrue="1">
      <formula>LEN(TRIM(G46))=0</formula>
    </cfRule>
  </conditionalFormatting>
  <conditionalFormatting sqref="D230">
    <cfRule type="containsBlanks" dxfId="62" priority="70" stopIfTrue="1">
      <formula>LEN(TRIM(D230))=0</formula>
    </cfRule>
  </conditionalFormatting>
  <conditionalFormatting sqref="G35">
    <cfRule type="containsBlanks" dxfId="61" priority="109" stopIfTrue="1">
      <formula>LEN(TRIM(G35))=0</formula>
    </cfRule>
  </conditionalFormatting>
  <conditionalFormatting sqref="D57">
    <cfRule type="containsBlanks" dxfId="60" priority="98" stopIfTrue="1">
      <formula>LEN(TRIM(D57))=0</formula>
    </cfRule>
  </conditionalFormatting>
  <conditionalFormatting sqref="G57">
    <cfRule type="containsBlanks" dxfId="59" priority="97" stopIfTrue="1">
      <formula>LEN(TRIM(G57))=0</formula>
    </cfRule>
  </conditionalFormatting>
  <conditionalFormatting sqref="G295">
    <cfRule type="containsBlanks" dxfId="58" priority="57" stopIfTrue="1">
      <formula>LEN(TRIM(G295))=0</formula>
    </cfRule>
  </conditionalFormatting>
  <conditionalFormatting sqref="G40">
    <cfRule type="containsBlanks" dxfId="57" priority="54" stopIfTrue="1">
      <formula>LEN(TRIM(G40))=0</formula>
    </cfRule>
  </conditionalFormatting>
  <conditionalFormatting sqref="D264">
    <cfRule type="containsBlanks" dxfId="56" priority="64" stopIfTrue="1">
      <formula>LEN(TRIM(D264))=0</formula>
    </cfRule>
  </conditionalFormatting>
  <conditionalFormatting sqref="G264">
    <cfRule type="containsBlanks" dxfId="55" priority="63" stopIfTrue="1">
      <formula>LEN(TRIM(G264))=0</formula>
    </cfRule>
  </conditionalFormatting>
  <conditionalFormatting sqref="A71:B71">
    <cfRule type="containsBlanks" dxfId="54" priority="46" stopIfTrue="1">
      <formula>LEN(TRIM(A71))=0</formula>
    </cfRule>
  </conditionalFormatting>
  <conditionalFormatting sqref="D295">
    <cfRule type="containsBlanks" dxfId="53" priority="58" stopIfTrue="1">
      <formula>LEN(TRIM(D295))=0</formula>
    </cfRule>
  </conditionalFormatting>
  <conditionalFormatting sqref="D209">
    <cfRule type="containsBlanks" dxfId="52" priority="74" stopIfTrue="1">
      <formula>LEN(TRIM(D209))=0</formula>
    </cfRule>
  </conditionalFormatting>
  <conditionalFormatting sqref="G209">
    <cfRule type="containsBlanks" dxfId="51" priority="73" stopIfTrue="1">
      <formula>LEN(TRIM(G209))=0</formula>
    </cfRule>
  </conditionalFormatting>
  <conditionalFormatting sqref="G220">
    <cfRule type="containsBlanks" dxfId="50" priority="71" stopIfTrue="1">
      <formula>LEN(TRIM(G220))=0</formula>
    </cfRule>
  </conditionalFormatting>
  <conditionalFormatting sqref="D220">
    <cfRule type="containsBlanks" dxfId="49" priority="72" stopIfTrue="1">
      <formula>LEN(TRIM(D220))=0</formula>
    </cfRule>
  </conditionalFormatting>
  <conditionalFormatting sqref="D240">
    <cfRule type="containsBlanks" dxfId="48" priority="68" stopIfTrue="1">
      <formula>LEN(TRIM(D240))=0</formula>
    </cfRule>
  </conditionalFormatting>
  <conditionalFormatting sqref="G254">
    <cfRule type="containsBlanks" dxfId="47" priority="65" stopIfTrue="1">
      <formula>LEN(TRIM(G254))=0</formula>
    </cfRule>
  </conditionalFormatting>
  <conditionalFormatting sqref="G240">
    <cfRule type="containsBlanks" dxfId="46" priority="67" stopIfTrue="1">
      <formula>LEN(TRIM(G240))=0</formula>
    </cfRule>
  </conditionalFormatting>
  <conditionalFormatting sqref="D254">
    <cfRule type="containsBlanks" dxfId="45" priority="66" stopIfTrue="1">
      <formula>LEN(TRIM(D254))=0</formula>
    </cfRule>
  </conditionalFormatting>
  <conditionalFormatting sqref="G285">
    <cfRule type="containsBlanks" dxfId="44" priority="59" stopIfTrue="1">
      <formula>LEN(TRIM(G285))=0</formula>
    </cfRule>
  </conditionalFormatting>
  <conditionalFormatting sqref="G274">
    <cfRule type="containsBlanks" dxfId="43" priority="61" stopIfTrue="1">
      <formula>LEN(TRIM(G274))=0</formula>
    </cfRule>
  </conditionalFormatting>
  <conditionalFormatting sqref="D274">
    <cfRule type="containsBlanks" dxfId="42" priority="62" stopIfTrue="1">
      <formula>LEN(TRIM(D274))=0</formula>
    </cfRule>
  </conditionalFormatting>
  <conditionalFormatting sqref="D285">
    <cfRule type="containsBlanks" dxfId="41" priority="60" stopIfTrue="1">
      <formula>LEN(TRIM(D285))=0</formula>
    </cfRule>
  </conditionalFormatting>
  <conditionalFormatting sqref="G30">
    <cfRule type="containsBlanks" dxfId="40" priority="56" stopIfTrue="1">
      <formula>LEN(TRIM(G30))=0</formula>
    </cfRule>
  </conditionalFormatting>
  <conditionalFormatting sqref="G50">
    <cfRule type="containsBlanks" dxfId="39" priority="52" stopIfTrue="1">
      <formula>LEN(TRIM(G50))=0</formula>
    </cfRule>
  </conditionalFormatting>
  <conditionalFormatting sqref="A40:B40">
    <cfRule type="containsBlanks" dxfId="38" priority="33" stopIfTrue="1">
      <formula>LEN(TRIM(A40))=0</formula>
    </cfRule>
  </conditionalFormatting>
  <conditionalFormatting sqref="A60:B60">
    <cfRule type="containsBlanks" dxfId="37" priority="45" stopIfTrue="1">
      <formula>LEN(TRIM(A60))=0</formula>
    </cfRule>
  </conditionalFormatting>
  <conditionalFormatting sqref="G118">
    <cfRule type="containsBlanks" dxfId="36" priority="40" stopIfTrue="1">
      <formula>LEN(TRIM(G118))=0</formula>
    </cfRule>
  </conditionalFormatting>
  <conditionalFormatting sqref="G305">
    <cfRule type="containsBlanks" dxfId="35" priority="36" stopIfTrue="1">
      <formula>LEN(TRIM(G305))=0</formula>
    </cfRule>
  </conditionalFormatting>
  <conditionalFormatting sqref="D305">
    <cfRule type="containsBlanks" dxfId="34" priority="37" stopIfTrue="1">
      <formula>LEN(TRIM(D305))=0</formula>
    </cfRule>
  </conditionalFormatting>
  <conditionalFormatting sqref="D136">
    <cfRule type="containsBlanks" dxfId="33" priority="39" stopIfTrue="1">
      <formula>LEN(TRIM(D136))=0</formula>
    </cfRule>
  </conditionalFormatting>
  <conditionalFormatting sqref="G136">
    <cfRule type="containsBlanks" dxfId="32" priority="38" stopIfTrue="1">
      <formula>LEN(TRIM(G136))=0</formula>
    </cfRule>
  </conditionalFormatting>
  <conditionalFormatting sqref="A50:B50">
    <cfRule type="containsBlanks" dxfId="31" priority="34" stopIfTrue="1">
      <formula>LEN(TRIM(A50))=0</formula>
    </cfRule>
  </conditionalFormatting>
  <conditionalFormatting sqref="A30:B30">
    <cfRule type="containsBlanks" dxfId="30" priority="32" stopIfTrue="1">
      <formula>LEN(TRIM(A30))=0</formula>
    </cfRule>
  </conditionalFormatting>
  <conditionalFormatting sqref="G93 A93:B93">
    <cfRule type="containsBlanks" dxfId="29" priority="30" stopIfTrue="1">
      <formula>LEN(TRIM(A93))=0</formula>
    </cfRule>
  </conditionalFormatting>
  <conditionalFormatting sqref="D87">
    <cfRule type="containsBlanks" dxfId="28" priority="29" stopIfTrue="1">
      <formula>LEN(TRIM(D87))=0</formula>
    </cfRule>
  </conditionalFormatting>
  <conditionalFormatting sqref="D86">
    <cfRule type="containsBlanks" dxfId="27" priority="28" stopIfTrue="1">
      <formula>LEN(TRIM(D86))=0</formula>
    </cfRule>
  </conditionalFormatting>
  <conditionalFormatting sqref="D85">
    <cfRule type="containsBlanks" dxfId="26" priority="27" stopIfTrue="1">
      <formula>LEN(TRIM(D85))=0</formula>
    </cfRule>
  </conditionalFormatting>
  <conditionalFormatting sqref="G87">
    <cfRule type="containsBlanks" dxfId="25" priority="26" stopIfTrue="1">
      <formula>LEN(TRIM(G87))=0</formula>
    </cfRule>
  </conditionalFormatting>
  <conditionalFormatting sqref="G86">
    <cfRule type="containsBlanks" dxfId="24" priority="25" stopIfTrue="1">
      <formula>LEN(TRIM(G86))=0</formula>
    </cfRule>
  </conditionalFormatting>
  <conditionalFormatting sqref="D91:D92">
    <cfRule type="containsBlanks" dxfId="23" priority="23" stopIfTrue="1">
      <formula>LEN(TRIM(D91))=0</formula>
    </cfRule>
  </conditionalFormatting>
  <conditionalFormatting sqref="G91:G92">
    <cfRule type="containsBlanks" dxfId="22" priority="24" stopIfTrue="1">
      <formula>LEN(TRIM(G91))=0</formula>
    </cfRule>
  </conditionalFormatting>
  <conditionalFormatting sqref="G88">
    <cfRule type="containsBlanks" dxfId="21" priority="21" stopIfTrue="1">
      <formula>LEN(TRIM(G88))=0</formula>
    </cfRule>
  </conditionalFormatting>
  <conditionalFormatting sqref="D88">
    <cfRule type="containsBlanks" dxfId="20" priority="22" stopIfTrue="1">
      <formula>LEN(TRIM(D88))=0</formula>
    </cfRule>
  </conditionalFormatting>
  <conditionalFormatting sqref="D89">
    <cfRule type="containsBlanks" dxfId="19" priority="20" stopIfTrue="1">
      <formula>LEN(TRIM(D89))=0</formula>
    </cfRule>
  </conditionalFormatting>
  <conditionalFormatting sqref="D90">
    <cfRule type="containsBlanks" dxfId="18" priority="18" stopIfTrue="1">
      <formula>LEN(TRIM(D90))=0</formula>
    </cfRule>
  </conditionalFormatting>
  <conditionalFormatting sqref="G90">
    <cfRule type="containsBlanks" dxfId="17" priority="17" stopIfTrue="1">
      <formula>LEN(TRIM(G90))=0</formula>
    </cfRule>
  </conditionalFormatting>
  <conditionalFormatting sqref="G89">
    <cfRule type="containsBlanks" dxfId="16" priority="19" stopIfTrue="1">
      <formula>LEN(TRIM(G89))=0</formula>
    </cfRule>
  </conditionalFormatting>
  <conditionalFormatting sqref="G105">
    <cfRule type="containsBlanks" dxfId="15" priority="16" stopIfTrue="1">
      <formula>LEN(TRIM(G105))=0</formula>
    </cfRule>
  </conditionalFormatting>
  <conditionalFormatting sqref="G104">
    <cfRule type="containsBlanks" dxfId="14" priority="2" stopIfTrue="1">
      <formula>LEN(TRIM(G104))=0</formula>
    </cfRule>
  </conditionalFormatting>
  <conditionalFormatting sqref="D96">
    <cfRule type="containsBlanks" dxfId="13" priority="15" stopIfTrue="1">
      <formula>LEN(TRIM(D96))=0</formula>
    </cfRule>
  </conditionalFormatting>
  <conditionalFormatting sqref="D97">
    <cfRule type="containsBlanks" dxfId="12" priority="14" stopIfTrue="1">
      <formula>LEN(TRIM(D97))=0</formula>
    </cfRule>
  </conditionalFormatting>
  <conditionalFormatting sqref="D98">
    <cfRule type="containsBlanks" dxfId="11" priority="13" stopIfTrue="1">
      <formula>LEN(TRIM(D98))=0</formula>
    </cfRule>
  </conditionalFormatting>
  <conditionalFormatting sqref="G96 G98">
    <cfRule type="containsBlanks" dxfId="10" priority="12" stopIfTrue="1">
      <formula>LEN(TRIM(G96))=0</formula>
    </cfRule>
  </conditionalFormatting>
  <conditionalFormatting sqref="G97">
    <cfRule type="containsBlanks" dxfId="9" priority="11" stopIfTrue="1">
      <formula>LEN(TRIM(G97))=0</formula>
    </cfRule>
  </conditionalFormatting>
  <conditionalFormatting sqref="G102:G103">
    <cfRule type="containsBlanks" dxfId="8" priority="10" stopIfTrue="1">
      <formula>LEN(TRIM(G102))=0</formula>
    </cfRule>
  </conditionalFormatting>
  <conditionalFormatting sqref="D102:D103">
    <cfRule type="containsBlanks" dxfId="7" priority="9" stopIfTrue="1">
      <formula>LEN(TRIM(D102))=0</formula>
    </cfRule>
  </conditionalFormatting>
  <conditionalFormatting sqref="D99">
    <cfRule type="containsBlanks" dxfId="6" priority="8" stopIfTrue="1">
      <formula>LEN(TRIM(D99))=0</formula>
    </cfRule>
  </conditionalFormatting>
  <conditionalFormatting sqref="G99">
    <cfRule type="containsBlanks" dxfId="5" priority="7" stopIfTrue="1">
      <formula>LEN(TRIM(G99))=0</formula>
    </cfRule>
  </conditionalFormatting>
  <conditionalFormatting sqref="D100">
    <cfRule type="containsBlanks" dxfId="4" priority="6" stopIfTrue="1">
      <formula>LEN(TRIM(D100))=0</formula>
    </cfRule>
  </conditionalFormatting>
  <conditionalFormatting sqref="G100">
    <cfRule type="containsBlanks" dxfId="3" priority="5" stopIfTrue="1">
      <formula>LEN(TRIM(G100))=0</formula>
    </cfRule>
  </conditionalFormatting>
  <conditionalFormatting sqref="D101">
    <cfRule type="containsBlanks" dxfId="2" priority="4" stopIfTrue="1">
      <formula>LEN(TRIM(D101))=0</formula>
    </cfRule>
  </conditionalFormatting>
  <conditionalFormatting sqref="G101">
    <cfRule type="containsBlanks" dxfId="1" priority="3" stopIfTrue="1">
      <formula>LEN(TRIM(G101))=0</formula>
    </cfRule>
  </conditionalFormatting>
  <conditionalFormatting sqref="G21">
    <cfRule type="containsBlanks" dxfId="0" priority="1" stopIfTrue="1">
      <formula>LEN(TRIM(G21))=0</formula>
    </cfRule>
  </conditionalFormatting>
  <pageMargins left="0.7" right="0.7" top="0.78740157499999996" bottom="0.78740157499999996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Janák Jakub</dc:creator>
  <cp:lastModifiedBy>Dyluš Vojtěch</cp:lastModifiedBy>
  <cp:lastPrinted>2020-02-20T14:31:56Z</cp:lastPrinted>
  <dcterms:created xsi:type="dcterms:W3CDTF">2019-12-04T11:30:56Z</dcterms:created>
  <dcterms:modified xsi:type="dcterms:W3CDTF">2020-04-08T10:43:33Z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1407970507</vt:i4>
  </property>
  <property fmtid="{D5CDD505-2E9C-101B-9397-08002B2CF9AE}" pid="3" name="_NewReviewCycle">
    <vt:lpwstr/>
  </property>
  <property fmtid="{D5CDD505-2E9C-101B-9397-08002B2CF9AE}" pid="4" name="_EmailSubject">
    <vt:lpwstr>Výstroj rozvaděčů smlouvy pm.docx</vt:lpwstr>
  </property>
  <property fmtid="{D5CDD505-2E9C-101B-9397-08002B2CF9AE}" pid="5" name="_AuthorEmail">
    <vt:lpwstr>Petr.Matejka@cnb.cz</vt:lpwstr>
  </property>
  <property fmtid="{D5CDD505-2E9C-101B-9397-08002B2CF9AE}" pid="6" name="_AuthorEmailDisplayName">
    <vt:lpwstr>Matějka Petr</vt:lpwstr>
  </property>
  <property fmtid="{D5CDD505-2E9C-101B-9397-08002B2CF9AE}" pid="7" name="_PreviousAdHocReviewCycleID">
    <vt:i4>-243333043</vt:i4>
  </property>
  <property fmtid="{D5CDD505-2E9C-101B-9397-08002B2CF9AE}" pid="8" name="_ReviewingToolsShownOnce">
    <vt:lpwstr/>
  </property>
</Properties>
</file>