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enová tabulka" sheetId="1" r:id="rId1"/>
    <sheet name="Místnosti" sheetId="2" r:id="rId2"/>
    <sheet name="Pokyny k vyplnění" sheetId="3" r:id="rId3"/>
    <sheet name="Vzor vyplnění listu &quot;Místnosti&quot;" sheetId="4" r:id="rId4"/>
  </sheets>
  <definedNames>
    <definedName name="_xlnm._FilterDatabase" localSheetId="1" hidden="1">'Místnosti'!$A$4:$J$312</definedName>
    <definedName name="_xlnm.Print_Area" localSheetId="0">'Cenová tabulka'!$A$1:$C$35</definedName>
  </definedNames>
  <calcPr fullCalcOnLoad="1"/>
</workbook>
</file>

<file path=xl/sharedStrings.xml><?xml version="1.0" encoding="utf-8"?>
<sst xmlns="http://schemas.openxmlformats.org/spreadsheetml/2006/main" count="1044" uniqueCount="177">
  <si>
    <t>lokalita</t>
  </si>
  <si>
    <t>technická mísnost</t>
  </si>
  <si>
    <t>segment</t>
  </si>
  <si>
    <t>verze SW/FW</t>
  </si>
  <si>
    <t>subtotal za TM [Kč]</t>
  </si>
  <si>
    <t>Senovážná</t>
  </si>
  <si>
    <t>zařízení 1</t>
  </si>
  <si>
    <t>std</t>
  </si>
  <si>
    <t>zařízení 2</t>
  </si>
  <si>
    <t>dílčí p.</t>
  </si>
  <si>
    <t>1.</t>
  </si>
  <si>
    <t>2.</t>
  </si>
  <si>
    <t>3.</t>
  </si>
  <si>
    <t>TBS</t>
  </si>
  <si>
    <t>muz</t>
  </si>
  <si>
    <t>zařízení 3</t>
  </si>
  <si>
    <t>WiFi</t>
  </si>
  <si>
    <t>Mgmt</t>
  </si>
  <si>
    <t>zařízení 4</t>
  </si>
  <si>
    <t>test. p.</t>
  </si>
  <si>
    <t>1.02</t>
  </si>
  <si>
    <t>7.0</t>
  </si>
  <si>
    <t>HTM</t>
  </si>
  <si>
    <t>DEA</t>
  </si>
  <si>
    <t>burza</t>
  </si>
  <si>
    <t>CVS</t>
  </si>
  <si>
    <t>2SA</t>
  </si>
  <si>
    <t>2SB</t>
  </si>
  <si>
    <t>2SD</t>
  </si>
  <si>
    <t>DTM</t>
  </si>
  <si>
    <t>PP148</t>
  </si>
  <si>
    <t>Zličín</t>
  </si>
  <si>
    <t>Pokyny k vyplnění cenové tabulky</t>
  </si>
  <si>
    <t>technická mísnost (TM)</t>
  </si>
  <si>
    <t>D7A</t>
  </si>
  <si>
    <t>D6B</t>
  </si>
  <si>
    <t>D5C</t>
  </si>
  <si>
    <t>D4A</t>
  </si>
  <si>
    <t>D3C</t>
  </si>
  <si>
    <t>D2B</t>
  </si>
  <si>
    <t>D7B</t>
  </si>
  <si>
    <t>D7C</t>
  </si>
  <si>
    <t>D6A</t>
  </si>
  <si>
    <t>D6C</t>
  </si>
  <si>
    <t>D5B</t>
  </si>
  <si>
    <t>D4B</t>
  </si>
  <si>
    <t>D4C</t>
  </si>
  <si>
    <t>D3A</t>
  </si>
  <si>
    <t>D3B</t>
  </si>
  <si>
    <t>D2A</t>
  </si>
  <si>
    <t>D2C</t>
  </si>
  <si>
    <t>D6D</t>
  </si>
  <si>
    <t>D5D</t>
  </si>
  <si>
    <t>D4D</t>
  </si>
  <si>
    <t>D2D</t>
  </si>
  <si>
    <t>D2E</t>
  </si>
  <si>
    <t>Cena za technický projekt</t>
  </si>
  <si>
    <t>Cena v Kč bez DPH</t>
  </si>
  <si>
    <t>Hodinová sazba</t>
  </si>
  <si>
    <t xml:space="preserve">Celková nabídková cena </t>
  </si>
  <si>
    <t>Předpokládaný počet hodin odstraňování vad za 48 měsíců</t>
  </si>
  <si>
    <t xml:space="preserve">1. dílčí plnění </t>
  </si>
  <si>
    <t>Cena celkem za 1. dílčí plnění</t>
  </si>
  <si>
    <t>2. dílčí plnění</t>
  </si>
  <si>
    <t>3. dílčí plnění</t>
  </si>
  <si>
    <t>Celková cena za odstraňování vad technických a programových prostředků</t>
  </si>
  <si>
    <t xml:space="preserve">Měsíční paušální cena za poskytování podpory </t>
  </si>
  <si>
    <t>po dobu od převzetí prvního dílčího plnění do převzetí druhého dílčího plnění (cena za 1 měsíc)</t>
  </si>
  <si>
    <t>po dobu od převzetí druhého dílčího plnění do převzetí třetího dílčího plnění (cena za 1 měsíc)</t>
  </si>
  <si>
    <t>předpokládaný počet měsíců</t>
  </si>
  <si>
    <t>OP</t>
  </si>
  <si>
    <t>ANO</t>
  </si>
  <si>
    <t>cena podpory za 1 měsíc [Kč]</t>
  </si>
  <si>
    <t>NE</t>
  </si>
  <si>
    <t>Celková cena za podporu TM</t>
  </si>
  <si>
    <t>Celková cena za TM</t>
  </si>
  <si>
    <t>Celková cena za podporu 1. dílčího plnění</t>
  </si>
  <si>
    <t>Celková cena 1. dílčího plnění (bez podpory)</t>
  </si>
  <si>
    <t>Cena za 1. dílčí plnění z listu "Místnosti" bez ceny za podporu</t>
  </si>
  <si>
    <t>Cena za 2. dílčí plnění z listu "Místnosti" bez ceny za podporu</t>
  </si>
  <si>
    <t>Cena za 3. dílčí plnění z listu "Místnosti" bez ceny za podporu</t>
  </si>
  <si>
    <t>Celková cena za podporu 2. dílčího plnění</t>
  </si>
  <si>
    <t>Celková cena 2. dílčího plnění (bez podpory)</t>
  </si>
  <si>
    <t>Celková cena za podporu 3. dílčího plnění</t>
  </si>
  <si>
    <t>Celková cena 3. dílčího plnění (bez podpory)</t>
  </si>
  <si>
    <t>Vysvětlivky:</t>
  </si>
  <si>
    <t>pro komponenty, které budou instalovány v rámci 2. dílčího plnění</t>
  </si>
  <si>
    <t>pro komponenty, které budou instalovány v rámci 3. dílčího plnění</t>
  </si>
  <si>
    <t xml:space="preserve">podle lokality, v níž se nachází příslušná technická místnost </t>
  </si>
  <si>
    <t>pokud se jedná o zařízení příslušející tabulce B přílohy č. 1 návrhu smlouvy</t>
  </si>
  <si>
    <t>pokud se jedná o zařízení příslušející tabulce C přílohy č. 1 návrhu smlouvy</t>
  </si>
  <si>
    <t>pokud se jedná o zařízení příslušející tabulce D přílohy č. 1 návrhu smlouvy</t>
  </si>
  <si>
    <t>pokud se jedná o zařízení příslušející tabulce E přílohy č. 1 návrhu smlouvy</t>
  </si>
  <si>
    <t>pokud se jedná o zařízení příslušející WiFi segmentu</t>
  </si>
  <si>
    <t>pokud se jedná o zařízení příslušející mgmt, zálohování konfigurací apod.</t>
  </si>
  <si>
    <t>cena zařízení (HW), SW bez DPH [Kč]</t>
  </si>
  <si>
    <t>zařizení (HW), SW-předmět dodávky), vč. uvedení obchodního názvu</t>
  </si>
  <si>
    <t>Ceny za jednotlivá dílčí plnění budou automaticky přeneseny pomocí vzorce do listu "Cenová tabulka".</t>
  </si>
  <si>
    <t>Uchazečem doplněné ceny pro jednotlivé technické místnosti se automaticky sečtou níže do nabídkové ceny za každé dílčí plnění, k němuž technické místnosti přísluší.</t>
  </si>
  <si>
    <t>Uchazeč je po vyplnění příslušných listů tabulky povinen zkontrolovat správnost dílčích a souhrnných součtů (vzorců) v jejích jednotlivých částech a případně provést korekci daných vzorců, aby zajistil jejich správnost!!</t>
  </si>
  <si>
    <t>Vzor vyplnění listu "Místnosti" se nachází na samostatném listu.</t>
  </si>
  <si>
    <t>VZOR</t>
  </si>
  <si>
    <t>1.01</t>
  </si>
  <si>
    <t>cena zařízení (HW), SW [Kč]</t>
  </si>
  <si>
    <t>Cena za instalaci TM [Kč]</t>
  </si>
  <si>
    <t xml:space="preserve">Uchazeč tento údaj doplní i do těch řádků tabulky, které bude přidávat. </t>
  </si>
  <si>
    <t xml:space="preserve">Uchazeč uvede možnost "ANO" pro zařizení/SW zařazený do ověřovacího provozu. POZOR - viz příloha č. 3 návrhu smlouvy, bod 1.2.10. </t>
  </si>
  <si>
    <t>pro komponenty, které budou instalovány v rámci 1. dílčího plnění</t>
  </si>
  <si>
    <t>D5A</t>
  </si>
  <si>
    <t>WS-X 6716-10G-3C=</t>
  </si>
  <si>
    <t>X2-10GB-LR</t>
  </si>
  <si>
    <t>NET2-A29</t>
  </si>
  <si>
    <t>NET2-A30</t>
  </si>
  <si>
    <t>NET2-A31</t>
  </si>
  <si>
    <t>NET2-A32</t>
  </si>
  <si>
    <t>NET2-A33</t>
  </si>
  <si>
    <t>NET2-A34</t>
  </si>
  <si>
    <t>NET2-A35</t>
  </si>
  <si>
    <t>NET2-A36</t>
  </si>
  <si>
    <t>NET2-A37</t>
  </si>
  <si>
    <t>NET2-A38</t>
  </si>
  <si>
    <t>NET2-A39</t>
  </si>
  <si>
    <t>NET2-A40</t>
  </si>
  <si>
    <t>NET2-A41</t>
  </si>
  <si>
    <t>NET2-A42</t>
  </si>
  <si>
    <t>NET2-A43</t>
  </si>
  <si>
    <t>NET2-A44</t>
  </si>
  <si>
    <t>NET2-A45</t>
  </si>
  <si>
    <t>NET2-A46</t>
  </si>
  <si>
    <t>NET2-A47</t>
  </si>
  <si>
    <t>NET2-A48</t>
  </si>
  <si>
    <t>NET2-A49</t>
  </si>
  <si>
    <t>NET2-A50</t>
  </si>
  <si>
    <t>NET2-A51</t>
  </si>
  <si>
    <t>NET2-A52</t>
  </si>
  <si>
    <t>NET2-A53</t>
  </si>
  <si>
    <t>NET2-A54</t>
  </si>
  <si>
    <t>NET2-A55</t>
  </si>
  <si>
    <t>NET2-A56</t>
  </si>
  <si>
    <t>NET2-A57</t>
  </si>
  <si>
    <t>NET2-A58</t>
  </si>
  <si>
    <t>NET2-A59</t>
  </si>
  <si>
    <t>NET2-A60</t>
  </si>
  <si>
    <t>NET2-A61</t>
  </si>
  <si>
    <t>NET2-A62</t>
  </si>
  <si>
    <t>NET2-A63</t>
  </si>
  <si>
    <t>NET2-A64</t>
  </si>
  <si>
    <t>Cena za zaškolení 4 osob v délce 24 hodin</t>
  </si>
  <si>
    <t>Uchazeč povinně vyplní buňky označené žlutou barvou.</t>
  </si>
  <si>
    <t xml:space="preserve">údaj ze sloupce "technická mísnost" z tabulky B, C,D nebo E přílohy č. 1 návrhu smlouvy. Uchazeč tento údaj doplní i do těch řádků tabulky, které bude přidávat. Všechny řádky v listu "Místnosti" budou seskupeny podle technických místností. </t>
  </si>
  <si>
    <r>
      <t>Cena za instalaci TM [Kč</t>
    </r>
    <r>
      <rPr>
        <b/>
        <sz val="8"/>
        <rFont val="Arial"/>
        <family val="2"/>
      </rPr>
      <t>]</t>
    </r>
  </si>
  <si>
    <t>PP149</t>
  </si>
  <si>
    <t>Jednotlivé technické místnosti jsou od sebe odděleny prázdným, zabarveným řádkem.</t>
  </si>
  <si>
    <t>SUMA(I3:I7)</t>
  </si>
  <si>
    <t>SUMA(H3:H7;G8:G9)</t>
  </si>
  <si>
    <t>SUMA(I12:I16)</t>
  </si>
  <si>
    <t>SUMA(H12:H16;G17:G18)</t>
  </si>
  <si>
    <t>celková cena za podporu 2. dílčího plnění (tj. za podporu 1. a 2. dílčího plnění)</t>
  </si>
  <si>
    <t>po dobu od převzetí 3. dílčího plnění (cena za 1 měsíc)</t>
  </si>
  <si>
    <t>celková cena za podporu 3. dílčího plnění (tj. za podporu 1., 2. a 3. dílčího plnění)</t>
  </si>
  <si>
    <t>celková cena za podporu 1. dílčího plnění</t>
  </si>
  <si>
    <t>Ceny ve všech listech tabulky jsou uvedeny v Kč bez DPH  na 2 desetinná místa</t>
  </si>
  <si>
    <t>Cena za odstraňování vad technických a programových prostředků dle článku IV odst. 2. návrhu smlouvy</t>
  </si>
  <si>
    <t>Příloha č. 2 ZD</t>
  </si>
  <si>
    <r>
      <t>Cenová tabulka</t>
    </r>
    <r>
      <rPr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</t>
    </r>
  </si>
  <si>
    <t>pokyny k vyplnění tabulky na samostatném listu!!!!!!</t>
  </si>
  <si>
    <r>
      <rPr>
        <u val="single"/>
        <sz val="10"/>
        <rFont val="Arial"/>
        <family val="2"/>
      </rPr>
      <t>Zelené buňky</t>
    </r>
    <r>
      <rPr>
        <sz val="10"/>
        <rFont val="Arial"/>
        <family val="2"/>
      </rPr>
      <t xml:space="preserve"> vyplní uchazeč v případě, že rozšiřuje počet instalovaných zařízení nebo SW v příslušné technické místnosti za předpokladu, že tato položka je samostatně zpoplatněná. V případě, že uchazeč dle svých potřeb rozšíří tabulku v listu "Místnosti" o příslušný počet řádků nutný k uvedení veškerých zařízení a SW, vyplní u každého takto přídaného řádků údaje v ostatních sloupcích. Sloupec "verze SW/FW" však vyplní jen tehdy, pokud jej výrobce udává.</t>
    </r>
  </si>
  <si>
    <t>zařizení (HW), SW - předmět dodávky, vč. uvedení obchodního názvu</t>
  </si>
  <si>
    <t>Uchazeč uvede veškerý HW a SW, který bude instalovat do jednotlivých technických místností vč. úplného typového označení a obchodního názvu (značky)</t>
  </si>
  <si>
    <t xml:space="preserve">Uchazeč doplní jednotkovou cenu za každé nabízené zařízení či SW. Pokud cena zařízení či SW činí 0,- Kč, uchazeč doplní číslici "0". </t>
  </si>
  <si>
    <t>subtotal za TM [Kč] / Celková cena za TM</t>
  </si>
  <si>
    <r>
      <t xml:space="preserve">Uchazeč </t>
    </r>
    <r>
      <rPr>
        <u val="single"/>
        <sz val="10"/>
        <rFont val="Arial"/>
        <family val="2"/>
      </rPr>
      <t>nevyplňuje</t>
    </r>
    <r>
      <rPr>
        <sz val="10"/>
        <rFont val="Arial"/>
        <family val="2"/>
      </rPr>
      <t xml:space="preserve">, údaj vyjadřuje cenu za celou TM. </t>
    </r>
  </si>
  <si>
    <r>
      <rPr>
        <b/>
        <sz val="10"/>
        <rFont val="Arial"/>
        <family val="2"/>
      </rPr>
      <t xml:space="preserve">Každé zařízení (nebo SW) pokud je samostatně dodávanou položkou), bude mít v rámci TM svůj řádek. </t>
    </r>
    <r>
      <rPr>
        <sz val="10"/>
        <rFont val="Arial"/>
        <family val="2"/>
      </rPr>
      <t>Tzn. že uchazeč dle svých potřeb rozšíří tabulku v listu "Místnosti" o příslušný počet řádků nutný k uvedení veškerých zařízení a SW/FW. Modelově je předvyplněn jeden řádek pro doplnění údajů za každou místnost. Každou licenci k SW/FW (je-li samostatně zpoplatněná) je nutné uvést na samostatný řádek.</t>
    </r>
  </si>
  <si>
    <t>Uchazeč uvede verzi použitého SW/FW podle typu zařizení, pokud ji udává výrobce.</t>
  </si>
  <si>
    <t>Uchazeč doplní cenu podpory za každou doplněnou položku zařízení či SW za jeden měsíc.</t>
  </si>
  <si>
    <t>Uchazeč doplní cenu za kompletní instalaci jím nabízeného zařízení a SW pro příslušnou technickou místnost.</t>
  </si>
  <si>
    <t xml:space="preserve">Seznam místností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</si>
</sst>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[$¥€-2]\ #\ ##,000_);[Red]\([$€-2]\ #\ ##,000\)"/>
    <numFmt numFmtId="185" formatCode="#,##0.00\ _K_č"/>
  </numFmts>
  <fonts count="54">
    <font>
      <sz val="10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48"/>
      <color indexed="53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48"/>
      <color theme="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F6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183" fontId="6" fillId="0" borderId="0" xfId="0" applyNumberFormat="1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 vertical="top" wrapText="1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35" borderId="13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5" borderId="13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2" fontId="6" fillId="12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2" fontId="2" fillId="12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12" borderId="18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12" borderId="11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5" fillId="35" borderId="13" xfId="0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/>
    </xf>
    <xf numFmtId="49" fontId="5" fillId="37" borderId="13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5" fillId="35" borderId="20" xfId="0" applyNumberFormat="1" applyFont="1" applyFill="1" applyBorder="1" applyAlignment="1">
      <alignment horizontal="center"/>
    </xf>
    <xf numFmtId="49" fontId="5" fillId="35" borderId="21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49" fontId="5" fillId="37" borderId="21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22" xfId="0" applyNumberFormat="1" applyFont="1" applyFill="1" applyBorder="1" applyAlignment="1">
      <alignment horizontal="center"/>
    </xf>
    <xf numFmtId="49" fontId="5" fillId="35" borderId="23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/>
    </xf>
    <xf numFmtId="0" fontId="7" fillId="35" borderId="23" xfId="0" applyFont="1" applyFill="1" applyBorder="1" applyAlignment="1">
      <alignment vertical="center"/>
    </xf>
    <xf numFmtId="2" fontId="5" fillId="0" borderId="24" xfId="0" applyNumberFormat="1" applyFont="1" applyBorder="1" applyAlignment="1">
      <alignment horizontal="center"/>
    </xf>
    <xf numFmtId="0" fontId="5" fillId="35" borderId="21" xfId="0" applyFont="1" applyFill="1" applyBorder="1" applyAlignment="1">
      <alignment horizontal="left" wrapText="1"/>
    </xf>
    <xf numFmtId="2" fontId="5" fillId="33" borderId="25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2" fontId="5" fillId="37" borderId="13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7" xfId="0" applyFont="1" applyBorder="1" applyAlignment="1">
      <alignment/>
    </xf>
    <xf numFmtId="0" fontId="0" fillId="35" borderId="0" xfId="0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49" fontId="5" fillId="35" borderId="38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38" borderId="39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 vertical="center"/>
    </xf>
    <xf numFmtId="49" fontId="5" fillId="0" borderId="40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2" fontId="5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7" fillId="35" borderId="21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5" fillId="35" borderId="42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/>
    </xf>
    <xf numFmtId="49" fontId="5" fillId="37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7" fillId="35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38" borderId="39" xfId="0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/>
    </xf>
    <xf numFmtId="49" fontId="5" fillId="38" borderId="39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/>
    </xf>
    <xf numFmtId="49" fontId="5" fillId="38" borderId="39" xfId="0" applyNumberFormat="1" applyFont="1" applyFill="1" applyBorder="1" applyAlignment="1">
      <alignment/>
    </xf>
    <xf numFmtId="2" fontId="5" fillId="38" borderId="39" xfId="0" applyNumberFormat="1" applyFont="1" applyFill="1" applyBorder="1" applyAlignment="1">
      <alignment/>
    </xf>
    <xf numFmtId="2" fontId="5" fillId="38" borderId="39" xfId="0" applyNumberFormat="1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/>
    </xf>
    <xf numFmtId="2" fontId="5" fillId="38" borderId="45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/>
    </xf>
    <xf numFmtId="2" fontId="5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35" borderId="46" xfId="0" applyNumberFormat="1" applyFont="1" applyFill="1" applyBorder="1" applyAlignment="1">
      <alignment horizontal="center"/>
    </xf>
    <xf numFmtId="0" fontId="5" fillId="35" borderId="2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/>
    </xf>
    <xf numFmtId="2" fontId="5" fillId="33" borderId="29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2" fontId="5" fillId="38" borderId="49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49" fontId="5" fillId="35" borderId="50" xfId="0" applyNumberFormat="1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 horizontal="center"/>
    </xf>
    <xf numFmtId="0" fontId="6" fillId="38" borderId="51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/>
    </xf>
    <xf numFmtId="2" fontId="5" fillId="38" borderId="51" xfId="0" applyNumberFormat="1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5" fillId="38" borderId="27" xfId="0" applyFont="1" applyFill="1" applyBorder="1" applyAlignment="1">
      <alignment/>
    </xf>
    <xf numFmtId="0" fontId="7" fillId="38" borderId="0" xfId="0" applyFont="1" applyFill="1" applyBorder="1" applyAlignment="1">
      <alignment vertical="center"/>
    </xf>
    <xf numFmtId="49" fontId="5" fillId="38" borderId="52" xfId="0" applyNumberFormat="1" applyFont="1" applyFill="1" applyBorder="1" applyAlignment="1">
      <alignment horizontal="center"/>
    </xf>
    <xf numFmtId="49" fontId="5" fillId="38" borderId="53" xfId="0" applyNumberFormat="1" applyFont="1" applyFill="1" applyBorder="1" applyAlignment="1">
      <alignment horizontal="center"/>
    </xf>
    <xf numFmtId="0" fontId="5" fillId="38" borderId="53" xfId="0" applyFont="1" applyFill="1" applyBorder="1" applyAlignment="1">
      <alignment/>
    </xf>
    <xf numFmtId="0" fontId="7" fillId="38" borderId="53" xfId="0" applyFont="1" applyFill="1" applyBorder="1" applyAlignment="1">
      <alignment vertical="center"/>
    </xf>
    <xf numFmtId="0" fontId="6" fillId="38" borderId="53" xfId="0" applyFont="1" applyFill="1" applyBorder="1" applyAlignment="1">
      <alignment/>
    </xf>
    <xf numFmtId="49" fontId="5" fillId="38" borderId="53" xfId="0" applyNumberFormat="1" applyFont="1" applyFill="1" applyBorder="1" applyAlignment="1">
      <alignment/>
    </xf>
    <xf numFmtId="2" fontId="5" fillId="38" borderId="53" xfId="0" applyNumberFormat="1" applyFont="1" applyFill="1" applyBorder="1" applyAlignment="1">
      <alignment/>
    </xf>
    <xf numFmtId="2" fontId="5" fillId="38" borderId="53" xfId="0" applyNumberFormat="1" applyFont="1" applyFill="1" applyBorder="1" applyAlignment="1">
      <alignment horizontal="center"/>
    </xf>
    <xf numFmtId="2" fontId="5" fillId="38" borderId="54" xfId="0" applyNumberFormat="1" applyFont="1" applyFill="1" applyBorder="1" applyAlignment="1">
      <alignment horizontal="center"/>
    </xf>
    <xf numFmtId="0" fontId="7" fillId="38" borderId="53" xfId="0" applyFont="1" applyFill="1" applyBorder="1" applyAlignment="1">
      <alignment/>
    </xf>
    <xf numFmtId="2" fontId="5" fillId="34" borderId="18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 wrapText="1"/>
    </xf>
    <xf numFmtId="49" fontId="5" fillId="37" borderId="14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49" fontId="5" fillId="37" borderId="21" xfId="0" applyNumberFormat="1" applyFont="1" applyFill="1" applyBorder="1" applyAlignment="1">
      <alignment horizontal="center" wrapText="1"/>
    </xf>
    <xf numFmtId="2" fontId="5" fillId="37" borderId="18" xfId="0" applyNumberFormat="1" applyFont="1" applyFill="1" applyBorder="1" applyAlignment="1">
      <alignment horizontal="center" wrapText="1"/>
    </xf>
    <xf numFmtId="2" fontId="6" fillId="0" borderId="35" xfId="0" applyNumberFormat="1" applyFont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49" fontId="5" fillId="38" borderId="55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 wrapText="1"/>
    </xf>
    <xf numFmtId="2" fontId="5" fillId="38" borderId="56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9" fillId="0" borderId="11" xfId="0" applyFont="1" applyBorder="1" applyAlignment="1">
      <alignment horizontal="center" wrapText="1"/>
    </xf>
    <xf numFmtId="0" fontId="2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0" fontId="9" fillId="0" borderId="11" xfId="0" applyFont="1" applyBorder="1" applyAlignment="1">
      <alignment wrapText="1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3" fillId="39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83" fontId="0" fillId="33" borderId="37" xfId="0" applyNumberFormat="1" applyFill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183" fontId="3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39" borderId="37" xfId="0" applyNumberFormat="1" applyFill="1" applyBorder="1" applyAlignment="1">
      <alignment horizontal="center"/>
    </xf>
    <xf numFmtId="0" fontId="0" fillId="39" borderId="37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3" fillId="39" borderId="37" xfId="0" applyNumberFormat="1" applyFont="1" applyFill="1" applyBorder="1" applyAlignment="1">
      <alignment horizontal="center"/>
    </xf>
    <xf numFmtId="183" fontId="3" fillId="33" borderId="37" xfId="0" applyNumberFormat="1" applyFont="1" applyFill="1" applyBorder="1" applyAlignment="1">
      <alignment horizontal="center"/>
    </xf>
    <xf numFmtId="0" fontId="0" fillId="39" borderId="37" xfId="0" applyFont="1" applyFill="1" applyBorder="1" applyAlignment="1">
      <alignment horizontal="center"/>
    </xf>
    <xf numFmtId="183" fontId="4" fillId="0" borderId="24" xfId="0" applyNumberFormat="1" applyFont="1" applyBorder="1" applyAlignment="1">
      <alignment horizontal="center"/>
    </xf>
    <xf numFmtId="0" fontId="9" fillId="0" borderId="59" xfId="0" applyFont="1" applyBorder="1" applyAlignment="1">
      <alignment wrapText="1"/>
    </xf>
    <xf numFmtId="0" fontId="0" fillId="0" borderId="60" xfId="0" applyBorder="1" applyAlignment="1">
      <alignment/>
    </xf>
    <xf numFmtId="0" fontId="10" fillId="35" borderId="61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51" fillId="0" borderId="4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38" borderId="27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38" borderId="51" xfId="0" applyNumberFormat="1" applyFont="1" applyFill="1" applyBorder="1" applyAlignment="1">
      <alignment horizontal="center"/>
    </xf>
    <xf numFmtId="49" fontId="5" fillId="38" borderId="55" xfId="0" applyNumberFormat="1" applyFont="1" applyFill="1" applyBorder="1" applyAlignment="1">
      <alignment horizont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56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43" xfId="0" applyFont="1" applyBorder="1" applyAlignment="1">
      <alignment horizontal="center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2" fontId="0" fillId="0" borderId="0" xfId="0" applyNumberFormat="1" applyAlignment="1">
      <alignment horizontal="left" wrapText="1"/>
    </xf>
    <xf numFmtId="0" fontId="3" fillId="12" borderId="0" xfId="0" applyFont="1" applyFill="1" applyAlignment="1">
      <alignment horizontal="center" vertical="center" wrapText="1"/>
    </xf>
    <xf numFmtId="0" fontId="5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00390625" style="0" customWidth="1"/>
    <col min="2" max="2" width="73.7109375" style="0" customWidth="1"/>
    <col min="3" max="3" width="22.8515625" style="0" customWidth="1"/>
    <col min="5" max="5" width="11.00390625" style="0" bestFit="1" customWidth="1"/>
  </cols>
  <sheetData>
    <row r="1" spans="1:3" ht="23.25">
      <c r="A1" s="261"/>
      <c r="B1" s="262" t="s">
        <v>164</v>
      </c>
      <c r="C1" s="242" t="s">
        <v>163</v>
      </c>
    </row>
    <row r="2" spans="1:3" ht="19.5" customHeight="1">
      <c r="A2" s="243"/>
      <c r="B2" s="244" t="s">
        <v>165</v>
      </c>
      <c r="C2" s="260"/>
    </row>
    <row r="3" spans="1:3" ht="18" customHeight="1">
      <c r="A3" s="61"/>
      <c r="B3" s="238" t="s">
        <v>161</v>
      </c>
      <c r="C3" s="245"/>
    </row>
    <row r="4" spans="1:3" ht="14.25" customHeight="1">
      <c r="A4" s="61"/>
      <c r="B4" s="241"/>
      <c r="C4" s="246" t="s">
        <v>57</v>
      </c>
    </row>
    <row r="5" spans="1:3" ht="12.75">
      <c r="A5" s="63" t="s">
        <v>61</v>
      </c>
      <c r="B5" s="64"/>
      <c r="C5" s="247"/>
    </row>
    <row r="6" spans="1:3" ht="12.75">
      <c r="A6" s="8" t="s">
        <v>56</v>
      </c>
      <c r="B6" s="9"/>
      <c r="C6" s="248"/>
    </row>
    <row r="7" spans="1:3" ht="12.75">
      <c r="A7" s="61" t="s">
        <v>78</v>
      </c>
      <c r="B7" s="62"/>
      <c r="C7" s="249">
        <f>Místnosti!$J$113</f>
        <v>0</v>
      </c>
    </row>
    <row r="8" spans="1:3" ht="12.75">
      <c r="A8" s="65" t="s">
        <v>62</v>
      </c>
      <c r="B8" s="66"/>
      <c r="C8" s="250">
        <f>C7+C6</f>
        <v>0</v>
      </c>
    </row>
    <row r="9" spans="1:3" ht="12.75">
      <c r="A9" s="61"/>
      <c r="B9" s="67"/>
      <c r="C9" s="251"/>
    </row>
    <row r="10" spans="1:3" ht="12.75">
      <c r="A10" s="63" t="s">
        <v>63</v>
      </c>
      <c r="B10" s="64"/>
      <c r="C10" s="247"/>
    </row>
    <row r="11" spans="1:3" ht="12.75">
      <c r="A11" s="65" t="s">
        <v>79</v>
      </c>
      <c r="B11" s="66"/>
      <c r="C11" s="250">
        <f>Místnosti!$J$212</f>
        <v>0</v>
      </c>
    </row>
    <row r="12" spans="1:3" ht="12.75">
      <c r="A12" s="61"/>
      <c r="B12" s="67"/>
      <c r="C12" s="251"/>
    </row>
    <row r="13" spans="1:3" ht="12.75">
      <c r="A13" s="63" t="s">
        <v>64</v>
      </c>
      <c r="B13" s="64"/>
      <c r="C13" s="247"/>
    </row>
    <row r="14" spans="1:3" ht="12.75">
      <c r="A14" s="65" t="s">
        <v>80</v>
      </c>
      <c r="B14" s="66"/>
      <c r="C14" s="250">
        <f>Místnosti!$J$312</f>
        <v>0</v>
      </c>
    </row>
    <row r="15" spans="1:3" ht="12.75">
      <c r="A15" s="61"/>
      <c r="B15" s="67"/>
      <c r="C15" s="251"/>
    </row>
    <row r="16" spans="1:3" ht="12.75">
      <c r="A16" s="63" t="s">
        <v>66</v>
      </c>
      <c r="B16" s="64"/>
      <c r="C16" s="247"/>
    </row>
    <row r="17" spans="1:3" ht="12.75">
      <c r="A17" s="61" t="s">
        <v>67</v>
      </c>
      <c r="B17" s="62"/>
      <c r="C17" s="252">
        <f>Místnosti!$G$112</f>
        <v>0</v>
      </c>
    </row>
    <row r="18" spans="1:3" ht="12.75">
      <c r="A18" s="61" t="s">
        <v>69</v>
      </c>
      <c r="B18" s="62"/>
      <c r="C18" s="253">
        <v>11</v>
      </c>
    </row>
    <row r="19" spans="1:3" ht="12.75">
      <c r="A19" s="254" t="s">
        <v>160</v>
      </c>
      <c r="B19" s="255"/>
      <c r="C19" s="252">
        <f>C17*C18</f>
        <v>0</v>
      </c>
    </row>
    <row r="20" spans="1:3" ht="12.75">
      <c r="A20" s="61" t="s">
        <v>68</v>
      </c>
      <c r="B20" s="62"/>
      <c r="C20" s="252">
        <f>Místnosti!$G$211</f>
        <v>0</v>
      </c>
    </row>
    <row r="21" spans="1:3" ht="12.75">
      <c r="A21" s="61" t="s">
        <v>69</v>
      </c>
      <c r="B21" s="62"/>
      <c r="C21" s="253">
        <v>6</v>
      </c>
    </row>
    <row r="22" spans="1:5" ht="12.75">
      <c r="A22" s="61" t="s">
        <v>157</v>
      </c>
      <c r="B22" s="62"/>
      <c r="C22" s="252">
        <f>C19+(C20*C21)</f>
        <v>0</v>
      </c>
      <c r="E22" s="237"/>
    </row>
    <row r="23" spans="1:3" ht="12.75">
      <c r="A23" s="61" t="s">
        <v>158</v>
      </c>
      <c r="B23" s="62"/>
      <c r="C23" s="249">
        <f>Místnosti!$G$311</f>
        <v>0</v>
      </c>
    </row>
    <row r="24" spans="1:3" ht="12.75">
      <c r="A24" s="61" t="s">
        <v>69</v>
      </c>
      <c r="B24" s="62"/>
      <c r="C24" s="253">
        <v>26</v>
      </c>
    </row>
    <row r="25" spans="1:3" ht="12.75">
      <c r="A25" s="65" t="s">
        <v>159</v>
      </c>
      <c r="B25" s="62"/>
      <c r="C25" s="256">
        <f>C22+(C23*C24)</f>
        <v>0</v>
      </c>
    </row>
    <row r="26" spans="1:3" ht="12.75">
      <c r="A26" s="61"/>
      <c r="B26" s="67"/>
      <c r="C26" s="251"/>
    </row>
    <row r="27" spans="1:3" ht="12.75">
      <c r="A27" s="63" t="s">
        <v>147</v>
      </c>
      <c r="B27" s="64"/>
      <c r="C27" s="247"/>
    </row>
    <row r="28" spans="1:3" ht="12.75">
      <c r="A28" s="61" t="s">
        <v>147</v>
      </c>
      <c r="B28" s="62"/>
      <c r="C28" s="257"/>
    </row>
    <row r="29" spans="1:3" ht="12.75">
      <c r="A29" s="6"/>
      <c r="B29" s="7"/>
      <c r="C29" s="251"/>
    </row>
    <row r="30" spans="1:3" ht="12.75">
      <c r="A30" s="63" t="s">
        <v>162</v>
      </c>
      <c r="B30" s="64"/>
      <c r="C30" s="247"/>
    </row>
    <row r="31" spans="1:3" ht="12.75">
      <c r="A31" s="61" t="s">
        <v>58</v>
      </c>
      <c r="B31" s="62"/>
      <c r="C31" s="248"/>
    </row>
    <row r="32" spans="1:3" ht="12.75">
      <c r="A32" s="61" t="s">
        <v>60</v>
      </c>
      <c r="B32" s="62"/>
      <c r="C32" s="258">
        <v>4</v>
      </c>
    </row>
    <row r="33" spans="1:3" ht="12.75">
      <c r="A33" s="65" t="s">
        <v>65</v>
      </c>
      <c r="B33" s="66"/>
      <c r="C33" s="250">
        <f>C31*C32</f>
        <v>0</v>
      </c>
    </row>
    <row r="34" spans="1:3" ht="12.75">
      <c r="A34" s="61"/>
      <c r="B34" s="67"/>
      <c r="C34" s="251"/>
    </row>
    <row r="35" spans="1:3" ht="16.5" thickBot="1">
      <c r="A35" s="68" t="s">
        <v>59</v>
      </c>
      <c r="B35" s="69"/>
      <c r="C35" s="259">
        <f>SUM(C8,C11,C14,C25,C28,C33)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zoomScale="115" zoomScaleNormal="115" zoomScalePageLayoutView="0" workbookViewId="0" topLeftCell="A1">
      <pane ySplit="4" topLeftCell="A50" activePane="bottomLeft" state="frozen"/>
      <selection pane="topLeft" activeCell="A1" sqref="A1"/>
      <selection pane="bottomLeft" activeCell="E2" sqref="E2:G2"/>
    </sheetView>
  </sheetViews>
  <sheetFormatPr defaultColWidth="9.140625" defaultRowHeight="12.75"/>
  <cols>
    <col min="1" max="2" width="5.00390625" style="10" customWidth="1"/>
    <col min="3" max="3" width="8.57421875" style="11" customWidth="1"/>
    <col min="4" max="4" width="8.7109375" style="11" customWidth="1"/>
    <col min="5" max="5" width="12.00390625" style="11" customWidth="1"/>
    <col min="6" max="6" width="40.140625" style="11" customWidth="1"/>
    <col min="7" max="7" width="11.421875" style="12" customWidth="1"/>
    <col min="8" max="8" width="12.28125" style="27" customWidth="1"/>
    <col min="9" max="9" width="11.7109375" style="38" customWidth="1"/>
    <col min="10" max="10" width="11.421875" style="38" customWidth="1"/>
    <col min="11" max="16384" width="9.140625" style="11" customWidth="1"/>
  </cols>
  <sheetData>
    <row r="1" ht="21" customHeight="1">
      <c r="F1" s="264" t="s">
        <v>176</v>
      </c>
    </row>
    <row r="2" spans="4:7" ht="17.25" customHeight="1">
      <c r="D2" s="59"/>
      <c r="E2" s="265" t="s">
        <v>165</v>
      </c>
      <c r="F2" s="265"/>
      <c r="G2" s="265"/>
    </row>
    <row r="3" spans="1:10" s="13" customFormat="1" ht="43.5" customHeight="1">
      <c r="A3" s="51" t="s">
        <v>9</v>
      </c>
      <c r="B3" s="51" t="s">
        <v>70</v>
      </c>
      <c r="C3" s="52" t="s">
        <v>0</v>
      </c>
      <c r="D3" s="52" t="s">
        <v>33</v>
      </c>
      <c r="E3" s="52" t="s">
        <v>2</v>
      </c>
      <c r="F3" s="52" t="s">
        <v>96</v>
      </c>
      <c r="G3" s="51" t="s">
        <v>3</v>
      </c>
      <c r="H3" s="53" t="s">
        <v>103</v>
      </c>
      <c r="I3" s="53" t="s">
        <v>72</v>
      </c>
      <c r="J3" s="53" t="s">
        <v>4</v>
      </c>
    </row>
    <row r="4" spans="1:10" s="15" customFormat="1" ht="15" customHeight="1" thickBot="1">
      <c r="A4" s="14"/>
      <c r="B4" s="14"/>
      <c r="E4" s="16"/>
      <c r="G4" s="14"/>
      <c r="H4" s="28"/>
      <c r="I4" s="28"/>
      <c r="J4" s="28"/>
    </row>
    <row r="5" spans="1:10" s="15" customFormat="1" ht="11.25">
      <c r="A5" s="85">
        <v>1</v>
      </c>
      <c r="B5" s="86" t="s">
        <v>71</v>
      </c>
      <c r="C5" s="87" t="s">
        <v>5</v>
      </c>
      <c r="D5" s="88" t="s">
        <v>108</v>
      </c>
      <c r="E5" s="89" t="s">
        <v>7</v>
      </c>
      <c r="F5" s="90"/>
      <c r="G5" s="91"/>
      <c r="H5" s="92"/>
      <c r="I5" s="101"/>
      <c r="J5" s="121"/>
    </row>
    <row r="6" spans="1:10" s="15" customFormat="1" ht="11.25">
      <c r="A6" s="93">
        <v>1</v>
      </c>
      <c r="B6" s="33" t="s">
        <v>71</v>
      </c>
      <c r="C6" s="34" t="s">
        <v>5</v>
      </c>
      <c r="D6" s="35" t="s">
        <v>108</v>
      </c>
      <c r="E6" s="82" t="s">
        <v>19</v>
      </c>
      <c r="F6" s="58"/>
      <c r="G6" s="83"/>
      <c r="H6" s="30"/>
      <c r="I6" s="102"/>
      <c r="J6" s="122"/>
    </row>
    <row r="7" spans="1:10" s="15" customFormat="1" ht="11.25">
      <c r="A7" s="93">
        <v>1</v>
      </c>
      <c r="B7" s="83"/>
      <c r="C7" s="34" t="s">
        <v>5</v>
      </c>
      <c r="D7" s="35" t="s">
        <v>108</v>
      </c>
      <c r="E7" s="84"/>
      <c r="F7" s="84"/>
      <c r="G7" s="83"/>
      <c r="H7" s="107"/>
      <c r="I7" s="108"/>
      <c r="J7" s="122"/>
    </row>
    <row r="8" spans="1:10" s="15" customFormat="1" ht="11.25">
      <c r="A8" s="103"/>
      <c r="B8" s="104"/>
      <c r="C8" s="104"/>
      <c r="D8" s="104"/>
      <c r="E8" s="104"/>
      <c r="F8" s="104"/>
      <c r="G8" s="104"/>
      <c r="H8" s="104"/>
      <c r="I8" s="104"/>
      <c r="J8" s="122"/>
    </row>
    <row r="9" spans="1:12" s="15" customFormat="1" ht="11.25">
      <c r="A9" s="93">
        <v>1</v>
      </c>
      <c r="B9" s="33" t="s">
        <v>71</v>
      </c>
      <c r="C9" s="34" t="s">
        <v>5</v>
      </c>
      <c r="D9" s="35" t="s">
        <v>108</v>
      </c>
      <c r="E9" s="43"/>
      <c r="F9" s="73" t="s">
        <v>104</v>
      </c>
      <c r="G9" s="31"/>
      <c r="H9" s="118"/>
      <c r="I9" s="74"/>
      <c r="J9" s="122"/>
      <c r="L9" s="21"/>
    </row>
    <row r="10" spans="1:10" s="15" customFormat="1" ht="11.25">
      <c r="A10" s="93">
        <v>1</v>
      </c>
      <c r="B10" s="33" t="s">
        <v>71</v>
      </c>
      <c r="C10" s="34" t="s">
        <v>5</v>
      </c>
      <c r="D10" s="35" t="s">
        <v>108</v>
      </c>
      <c r="E10" s="43"/>
      <c r="F10" s="73" t="s">
        <v>74</v>
      </c>
      <c r="G10" s="39">
        <f>SUM(I5:I8)</f>
        <v>0</v>
      </c>
      <c r="H10" s="119"/>
      <c r="I10" s="120"/>
      <c r="J10" s="123"/>
    </row>
    <row r="11" spans="1:10" s="15" customFormat="1" ht="12.75" customHeight="1" thickBot="1">
      <c r="A11" s="94">
        <v>1</v>
      </c>
      <c r="B11" s="95" t="s">
        <v>71</v>
      </c>
      <c r="C11" s="96" t="s">
        <v>5</v>
      </c>
      <c r="D11" s="97" t="s">
        <v>108</v>
      </c>
      <c r="F11" s="124" t="s">
        <v>75</v>
      </c>
      <c r="G11" s="125"/>
      <c r="H11" s="125"/>
      <c r="I11" s="126"/>
      <c r="J11" s="98">
        <f>SUM(H5:H8,G9:G10)</f>
        <v>0</v>
      </c>
    </row>
    <row r="12" spans="1:10" s="15" customFormat="1" ht="12" thickBot="1">
      <c r="A12" s="274"/>
      <c r="B12" s="275"/>
      <c r="C12" s="275"/>
      <c r="D12" s="275"/>
      <c r="E12" s="275"/>
      <c r="F12" s="275"/>
      <c r="G12" s="275"/>
      <c r="H12" s="275"/>
      <c r="I12" s="275"/>
      <c r="J12" s="276"/>
    </row>
    <row r="13" spans="1:10" s="15" customFormat="1" ht="11.25">
      <c r="A13" s="85">
        <v>1</v>
      </c>
      <c r="B13" s="86" t="s">
        <v>71</v>
      </c>
      <c r="C13" s="87" t="s">
        <v>5</v>
      </c>
      <c r="D13" s="88" t="s">
        <v>25</v>
      </c>
      <c r="E13" s="99" t="s">
        <v>7</v>
      </c>
      <c r="F13" s="90"/>
      <c r="G13" s="91"/>
      <c r="H13" s="100"/>
      <c r="I13" s="92"/>
      <c r="J13" s="121"/>
    </row>
    <row r="14" spans="1:10" s="15" customFormat="1" ht="11.25">
      <c r="A14" s="93">
        <v>1</v>
      </c>
      <c r="B14" s="33" t="s">
        <v>71</v>
      </c>
      <c r="C14" s="34" t="s">
        <v>5</v>
      </c>
      <c r="D14" s="35" t="s">
        <v>25</v>
      </c>
      <c r="E14" s="82" t="s">
        <v>19</v>
      </c>
      <c r="F14" s="58"/>
      <c r="G14" s="83"/>
      <c r="H14" s="30"/>
      <c r="I14" s="30"/>
      <c r="J14" s="122"/>
    </row>
    <row r="15" spans="1:10" s="15" customFormat="1" ht="11.25">
      <c r="A15" s="93">
        <v>1</v>
      </c>
      <c r="B15" s="33" t="s">
        <v>71</v>
      </c>
      <c r="C15" s="34" t="s">
        <v>5</v>
      </c>
      <c r="D15" s="35" t="s">
        <v>25</v>
      </c>
      <c r="E15" s="82" t="s">
        <v>13</v>
      </c>
      <c r="F15" s="58"/>
      <c r="G15" s="83"/>
      <c r="H15" s="30"/>
      <c r="I15" s="30"/>
      <c r="J15" s="122"/>
    </row>
    <row r="16" spans="1:10" s="15" customFormat="1" ht="11.25">
      <c r="A16" s="93">
        <v>1</v>
      </c>
      <c r="B16" s="83"/>
      <c r="C16" s="34" t="s">
        <v>5</v>
      </c>
      <c r="D16" s="35" t="s">
        <v>25</v>
      </c>
      <c r="E16" s="109"/>
      <c r="F16" s="84"/>
      <c r="G16" s="83"/>
      <c r="H16" s="107"/>
      <c r="I16" s="107"/>
      <c r="J16" s="122"/>
    </row>
    <row r="17" spans="1:10" s="15" customFormat="1" ht="11.25">
      <c r="A17" s="277"/>
      <c r="B17" s="278"/>
      <c r="C17" s="278"/>
      <c r="D17" s="278"/>
      <c r="E17" s="278"/>
      <c r="F17" s="105"/>
      <c r="G17" s="105"/>
      <c r="H17" s="105"/>
      <c r="I17" s="106"/>
      <c r="J17" s="122"/>
    </row>
    <row r="18" spans="1:13" s="15" customFormat="1" ht="11.25">
      <c r="A18" s="93">
        <v>1</v>
      </c>
      <c r="B18" s="33" t="s">
        <v>71</v>
      </c>
      <c r="C18" s="34" t="s">
        <v>5</v>
      </c>
      <c r="D18" s="35" t="s">
        <v>25</v>
      </c>
      <c r="E18" s="43"/>
      <c r="F18" s="73" t="s">
        <v>104</v>
      </c>
      <c r="G18" s="31"/>
      <c r="H18" s="118"/>
      <c r="I18" s="128"/>
      <c r="J18" s="122"/>
      <c r="M18" s="21"/>
    </row>
    <row r="19" spans="1:10" s="15" customFormat="1" ht="11.25">
      <c r="A19" s="93">
        <v>1</v>
      </c>
      <c r="B19" s="33" t="s">
        <v>71</v>
      </c>
      <c r="C19" s="34" t="s">
        <v>5</v>
      </c>
      <c r="D19" s="35" t="s">
        <v>25</v>
      </c>
      <c r="E19" s="43"/>
      <c r="F19" s="73" t="s">
        <v>74</v>
      </c>
      <c r="G19" s="39">
        <f>SUM(I13:I17)</f>
        <v>0</v>
      </c>
      <c r="H19" s="129"/>
      <c r="I19" s="130"/>
      <c r="J19" s="123"/>
    </row>
    <row r="20" spans="1:10" s="15" customFormat="1" ht="12" thickBot="1">
      <c r="A20" s="94">
        <v>1</v>
      </c>
      <c r="B20" s="95" t="s">
        <v>71</v>
      </c>
      <c r="C20" s="96" t="s">
        <v>5</v>
      </c>
      <c r="D20" s="97" t="s">
        <v>25</v>
      </c>
      <c r="E20" s="155"/>
      <c r="F20" s="124" t="s">
        <v>75</v>
      </c>
      <c r="G20" s="125"/>
      <c r="H20" s="125"/>
      <c r="I20" s="126"/>
      <c r="J20" s="98">
        <f>SUM(H13:H17,G18:G19)</f>
        <v>0</v>
      </c>
    </row>
    <row r="21" spans="1:10" s="15" customFormat="1" ht="12" thickBot="1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s="15" customFormat="1" ht="11.25">
      <c r="A22" s="85">
        <v>1</v>
      </c>
      <c r="B22" s="86" t="s">
        <v>71</v>
      </c>
      <c r="C22" s="87" t="s">
        <v>5</v>
      </c>
      <c r="D22" s="88" t="s">
        <v>36</v>
      </c>
      <c r="E22" s="89" t="s">
        <v>7</v>
      </c>
      <c r="F22" s="90"/>
      <c r="G22" s="91"/>
      <c r="H22" s="92"/>
      <c r="I22" s="101"/>
      <c r="J22" s="121"/>
    </row>
    <row r="23" spans="1:13" s="15" customFormat="1" ht="11.25">
      <c r="A23" s="93">
        <v>1</v>
      </c>
      <c r="B23" s="33" t="s">
        <v>71</v>
      </c>
      <c r="C23" s="34" t="s">
        <v>5</v>
      </c>
      <c r="D23" s="35" t="s">
        <v>36</v>
      </c>
      <c r="E23" s="82" t="s">
        <v>13</v>
      </c>
      <c r="F23" s="58"/>
      <c r="G23" s="83"/>
      <c r="H23" s="30"/>
      <c r="I23" s="102"/>
      <c r="J23" s="122"/>
      <c r="M23" s="28"/>
    </row>
    <row r="24" spans="1:13" s="15" customFormat="1" ht="11.25">
      <c r="A24" s="93">
        <v>1</v>
      </c>
      <c r="B24" s="83"/>
      <c r="C24" s="34" t="s">
        <v>5</v>
      </c>
      <c r="D24" s="35" t="s">
        <v>36</v>
      </c>
      <c r="E24" s="84"/>
      <c r="F24" s="84"/>
      <c r="G24" s="83"/>
      <c r="H24" s="107"/>
      <c r="I24" s="108"/>
      <c r="J24" s="122"/>
      <c r="M24" s="28"/>
    </row>
    <row r="25" spans="1:13" s="15" customFormat="1" ht="11.25">
      <c r="A25" s="103"/>
      <c r="B25" s="104"/>
      <c r="C25" s="104"/>
      <c r="D25" s="104"/>
      <c r="E25" s="104"/>
      <c r="F25" s="104"/>
      <c r="G25" s="104"/>
      <c r="H25" s="104"/>
      <c r="I25" s="104"/>
      <c r="J25" s="122"/>
      <c r="M25" s="28"/>
    </row>
    <row r="26" spans="1:10" s="15" customFormat="1" ht="11.25">
      <c r="A26" s="93">
        <v>1</v>
      </c>
      <c r="B26" s="33" t="s">
        <v>71</v>
      </c>
      <c r="C26" s="34" t="s">
        <v>5</v>
      </c>
      <c r="D26" s="19" t="s">
        <v>36</v>
      </c>
      <c r="E26" s="43"/>
      <c r="F26" s="73" t="s">
        <v>104</v>
      </c>
      <c r="G26" s="30"/>
      <c r="H26" s="118"/>
      <c r="I26" s="128"/>
      <c r="J26" s="122"/>
    </row>
    <row r="27" spans="1:10" s="15" customFormat="1" ht="11.25">
      <c r="A27" s="93">
        <v>1</v>
      </c>
      <c r="B27" s="33" t="s">
        <v>71</v>
      </c>
      <c r="C27" s="34" t="s">
        <v>5</v>
      </c>
      <c r="D27" s="19" t="s">
        <v>36</v>
      </c>
      <c r="E27" s="43"/>
      <c r="F27" s="73" t="s">
        <v>74</v>
      </c>
      <c r="G27" s="39">
        <f>SUM(I22:I25)</f>
        <v>0</v>
      </c>
      <c r="H27" s="129"/>
      <c r="I27" s="130"/>
      <c r="J27" s="123"/>
    </row>
    <row r="28" spans="1:10" s="15" customFormat="1" ht="12" thickBot="1">
      <c r="A28" s="94">
        <v>1</v>
      </c>
      <c r="B28" s="95" t="s">
        <v>71</v>
      </c>
      <c r="C28" s="96" t="s">
        <v>5</v>
      </c>
      <c r="D28" s="115" t="s">
        <v>36</v>
      </c>
      <c r="F28" s="124" t="s">
        <v>75</v>
      </c>
      <c r="G28" s="125"/>
      <c r="H28" s="125"/>
      <c r="I28" s="126"/>
      <c r="J28" s="98">
        <f>SUM(H22:H25,G26:G27)</f>
        <v>0</v>
      </c>
    </row>
    <row r="29" spans="1:10" s="15" customFormat="1" ht="12" thickBot="1">
      <c r="A29" s="170"/>
      <c r="B29" s="171"/>
      <c r="C29" s="172"/>
      <c r="D29" s="138"/>
      <c r="E29" s="177"/>
      <c r="F29" s="172"/>
      <c r="G29" s="173"/>
      <c r="H29" s="174"/>
      <c r="I29" s="175"/>
      <c r="J29" s="178"/>
    </row>
    <row r="30" spans="1:10" s="15" customFormat="1" ht="11.25">
      <c r="A30" s="156">
        <v>1</v>
      </c>
      <c r="B30" s="157" t="s">
        <v>71</v>
      </c>
      <c r="C30" s="158" t="s">
        <v>5</v>
      </c>
      <c r="D30" s="158" t="s">
        <v>22</v>
      </c>
      <c r="E30" s="159" t="s">
        <v>111</v>
      </c>
      <c r="F30" s="160" t="s">
        <v>109</v>
      </c>
      <c r="G30" s="161"/>
      <c r="H30" s="162"/>
      <c r="I30" s="162"/>
      <c r="J30" s="195"/>
    </row>
    <row r="31" spans="1:10" s="15" customFormat="1" ht="11.25">
      <c r="A31" s="93">
        <v>1</v>
      </c>
      <c r="B31" s="33" t="s">
        <v>71</v>
      </c>
      <c r="C31" s="34" t="s">
        <v>5</v>
      </c>
      <c r="D31" s="34" t="s">
        <v>22</v>
      </c>
      <c r="E31" s="81" t="s">
        <v>112</v>
      </c>
      <c r="F31" s="82" t="s">
        <v>109</v>
      </c>
      <c r="G31" s="83"/>
      <c r="H31" s="30"/>
      <c r="I31" s="162"/>
      <c r="J31" s="187"/>
    </row>
    <row r="32" spans="1:10" s="15" customFormat="1" ht="11.25">
      <c r="A32" s="93">
        <v>1</v>
      </c>
      <c r="B32" s="32"/>
      <c r="C32" s="34" t="s">
        <v>5</v>
      </c>
      <c r="D32" s="34" t="s">
        <v>22</v>
      </c>
      <c r="E32" s="81" t="s">
        <v>113</v>
      </c>
      <c r="F32" s="82" t="s">
        <v>109</v>
      </c>
      <c r="G32" s="83"/>
      <c r="H32" s="30"/>
      <c r="I32" s="162"/>
      <c r="J32" s="187"/>
    </row>
    <row r="33" spans="1:10" s="15" customFormat="1" ht="11.25">
      <c r="A33" s="93">
        <v>1</v>
      </c>
      <c r="B33" s="32"/>
      <c r="C33" s="34" t="s">
        <v>5</v>
      </c>
      <c r="D33" s="34" t="s">
        <v>22</v>
      </c>
      <c r="E33" s="81" t="s">
        <v>114</v>
      </c>
      <c r="F33" s="82" t="s">
        <v>109</v>
      </c>
      <c r="G33" s="83"/>
      <c r="H33" s="30"/>
      <c r="I33" s="162"/>
      <c r="J33" s="187"/>
    </row>
    <row r="34" spans="1:10" s="15" customFormat="1" ht="11.25">
      <c r="A34" s="93">
        <v>1</v>
      </c>
      <c r="B34" s="33" t="s">
        <v>71</v>
      </c>
      <c r="C34" s="34" t="s">
        <v>5</v>
      </c>
      <c r="D34" s="34" t="s">
        <v>22</v>
      </c>
      <c r="E34" s="81" t="s">
        <v>115</v>
      </c>
      <c r="F34" s="82" t="s">
        <v>110</v>
      </c>
      <c r="G34" s="83"/>
      <c r="H34" s="30"/>
      <c r="I34" s="162"/>
      <c r="J34" s="187"/>
    </row>
    <row r="35" spans="1:10" s="15" customFormat="1" ht="11.25">
      <c r="A35" s="93">
        <v>1</v>
      </c>
      <c r="B35" s="33" t="s">
        <v>71</v>
      </c>
      <c r="C35" s="34" t="s">
        <v>5</v>
      </c>
      <c r="D35" s="34" t="s">
        <v>22</v>
      </c>
      <c r="E35" s="81" t="s">
        <v>116</v>
      </c>
      <c r="F35" s="82" t="s">
        <v>110</v>
      </c>
      <c r="G35" s="83"/>
      <c r="H35" s="30"/>
      <c r="I35" s="162"/>
      <c r="J35" s="187"/>
    </row>
    <row r="36" spans="1:10" s="15" customFormat="1" ht="11.25">
      <c r="A36" s="93">
        <v>1</v>
      </c>
      <c r="B36" s="32"/>
      <c r="C36" s="34" t="s">
        <v>5</v>
      </c>
      <c r="D36" s="34" t="s">
        <v>22</v>
      </c>
      <c r="E36" s="81" t="s">
        <v>117</v>
      </c>
      <c r="F36" s="82" t="s">
        <v>110</v>
      </c>
      <c r="G36" s="83"/>
      <c r="H36" s="30"/>
      <c r="I36" s="162"/>
      <c r="J36" s="187"/>
    </row>
    <row r="37" spans="1:10" s="15" customFormat="1" ht="11.25">
      <c r="A37" s="93">
        <v>1</v>
      </c>
      <c r="B37" s="32"/>
      <c r="C37" s="34" t="s">
        <v>5</v>
      </c>
      <c r="D37" s="34" t="s">
        <v>22</v>
      </c>
      <c r="E37" s="81" t="s">
        <v>118</v>
      </c>
      <c r="F37" s="82" t="s">
        <v>110</v>
      </c>
      <c r="G37" s="83"/>
      <c r="H37" s="30"/>
      <c r="I37" s="162"/>
      <c r="J37" s="187"/>
    </row>
    <row r="38" spans="1:10" s="15" customFormat="1" ht="11.25">
      <c r="A38" s="93">
        <v>1</v>
      </c>
      <c r="B38" s="32"/>
      <c r="C38" s="34" t="s">
        <v>5</v>
      </c>
      <c r="D38" s="34" t="s">
        <v>22</v>
      </c>
      <c r="E38" s="81" t="s">
        <v>119</v>
      </c>
      <c r="F38" s="82" t="s">
        <v>110</v>
      </c>
      <c r="G38" s="83"/>
      <c r="H38" s="30"/>
      <c r="I38" s="162"/>
      <c r="J38" s="187"/>
    </row>
    <row r="39" spans="1:10" s="15" customFormat="1" ht="11.25">
      <c r="A39" s="93">
        <v>1</v>
      </c>
      <c r="B39" s="32"/>
      <c r="C39" s="34" t="s">
        <v>5</v>
      </c>
      <c r="D39" s="34" t="s">
        <v>22</v>
      </c>
      <c r="E39" s="81" t="s">
        <v>120</v>
      </c>
      <c r="F39" s="82" t="s">
        <v>110</v>
      </c>
      <c r="G39" s="83"/>
      <c r="H39" s="30"/>
      <c r="I39" s="162"/>
      <c r="J39" s="187"/>
    </row>
    <row r="40" spans="1:10" s="15" customFormat="1" ht="11.25">
      <c r="A40" s="93">
        <v>1</v>
      </c>
      <c r="B40" s="32"/>
      <c r="C40" s="34" t="s">
        <v>5</v>
      </c>
      <c r="D40" s="34" t="s">
        <v>22</v>
      </c>
      <c r="E40" s="81" t="s">
        <v>121</v>
      </c>
      <c r="F40" s="82" t="s">
        <v>110</v>
      </c>
      <c r="G40" s="83"/>
      <c r="H40" s="30"/>
      <c r="I40" s="162"/>
      <c r="J40" s="187"/>
    </row>
    <row r="41" spans="1:10" s="15" customFormat="1" ht="11.25">
      <c r="A41" s="93">
        <v>1</v>
      </c>
      <c r="B41" s="32"/>
      <c r="C41" s="34" t="s">
        <v>5</v>
      </c>
      <c r="D41" s="34" t="s">
        <v>22</v>
      </c>
      <c r="E41" s="81" t="s">
        <v>122</v>
      </c>
      <c r="F41" s="82" t="s">
        <v>110</v>
      </c>
      <c r="G41" s="83"/>
      <c r="H41" s="30"/>
      <c r="I41" s="162"/>
      <c r="J41" s="187"/>
    </row>
    <row r="42" spans="1:10" s="15" customFormat="1" ht="11.25">
      <c r="A42" s="93">
        <v>1</v>
      </c>
      <c r="B42" s="32"/>
      <c r="C42" s="34" t="s">
        <v>5</v>
      </c>
      <c r="D42" s="34" t="s">
        <v>22</v>
      </c>
      <c r="E42" s="81" t="s">
        <v>123</v>
      </c>
      <c r="F42" s="82" t="s">
        <v>110</v>
      </c>
      <c r="G42" s="83"/>
      <c r="H42" s="30"/>
      <c r="I42" s="162"/>
      <c r="J42" s="187"/>
    </row>
    <row r="43" spans="1:10" s="15" customFormat="1" ht="11.25">
      <c r="A43" s="93">
        <v>1</v>
      </c>
      <c r="B43" s="32"/>
      <c r="C43" s="34" t="s">
        <v>5</v>
      </c>
      <c r="D43" s="34" t="s">
        <v>22</v>
      </c>
      <c r="E43" s="81" t="s">
        <v>124</v>
      </c>
      <c r="F43" s="82" t="s">
        <v>110</v>
      </c>
      <c r="G43" s="83"/>
      <c r="H43" s="30"/>
      <c r="I43" s="162"/>
      <c r="J43" s="187"/>
    </row>
    <row r="44" spans="1:10" s="15" customFormat="1" ht="11.25">
      <c r="A44" s="93">
        <v>1</v>
      </c>
      <c r="B44" s="32"/>
      <c r="C44" s="34" t="s">
        <v>5</v>
      </c>
      <c r="D44" s="34" t="s">
        <v>22</v>
      </c>
      <c r="E44" s="81" t="s">
        <v>125</v>
      </c>
      <c r="F44" s="82" t="s">
        <v>110</v>
      </c>
      <c r="G44" s="83"/>
      <c r="H44" s="30"/>
      <c r="I44" s="162"/>
      <c r="J44" s="187"/>
    </row>
    <row r="45" spans="1:10" s="15" customFormat="1" ht="11.25">
      <c r="A45" s="93">
        <v>1</v>
      </c>
      <c r="B45" s="32"/>
      <c r="C45" s="34" t="s">
        <v>5</v>
      </c>
      <c r="D45" s="34" t="s">
        <v>22</v>
      </c>
      <c r="E45" s="81" t="s">
        <v>126</v>
      </c>
      <c r="F45" s="82" t="s">
        <v>110</v>
      </c>
      <c r="G45" s="83"/>
      <c r="H45" s="30"/>
      <c r="I45" s="162"/>
      <c r="J45" s="187"/>
    </row>
    <row r="46" spans="1:10" s="15" customFormat="1" ht="11.25">
      <c r="A46" s="93">
        <v>1</v>
      </c>
      <c r="B46" s="32"/>
      <c r="C46" s="34" t="s">
        <v>5</v>
      </c>
      <c r="D46" s="34" t="s">
        <v>22</v>
      </c>
      <c r="E46" s="81" t="s">
        <v>127</v>
      </c>
      <c r="F46" s="82" t="s">
        <v>110</v>
      </c>
      <c r="G46" s="83"/>
      <c r="H46" s="30"/>
      <c r="I46" s="162"/>
      <c r="J46" s="187"/>
    </row>
    <row r="47" spans="1:10" s="15" customFormat="1" ht="11.25">
      <c r="A47" s="93">
        <v>1</v>
      </c>
      <c r="B47" s="32"/>
      <c r="C47" s="34" t="s">
        <v>5</v>
      </c>
      <c r="D47" s="34" t="s">
        <v>22</v>
      </c>
      <c r="E47" s="81" t="s">
        <v>128</v>
      </c>
      <c r="F47" s="82" t="s">
        <v>110</v>
      </c>
      <c r="G47" s="83"/>
      <c r="H47" s="30"/>
      <c r="I47" s="162"/>
      <c r="J47" s="187"/>
    </row>
    <row r="48" spans="1:10" s="15" customFormat="1" ht="11.25">
      <c r="A48" s="93">
        <v>1</v>
      </c>
      <c r="B48" s="32"/>
      <c r="C48" s="34" t="s">
        <v>5</v>
      </c>
      <c r="D48" s="34" t="s">
        <v>22</v>
      </c>
      <c r="E48" s="81" t="s">
        <v>129</v>
      </c>
      <c r="F48" s="82" t="s">
        <v>110</v>
      </c>
      <c r="G48" s="83"/>
      <c r="H48" s="30"/>
      <c r="I48" s="162"/>
      <c r="J48" s="187"/>
    </row>
    <row r="49" spans="1:10" s="15" customFormat="1" ht="11.25">
      <c r="A49" s="93">
        <v>1</v>
      </c>
      <c r="B49" s="32"/>
      <c r="C49" s="34" t="s">
        <v>5</v>
      </c>
      <c r="D49" s="34" t="s">
        <v>22</v>
      </c>
      <c r="E49" s="81" t="s">
        <v>130</v>
      </c>
      <c r="F49" s="82" t="s">
        <v>110</v>
      </c>
      <c r="G49" s="83"/>
      <c r="H49" s="30"/>
      <c r="I49" s="162"/>
      <c r="J49" s="187"/>
    </row>
    <row r="50" spans="1:10" s="15" customFormat="1" ht="11.25">
      <c r="A50" s="93">
        <v>1</v>
      </c>
      <c r="B50" s="32"/>
      <c r="C50" s="34" t="s">
        <v>5</v>
      </c>
      <c r="D50" s="34" t="s">
        <v>22</v>
      </c>
      <c r="E50" s="81" t="s">
        <v>131</v>
      </c>
      <c r="F50" s="82" t="s">
        <v>110</v>
      </c>
      <c r="G50" s="83"/>
      <c r="H50" s="30"/>
      <c r="I50" s="162"/>
      <c r="J50" s="187"/>
    </row>
    <row r="51" spans="1:10" s="15" customFormat="1" ht="11.25">
      <c r="A51" s="93">
        <v>1</v>
      </c>
      <c r="B51" s="32"/>
      <c r="C51" s="34" t="s">
        <v>5</v>
      </c>
      <c r="D51" s="34" t="s">
        <v>22</v>
      </c>
      <c r="E51" s="81" t="s">
        <v>132</v>
      </c>
      <c r="F51" s="82" t="s">
        <v>110</v>
      </c>
      <c r="G51" s="83"/>
      <c r="H51" s="30"/>
      <c r="I51" s="162"/>
      <c r="J51" s="187"/>
    </row>
    <row r="52" spans="1:10" s="15" customFormat="1" ht="11.25">
      <c r="A52" s="93">
        <v>1</v>
      </c>
      <c r="B52" s="32"/>
      <c r="C52" s="34" t="s">
        <v>5</v>
      </c>
      <c r="D52" s="34" t="s">
        <v>22</v>
      </c>
      <c r="E52" s="81" t="s">
        <v>133</v>
      </c>
      <c r="F52" s="82" t="s">
        <v>110</v>
      </c>
      <c r="G52" s="83"/>
      <c r="H52" s="30"/>
      <c r="I52" s="162"/>
      <c r="J52" s="187"/>
    </row>
    <row r="53" spans="1:10" s="15" customFormat="1" ht="11.25">
      <c r="A53" s="93">
        <v>1</v>
      </c>
      <c r="B53" s="32"/>
      <c r="C53" s="34" t="s">
        <v>5</v>
      </c>
      <c r="D53" s="34" t="s">
        <v>22</v>
      </c>
      <c r="E53" s="81" t="s">
        <v>134</v>
      </c>
      <c r="F53" s="82" t="s">
        <v>110</v>
      </c>
      <c r="G53" s="83"/>
      <c r="H53" s="30"/>
      <c r="I53" s="162"/>
      <c r="J53" s="187"/>
    </row>
    <row r="54" spans="1:10" s="15" customFormat="1" ht="11.25">
      <c r="A54" s="93">
        <v>1</v>
      </c>
      <c r="B54" s="32"/>
      <c r="C54" s="34" t="s">
        <v>5</v>
      </c>
      <c r="D54" s="34" t="s">
        <v>22</v>
      </c>
      <c r="E54" s="81" t="s">
        <v>135</v>
      </c>
      <c r="F54" s="82" t="s">
        <v>110</v>
      </c>
      <c r="G54" s="83"/>
      <c r="H54" s="30"/>
      <c r="I54" s="162"/>
      <c r="J54" s="187"/>
    </row>
    <row r="55" spans="1:10" s="15" customFormat="1" ht="11.25">
      <c r="A55" s="93">
        <v>1</v>
      </c>
      <c r="B55" s="32"/>
      <c r="C55" s="34" t="s">
        <v>5</v>
      </c>
      <c r="D55" s="34" t="s">
        <v>22</v>
      </c>
      <c r="E55" s="81" t="s">
        <v>136</v>
      </c>
      <c r="F55" s="82" t="s">
        <v>110</v>
      </c>
      <c r="G55" s="83"/>
      <c r="H55" s="30"/>
      <c r="I55" s="162"/>
      <c r="J55" s="187"/>
    </row>
    <row r="56" spans="1:10" s="15" customFormat="1" ht="11.25">
      <c r="A56" s="93">
        <v>1</v>
      </c>
      <c r="B56" s="32"/>
      <c r="C56" s="34" t="s">
        <v>5</v>
      </c>
      <c r="D56" s="34" t="s">
        <v>22</v>
      </c>
      <c r="E56" s="81" t="s">
        <v>137</v>
      </c>
      <c r="F56" s="82" t="s">
        <v>110</v>
      </c>
      <c r="G56" s="83"/>
      <c r="H56" s="30"/>
      <c r="I56" s="162"/>
      <c r="J56" s="187"/>
    </row>
    <row r="57" spans="1:10" s="15" customFormat="1" ht="11.25">
      <c r="A57" s="93">
        <v>1</v>
      </c>
      <c r="B57" s="32"/>
      <c r="C57" s="34" t="s">
        <v>5</v>
      </c>
      <c r="D57" s="34" t="s">
        <v>22</v>
      </c>
      <c r="E57" s="81" t="s">
        <v>138</v>
      </c>
      <c r="F57" s="82" t="s">
        <v>110</v>
      </c>
      <c r="G57" s="83"/>
      <c r="H57" s="30"/>
      <c r="I57" s="162"/>
      <c r="J57" s="187"/>
    </row>
    <row r="58" spans="1:10" s="15" customFormat="1" ht="11.25">
      <c r="A58" s="93">
        <v>1</v>
      </c>
      <c r="B58" s="32"/>
      <c r="C58" s="34" t="s">
        <v>5</v>
      </c>
      <c r="D58" s="34" t="s">
        <v>22</v>
      </c>
      <c r="E58" s="81" t="s">
        <v>139</v>
      </c>
      <c r="F58" s="82" t="s">
        <v>110</v>
      </c>
      <c r="G58" s="83"/>
      <c r="H58" s="30"/>
      <c r="I58" s="162"/>
      <c r="J58" s="187"/>
    </row>
    <row r="59" spans="1:10" s="15" customFormat="1" ht="11.25">
      <c r="A59" s="93">
        <v>1</v>
      </c>
      <c r="B59" s="32"/>
      <c r="C59" s="34" t="s">
        <v>5</v>
      </c>
      <c r="D59" s="34" t="s">
        <v>22</v>
      </c>
      <c r="E59" s="81" t="s">
        <v>140</v>
      </c>
      <c r="F59" s="82" t="s">
        <v>110</v>
      </c>
      <c r="G59" s="83"/>
      <c r="H59" s="30"/>
      <c r="I59" s="162"/>
      <c r="J59" s="187"/>
    </row>
    <row r="60" spans="1:10" s="15" customFormat="1" ht="11.25">
      <c r="A60" s="93">
        <v>1</v>
      </c>
      <c r="B60" s="32"/>
      <c r="C60" s="34" t="s">
        <v>5</v>
      </c>
      <c r="D60" s="34" t="s">
        <v>22</v>
      </c>
      <c r="E60" s="81" t="s">
        <v>141</v>
      </c>
      <c r="F60" s="82" t="s">
        <v>110</v>
      </c>
      <c r="G60" s="83"/>
      <c r="H60" s="30"/>
      <c r="I60" s="162"/>
      <c r="J60" s="187"/>
    </row>
    <row r="61" spans="1:10" s="15" customFormat="1" ht="11.25">
      <c r="A61" s="93">
        <v>1</v>
      </c>
      <c r="B61" s="32"/>
      <c r="C61" s="34" t="s">
        <v>5</v>
      </c>
      <c r="D61" s="34" t="s">
        <v>22</v>
      </c>
      <c r="E61" s="81" t="s">
        <v>142</v>
      </c>
      <c r="F61" s="82" t="s">
        <v>110</v>
      </c>
      <c r="G61" s="83"/>
      <c r="H61" s="30"/>
      <c r="I61" s="162"/>
      <c r="J61" s="187"/>
    </row>
    <row r="62" spans="1:10" s="15" customFormat="1" ht="11.25">
      <c r="A62" s="93">
        <v>1</v>
      </c>
      <c r="B62" s="32"/>
      <c r="C62" s="34" t="s">
        <v>5</v>
      </c>
      <c r="D62" s="34" t="s">
        <v>22</v>
      </c>
      <c r="E62" s="81" t="s">
        <v>143</v>
      </c>
      <c r="F62" s="82" t="s">
        <v>110</v>
      </c>
      <c r="G62" s="83"/>
      <c r="H62" s="31"/>
      <c r="I62" s="162"/>
      <c r="J62" s="187"/>
    </row>
    <row r="63" spans="1:10" s="15" customFormat="1" ht="11.25">
      <c r="A63" s="93">
        <v>1</v>
      </c>
      <c r="B63" s="32"/>
      <c r="C63" s="34" t="s">
        <v>5</v>
      </c>
      <c r="D63" s="34" t="s">
        <v>22</v>
      </c>
      <c r="E63" s="81" t="s">
        <v>144</v>
      </c>
      <c r="F63" s="82" t="s">
        <v>110</v>
      </c>
      <c r="G63" s="83"/>
      <c r="H63" s="31"/>
      <c r="I63" s="162"/>
      <c r="J63" s="187"/>
    </row>
    <row r="64" spans="1:10" s="15" customFormat="1" ht="11.25">
      <c r="A64" s="93">
        <v>1</v>
      </c>
      <c r="B64" s="32"/>
      <c r="C64" s="34" t="s">
        <v>5</v>
      </c>
      <c r="D64" s="34" t="s">
        <v>22</v>
      </c>
      <c r="E64" s="81" t="s">
        <v>145</v>
      </c>
      <c r="F64" s="82" t="s">
        <v>110</v>
      </c>
      <c r="G64" s="83"/>
      <c r="H64" s="31"/>
      <c r="I64" s="162"/>
      <c r="J64" s="187"/>
    </row>
    <row r="65" spans="1:10" s="15" customFormat="1" ht="11.25">
      <c r="A65" s="93">
        <v>1</v>
      </c>
      <c r="B65" s="32"/>
      <c r="C65" s="34" t="s">
        <v>5</v>
      </c>
      <c r="D65" s="34" t="s">
        <v>22</v>
      </c>
      <c r="E65" s="81" t="s">
        <v>146</v>
      </c>
      <c r="F65" s="82" t="s">
        <v>110</v>
      </c>
      <c r="G65" s="83"/>
      <c r="H65" s="31"/>
      <c r="I65" s="162"/>
      <c r="J65" s="187"/>
    </row>
    <row r="66" spans="1:10" s="15" customFormat="1" ht="11.25">
      <c r="A66" s="93">
        <v>1</v>
      </c>
      <c r="B66" s="83"/>
      <c r="C66" s="34" t="s">
        <v>5</v>
      </c>
      <c r="D66" s="34" t="s">
        <v>22</v>
      </c>
      <c r="E66" s="109"/>
      <c r="F66" s="84"/>
      <c r="G66" s="83"/>
      <c r="H66" s="107"/>
      <c r="I66" s="108"/>
      <c r="J66" s="224"/>
    </row>
    <row r="67" spans="1:10" s="15" customFormat="1" ht="11.25">
      <c r="A67" s="103"/>
      <c r="B67" s="104"/>
      <c r="C67" s="104"/>
      <c r="D67" s="104"/>
      <c r="E67" s="104"/>
      <c r="F67" s="104"/>
      <c r="G67" s="104"/>
      <c r="H67" s="104"/>
      <c r="I67" s="104"/>
      <c r="J67" s="190"/>
    </row>
    <row r="68" spans="1:10" s="15" customFormat="1" ht="11.25">
      <c r="A68" s="93">
        <v>1</v>
      </c>
      <c r="B68" s="33" t="s">
        <v>73</v>
      </c>
      <c r="C68" s="34" t="s">
        <v>5</v>
      </c>
      <c r="D68" s="18" t="s">
        <v>22</v>
      </c>
      <c r="E68" s="43"/>
      <c r="F68" s="73" t="s">
        <v>104</v>
      </c>
      <c r="G68" s="31"/>
      <c r="H68" s="118"/>
      <c r="I68" s="192"/>
      <c r="J68" s="189"/>
    </row>
    <row r="69" spans="1:10" s="15" customFormat="1" ht="11.25">
      <c r="A69" s="93">
        <v>1</v>
      </c>
      <c r="B69" s="33" t="s">
        <v>73</v>
      </c>
      <c r="C69" s="34" t="s">
        <v>5</v>
      </c>
      <c r="D69" s="18" t="s">
        <v>22</v>
      </c>
      <c r="E69" s="43"/>
      <c r="F69" s="73" t="s">
        <v>74</v>
      </c>
      <c r="G69" s="39">
        <f>SUM(I30:I67)</f>
        <v>0</v>
      </c>
      <c r="H69" s="129"/>
      <c r="I69" s="168"/>
      <c r="J69" s="186"/>
    </row>
    <row r="70" spans="1:10" s="15" customFormat="1" ht="12" thickBot="1">
      <c r="A70" s="94">
        <v>1</v>
      </c>
      <c r="B70" s="95" t="s">
        <v>73</v>
      </c>
      <c r="C70" s="96" t="s">
        <v>5</v>
      </c>
      <c r="D70" s="137" t="s">
        <v>22</v>
      </c>
      <c r="F70" s="124" t="s">
        <v>75</v>
      </c>
      <c r="G70" s="125"/>
      <c r="H70" s="125"/>
      <c r="I70" s="126"/>
      <c r="J70" s="98">
        <f>SUM(H30:H67,G68:G69)</f>
        <v>0</v>
      </c>
    </row>
    <row r="71" spans="1:10" s="15" customFormat="1" ht="12" thickBot="1">
      <c r="A71" s="170"/>
      <c r="B71" s="171"/>
      <c r="C71" s="179"/>
      <c r="D71" s="179"/>
      <c r="E71" s="177"/>
      <c r="F71" s="172"/>
      <c r="G71" s="173"/>
      <c r="H71" s="174"/>
      <c r="I71" s="175"/>
      <c r="J71" s="178"/>
    </row>
    <row r="72" spans="1:10" s="15" customFormat="1" ht="11.25">
      <c r="A72" s="156">
        <v>1</v>
      </c>
      <c r="B72" s="157" t="s">
        <v>73</v>
      </c>
      <c r="C72" s="158" t="s">
        <v>5</v>
      </c>
      <c r="D72" s="164" t="s">
        <v>35</v>
      </c>
      <c r="E72" s="160" t="s">
        <v>7</v>
      </c>
      <c r="F72" s="165"/>
      <c r="G72" s="226"/>
      <c r="H72" s="162"/>
      <c r="I72" s="162"/>
      <c r="J72" s="187"/>
    </row>
    <row r="73" spans="1:10" s="15" customFormat="1" ht="11.25">
      <c r="A73" s="93">
        <v>1</v>
      </c>
      <c r="B73" s="33" t="s">
        <v>73</v>
      </c>
      <c r="C73" s="34" t="s">
        <v>5</v>
      </c>
      <c r="D73" s="35" t="s">
        <v>35</v>
      </c>
      <c r="E73" s="109"/>
      <c r="F73" s="109"/>
      <c r="G73" s="227"/>
      <c r="H73" s="225"/>
      <c r="I73" s="225"/>
      <c r="J73" s="187"/>
    </row>
    <row r="74" spans="1:10" s="15" customFormat="1" ht="11.25">
      <c r="A74" s="93">
        <v>1</v>
      </c>
      <c r="B74" s="109"/>
      <c r="C74" s="34" t="s">
        <v>5</v>
      </c>
      <c r="D74" s="35" t="s">
        <v>35</v>
      </c>
      <c r="E74" s="109"/>
      <c r="F74" s="109"/>
      <c r="G74" s="227"/>
      <c r="H74" s="225"/>
      <c r="I74" s="225"/>
      <c r="J74" s="188"/>
    </row>
    <row r="75" spans="1:10" s="15" customFormat="1" ht="11.25">
      <c r="A75" s="103"/>
      <c r="B75" s="104"/>
      <c r="C75" s="104"/>
      <c r="D75" s="104"/>
      <c r="E75" s="104"/>
      <c r="F75" s="104"/>
      <c r="G75" s="104"/>
      <c r="H75" s="104"/>
      <c r="I75" s="104"/>
      <c r="J75" s="190"/>
    </row>
    <row r="76" spans="1:10" s="15" customFormat="1" ht="11.25">
      <c r="A76" s="93">
        <v>1</v>
      </c>
      <c r="B76" s="33" t="s">
        <v>73</v>
      </c>
      <c r="C76" s="34" t="s">
        <v>5</v>
      </c>
      <c r="D76" s="19" t="s">
        <v>35</v>
      </c>
      <c r="E76" s="43"/>
      <c r="F76" s="73" t="s">
        <v>104</v>
      </c>
      <c r="G76" s="31"/>
      <c r="H76" s="118"/>
      <c r="I76" s="128"/>
      <c r="J76" s="189"/>
    </row>
    <row r="77" spans="1:10" s="15" customFormat="1" ht="11.25">
      <c r="A77" s="93">
        <v>1</v>
      </c>
      <c r="B77" s="33" t="s">
        <v>73</v>
      </c>
      <c r="C77" s="34" t="s">
        <v>5</v>
      </c>
      <c r="D77" s="19" t="s">
        <v>35</v>
      </c>
      <c r="E77" s="43"/>
      <c r="F77" s="73" t="s">
        <v>74</v>
      </c>
      <c r="G77" s="39">
        <f>SUM(I72:I75)</f>
        <v>0</v>
      </c>
      <c r="H77" s="129"/>
      <c r="I77" s="130"/>
      <c r="J77" s="186"/>
    </row>
    <row r="78" spans="1:10" s="15" customFormat="1" ht="12" thickBot="1">
      <c r="A78" s="94">
        <v>1</v>
      </c>
      <c r="B78" s="95" t="s">
        <v>73</v>
      </c>
      <c r="C78" s="96" t="s">
        <v>5</v>
      </c>
      <c r="D78" s="115" t="s">
        <v>35</v>
      </c>
      <c r="F78" s="124" t="s">
        <v>75</v>
      </c>
      <c r="G78" s="125"/>
      <c r="H78" s="125"/>
      <c r="I78" s="126"/>
      <c r="J78" s="98">
        <f>SUM(H72:H75,G76:G77)</f>
        <v>0</v>
      </c>
    </row>
    <row r="79" spans="1:10" s="15" customFormat="1" ht="12" thickBot="1">
      <c r="A79" s="170"/>
      <c r="B79" s="171"/>
      <c r="C79" s="172"/>
      <c r="D79" s="138"/>
      <c r="E79" s="177"/>
      <c r="F79" s="172"/>
      <c r="G79" s="173"/>
      <c r="H79" s="174"/>
      <c r="I79" s="175"/>
      <c r="J79" s="178"/>
    </row>
    <row r="80" spans="1:10" s="15" customFormat="1" ht="11.25">
      <c r="A80" s="156">
        <v>1</v>
      </c>
      <c r="B80" s="157" t="s">
        <v>73</v>
      </c>
      <c r="C80" s="158" t="s">
        <v>5</v>
      </c>
      <c r="D80" s="164" t="s">
        <v>37</v>
      </c>
      <c r="E80" s="160" t="s">
        <v>7</v>
      </c>
      <c r="F80" s="165"/>
      <c r="G80" s="226"/>
      <c r="H80" s="162"/>
      <c r="I80" s="162"/>
      <c r="J80" s="187"/>
    </row>
    <row r="81" spans="1:10" s="15" customFormat="1" ht="11.25">
      <c r="A81" s="93">
        <v>1</v>
      </c>
      <c r="B81" s="33" t="s">
        <v>73</v>
      </c>
      <c r="C81" s="34" t="s">
        <v>5</v>
      </c>
      <c r="D81" s="35" t="s">
        <v>37</v>
      </c>
      <c r="E81" s="109"/>
      <c r="F81" s="109"/>
      <c r="G81" s="227"/>
      <c r="H81" s="225"/>
      <c r="I81" s="225"/>
      <c r="J81" s="187"/>
    </row>
    <row r="82" spans="1:10" s="15" customFormat="1" ht="11.25">
      <c r="A82" s="93">
        <v>1</v>
      </c>
      <c r="B82" s="109"/>
      <c r="C82" s="34" t="s">
        <v>5</v>
      </c>
      <c r="D82" s="35" t="s">
        <v>37</v>
      </c>
      <c r="E82" s="109"/>
      <c r="F82" s="109"/>
      <c r="G82" s="227"/>
      <c r="H82" s="225"/>
      <c r="I82" s="225"/>
      <c r="J82" s="188"/>
    </row>
    <row r="83" spans="1:10" s="15" customFormat="1" ht="11.25">
      <c r="A83" s="103"/>
      <c r="B83" s="104"/>
      <c r="C83" s="104"/>
      <c r="D83" s="104"/>
      <c r="E83" s="104"/>
      <c r="F83" s="104"/>
      <c r="G83" s="104"/>
      <c r="H83" s="104"/>
      <c r="I83" s="104"/>
      <c r="J83" s="190"/>
    </row>
    <row r="84" spans="1:10" s="15" customFormat="1" ht="11.25">
      <c r="A84" s="93">
        <v>1</v>
      </c>
      <c r="B84" s="33" t="s">
        <v>73</v>
      </c>
      <c r="C84" s="34" t="s">
        <v>5</v>
      </c>
      <c r="D84" s="19" t="s">
        <v>37</v>
      </c>
      <c r="E84" s="43"/>
      <c r="F84" s="73" t="s">
        <v>104</v>
      </c>
      <c r="G84" s="31"/>
      <c r="H84" s="118"/>
      <c r="I84" s="128"/>
      <c r="J84" s="189"/>
    </row>
    <row r="85" spans="1:10" s="15" customFormat="1" ht="11.25">
      <c r="A85" s="93">
        <v>1</v>
      </c>
      <c r="B85" s="33" t="s">
        <v>73</v>
      </c>
      <c r="C85" s="34" t="s">
        <v>5</v>
      </c>
      <c r="D85" s="19" t="s">
        <v>37</v>
      </c>
      <c r="E85" s="43"/>
      <c r="F85" s="73" t="s">
        <v>74</v>
      </c>
      <c r="G85" s="39">
        <f>SUM(I80:I83)</f>
        <v>0</v>
      </c>
      <c r="H85" s="129"/>
      <c r="I85" s="130"/>
      <c r="J85" s="186"/>
    </row>
    <row r="86" spans="1:10" s="15" customFormat="1" ht="12" thickBot="1">
      <c r="A86" s="94">
        <v>1</v>
      </c>
      <c r="B86" s="95" t="s">
        <v>73</v>
      </c>
      <c r="C86" s="96" t="s">
        <v>5</v>
      </c>
      <c r="D86" s="115" t="s">
        <v>37</v>
      </c>
      <c r="F86" s="124" t="s">
        <v>75</v>
      </c>
      <c r="G86" s="125"/>
      <c r="H86" s="125"/>
      <c r="I86" s="126"/>
      <c r="J86" s="98">
        <f>SUM(H80:H83,G84:G85)</f>
        <v>0</v>
      </c>
    </row>
    <row r="87" spans="1:10" s="15" customFormat="1" ht="12" thickBot="1">
      <c r="A87" s="170"/>
      <c r="B87" s="171"/>
      <c r="C87" s="172"/>
      <c r="D87" s="138"/>
      <c r="E87" s="169"/>
      <c r="F87" s="172"/>
      <c r="G87" s="173"/>
      <c r="H87" s="174"/>
      <c r="I87" s="175"/>
      <c r="J87" s="193"/>
    </row>
    <row r="88" spans="1:10" s="15" customFormat="1" ht="11.25">
      <c r="A88" s="156">
        <v>1</v>
      </c>
      <c r="B88" s="157" t="s">
        <v>73</v>
      </c>
      <c r="C88" s="158" t="s">
        <v>5</v>
      </c>
      <c r="D88" s="164" t="s">
        <v>38</v>
      </c>
      <c r="E88" s="160" t="s">
        <v>7</v>
      </c>
      <c r="F88" s="165"/>
      <c r="G88" s="226"/>
      <c r="H88" s="162"/>
      <c r="I88" s="191"/>
      <c r="J88" s="195"/>
    </row>
    <row r="89" spans="1:10" s="15" customFormat="1" ht="11.25">
      <c r="A89" s="93">
        <v>1</v>
      </c>
      <c r="B89" s="33" t="s">
        <v>73</v>
      </c>
      <c r="C89" s="34" t="s">
        <v>5</v>
      </c>
      <c r="D89" s="35" t="s">
        <v>38</v>
      </c>
      <c r="E89" s="109"/>
      <c r="F89" s="109"/>
      <c r="G89" s="227"/>
      <c r="H89" s="225"/>
      <c r="I89" s="229"/>
      <c r="J89" s="187"/>
    </row>
    <row r="90" spans="1:10" s="15" customFormat="1" ht="11.25">
      <c r="A90" s="93">
        <v>1</v>
      </c>
      <c r="B90" s="109"/>
      <c r="C90" s="34" t="s">
        <v>5</v>
      </c>
      <c r="D90" s="35" t="s">
        <v>38</v>
      </c>
      <c r="E90" s="109"/>
      <c r="F90" s="109"/>
      <c r="G90" s="227"/>
      <c r="H90" s="225"/>
      <c r="I90" s="229"/>
      <c r="J90" s="187"/>
    </row>
    <row r="91" spans="1:10" s="15" customFormat="1" ht="11.25">
      <c r="A91" s="103"/>
      <c r="B91" s="104"/>
      <c r="C91" s="104"/>
      <c r="D91" s="104"/>
      <c r="E91" s="104"/>
      <c r="F91" s="104"/>
      <c r="G91" s="104"/>
      <c r="H91" s="104"/>
      <c r="I91" s="104"/>
      <c r="J91" s="190"/>
    </row>
    <row r="92" spans="1:10" s="15" customFormat="1" ht="11.25">
      <c r="A92" s="93">
        <v>1</v>
      </c>
      <c r="B92" s="33" t="s">
        <v>73</v>
      </c>
      <c r="C92" s="34" t="s">
        <v>5</v>
      </c>
      <c r="D92" s="19" t="s">
        <v>38</v>
      </c>
      <c r="E92" s="43"/>
      <c r="F92" s="73" t="s">
        <v>104</v>
      </c>
      <c r="G92" s="31"/>
      <c r="H92" s="118"/>
      <c r="I92" s="192"/>
      <c r="J92" s="189"/>
    </row>
    <row r="93" spans="1:10" s="15" customFormat="1" ht="11.25">
      <c r="A93" s="93">
        <v>1</v>
      </c>
      <c r="B93" s="33" t="s">
        <v>73</v>
      </c>
      <c r="C93" s="34" t="s">
        <v>5</v>
      </c>
      <c r="D93" s="19" t="s">
        <v>38</v>
      </c>
      <c r="E93" s="43"/>
      <c r="F93" s="73" t="s">
        <v>74</v>
      </c>
      <c r="G93" s="39">
        <f>SUM(I88:I91)</f>
        <v>0</v>
      </c>
      <c r="H93" s="129"/>
      <c r="I93" s="168"/>
      <c r="J93" s="186"/>
    </row>
    <row r="94" spans="1:10" s="15" customFormat="1" ht="12" thickBot="1">
      <c r="A94" s="94">
        <v>1</v>
      </c>
      <c r="B94" s="95" t="s">
        <v>73</v>
      </c>
      <c r="C94" s="96" t="s">
        <v>5</v>
      </c>
      <c r="D94" s="115" t="s">
        <v>38</v>
      </c>
      <c r="F94" s="124" t="s">
        <v>75</v>
      </c>
      <c r="G94" s="125"/>
      <c r="H94" s="125"/>
      <c r="I94" s="126"/>
      <c r="J94" s="98">
        <f>SUM(H88:H91,G92:G93)</f>
        <v>0</v>
      </c>
    </row>
    <row r="95" spans="1:10" s="15" customFormat="1" ht="12" thickBot="1">
      <c r="A95" s="170"/>
      <c r="B95" s="171"/>
      <c r="C95" s="172"/>
      <c r="D95" s="138"/>
      <c r="E95" s="177"/>
      <c r="F95" s="172"/>
      <c r="G95" s="173"/>
      <c r="H95" s="174"/>
      <c r="I95" s="175"/>
      <c r="J95" s="194"/>
    </row>
    <row r="96" spans="1:10" s="15" customFormat="1" ht="11.25">
      <c r="A96" s="156">
        <v>1</v>
      </c>
      <c r="B96" s="157" t="s">
        <v>73</v>
      </c>
      <c r="C96" s="158" t="s">
        <v>5</v>
      </c>
      <c r="D96" s="164" t="s">
        <v>39</v>
      </c>
      <c r="E96" s="160" t="s">
        <v>7</v>
      </c>
      <c r="F96" s="165"/>
      <c r="G96" s="226"/>
      <c r="H96" s="162"/>
      <c r="I96" s="191"/>
      <c r="J96" s="195"/>
    </row>
    <row r="97" spans="1:10" s="15" customFormat="1" ht="11.25">
      <c r="A97" s="93">
        <v>1</v>
      </c>
      <c r="B97" s="33" t="s">
        <v>73</v>
      </c>
      <c r="C97" s="34" t="s">
        <v>5</v>
      </c>
      <c r="D97" s="35" t="s">
        <v>39</v>
      </c>
      <c r="E97" s="109"/>
      <c r="F97" s="109"/>
      <c r="G97" s="227"/>
      <c r="H97" s="225"/>
      <c r="I97" s="229"/>
      <c r="J97" s="187"/>
    </row>
    <row r="98" spans="1:10" s="15" customFormat="1" ht="11.25">
      <c r="A98" s="93">
        <v>1</v>
      </c>
      <c r="B98" s="109"/>
      <c r="C98" s="34" t="s">
        <v>5</v>
      </c>
      <c r="D98" s="35" t="s">
        <v>39</v>
      </c>
      <c r="E98" s="109"/>
      <c r="F98" s="109"/>
      <c r="G98" s="227"/>
      <c r="H98" s="225"/>
      <c r="I98" s="229"/>
      <c r="J98" s="187"/>
    </row>
    <row r="99" spans="1:10" s="15" customFormat="1" ht="11.25">
      <c r="A99" s="103"/>
      <c r="B99" s="104"/>
      <c r="C99" s="104"/>
      <c r="D99" s="104"/>
      <c r="E99" s="104"/>
      <c r="F99" s="104"/>
      <c r="G99" s="104"/>
      <c r="H99" s="104"/>
      <c r="I99" s="104"/>
      <c r="J99" s="190"/>
    </row>
    <row r="100" spans="1:10" s="15" customFormat="1" ht="11.25">
      <c r="A100" s="93">
        <v>1</v>
      </c>
      <c r="B100" s="33" t="s">
        <v>73</v>
      </c>
      <c r="C100" s="34" t="s">
        <v>5</v>
      </c>
      <c r="D100" s="19" t="s">
        <v>39</v>
      </c>
      <c r="E100" s="43"/>
      <c r="F100" s="73" t="s">
        <v>104</v>
      </c>
      <c r="G100" s="31"/>
      <c r="H100" s="118"/>
      <c r="I100" s="192"/>
      <c r="J100" s="189"/>
    </row>
    <row r="101" spans="1:10" s="15" customFormat="1" ht="11.25">
      <c r="A101" s="93">
        <v>1</v>
      </c>
      <c r="B101" s="33" t="s">
        <v>73</v>
      </c>
      <c r="C101" s="34" t="s">
        <v>5</v>
      </c>
      <c r="D101" s="19" t="s">
        <v>39</v>
      </c>
      <c r="E101" s="43"/>
      <c r="F101" s="73" t="s">
        <v>74</v>
      </c>
      <c r="G101" s="39">
        <f>SUM(I96:I99)</f>
        <v>0</v>
      </c>
      <c r="H101" s="129"/>
      <c r="I101" s="168"/>
      <c r="J101" s="186"/>
    </row>
    <row r="102" spans="1:10" s="15" customFormat="1" ht="12" thickBot="1">
      <c r="A102" s="94">
        <v>1</v>
      </c>
      <c r="B102" s="95" t="s">
        <v>73</v>
      </c>
      <c r="C102" s="96" t="s">
        <v>5</v>
      </c>
      <c r="D102" s="115" t="s">
        <v>39</v>
      </c>
      <c r="F102" s="124" t="s">
        <v>75</v>
      </c>
      <c r="G102" s="125"/>
      <c r="H102" s="125"/>
      <c r="I102" s="126"/>
      <c r="J102" s="98">
        <f>SUM(H96:H99,G100:G101)</f>
        <v>0</v>
      </c>
    </row>
    <row r="103" spans="1:10" s="15" customFormat="1" ht="12" thickBot="1">
      <c r="A103" s="170"/>
      <c r="B103" s="171"/>
      <c r="C103" s="172"/>
      <c r="D103" s="138"/>
      <c r="E103" s="177"/>
      <c r="F103" s="172"/>
      <c r="G103" s="173"/>
      <c r="H103" s="174"/>
      <c r="I103" s="175"/>
      <c r="J103" s="194"/>
    </row>
    <row r="104" spans="1:10" s="15" customFormat="1" ht="11.25">
      <c r="A104" s="156">
        <v>1</v>
      </c>
      <c r="B104" s="157" t="s">
        <v>73</v>
      </c>
      <c r="C104" s="158" t="s">
        <v>5</v>
      </c>
      <c r="D104" s="164" t="s">
        <v>24</v>
      </c>
      <c r="E104" s="160" t="s">
        <v>7</v>
      </c>
      <c r="F104" s="165"/>
      <c r="G104" s="226"/>
      <c r="H104" s="162"/>
      <c r="I104" s="191"/>
      <c r="J104" s="195"/>
    </row>
    <row r="105" spans="1:10" s="15" customFormat="1" ht="11.25">
      <c r="A105" s="93">
        <v>1</v>
      </c>
      <c r="B105" s="33" t="s">
        <v>73</v>
      </c>
      <c r="C105" s="34" t="s">
        <v>5</v>
      </c>
      <c r="D105" s="35" t="s">
        <v>24</v>
      </c>
      <c r="E105" s="82" t="s">
        <v>13</v>
      </c>
      <c r="F105" s="109"/>
      <c r="G105" s="227"/>
      <c r="H105" s="225"/>
      <c r="I105" s="229"/>
      <c r="J105" s="187"/>
    </row>
    <row r="106" spans="1:10" s="15" customFormat="1" ht="11.25">
      <c r="A106" s="93">
        <v>1</v>
      </c>
      <c r="B106" s="109"/>
      <c r="C106" s="34" t="s">
        <v>5</v>
      </c>
      <c r="D106" s="35" t="s">
        <v>24</v>
      </c>
      <c r="E106" s="109"/>
      <c r="F106" s="109"/>
      <c r="G106" s="227"/>
      <c r="H106" s="225"/>
      <c r="I106" s="229"/>
      <c r="J106" s="187"/>
    </row>
    <row r="107" spans="1:10" s="15" customFormat="1" ht="11.25">
      <c r="A107" s="103"/>
      <c r="B107" s="104"/>
      <c r="C107" s="104"/>
      <c r="D107" s="104"/>
      <c r="E107" s="104"/>
      <c r="F107" s="104"/>
      <c r="G107" s="104"/>
      <c r="H107" s="104"/>
      <c r="I107" s="104"/>
      <c r="J107" s="190"/>
    </row>
    <row r="108" spans="1:10" s="15" customFormat="1" ht="11.25">
      <c r="A108" s="93">
        <v>1</v>
      </c>
      <c r="B108" s="33" t="s">
        <v>73</v>
      </c>
      <c r="C108" s="34" t="s">
        <v>5</v>
      </c>
      <c r="D108" s="19" t="s">
        <v>24</v>
      </c>
      <c r="E108" s="43"/>
      <c r="F108" s="73" t="s">
        <v>104</v>
      </c>
      <c r="G108" s="31"/>
      <c r="H108" s="118"/>
      <c r="I108" s="192"/>
      <c r="J108" s="189"/>
    </row>
    <row r="109" spans="1:10" s="15" customFormat="1" ht="11.25">
      <c r="A109" s="93">
        <v>1</v>
      </c>
      <c r="B109" s="33" t="s">
        <v>73</v>
      </c>
      <c r="C109" s="34" t="s">
        <v>5</v>
      </c>
      <c r="D109" s="19" t="s">
        <v>24</v>
      </c>
      <c r="E109" s="43"/>
      <c r="F109" s="73" t="s">
        <v>74</v>
      </c>
      <c r="G109" s="39">
        <f>SUM(I104:I107)</f>
        <v>0</v>
      </c>
      <c r="H109" s="129"/>
      <c r="I109" s="168"/>
      <c r="J109" s="186"/>
    </row>
    <row r="110" spans="1:10" s="15" customFormat="1" ht="12" thickBot="1">
      <c r="A110" s="94">
        <v>1</v>
      </c>
      <c r="B110" s="95" t="s">
        <v>73</v>
      </c>
      <c r="C110" s="96" t="s">
        <v>5</v>
      </c>
      <c r="D110" s="115" t="s">
        <v>24</v>
      </c>
      <c r="F110" s="124" t="s">
        <v>75</v>
      </c>
      <c r="G110" s="230"/>
      <c r="H110" s="125"/>
      <c r="I110" s="126"/>
      <c r="J110" s="148">
        <f>SUM(H104:H107,G108:G109)</f>
        <v>0</v>
      </c>
    </row>
    <row r="111" spans="1:10" s="15" customFormat="1" ht="12" thickBot="1">
      <c r="A111" s="170"/>
      <c r="B111" s="171"/>
      <c r="C111" s="172"/>
      <c r="D111" s="138"/>
      <c r="E111" s="169"/>
      <c r="F111" s="172"/>
      <c r="G111" s="173"/>
      <c r="H111" s="174"/>
      <c r="I111" s="175"/>
      <c r="J111" s="176"/>
    </row>
    <row r="112" spans="1:10" s="15" customFormat="1" ht="12.75" customHeight="1">
      <c r="A112" s="147"/>
      <c r="B112" s="166"/>
      <c r="C112" s="166"/>
      <c r="D112" s="166"/>
      <c r="E112" s="166"/>
      <c r="F112" s="129" t="s">
        <v>76</v>
      </c>
      <c r="G112" s="167">
        <f>SUM(G10,G19,G27,G69,G77,G85,G93,G101,G109)</f>
        <v>0</v>
      </c>
      <c r="H112" s="168"/>
      <c r="I112" s="130"/>
      <c r="J112" s="147"/>
    </row>
    <row r="113" spans="1:10" s="15" customFormat="1" ht="12.75" customHeight="1">
      <c r="A113" s="268" t="s">
        <v>77</v>
      </c>
      <c r="B113" s="269"/>
      <c r="C113" s="269"/>
      <c r="D113" s="269"/>
      <c r="E113" s="269"/>
      <c r="F113" s="269"/>
      <c r="G113" s="269"/>
      <c r="H113" s="269"/>
      <c r="I113" s="270"/>
      <c r="J113" s="40">
        <f>SUM(G108,H104:H107,G100,H96:H99,G92,H88:H91,H80:H83,G84,G76,H72:H75,G68,H30:H67,H22:H25,G26,H13:H17,G18,H5:H8,G9)</f>
        <v>0</v>
      </c>
    </row>
    <row r="114" spans="1:10" s="15" customFormat="1" ht="12" thickBot="1">
      <c r="A114" s="140"/>
      <c r="B114" s="140"/>
      <c r="C114" s="141"/>
      <c r="D114" s="142"/>
      <c r="E114" s="146"/>
      <c r="F114" s="141"/>
      <c r="G114" s="143"/>
      <c r="H114" s="144"/>
      <c r="I114" s="145"/>
      <c r="J114" s="145"/>
    </row>
    <row r="115" spans="1:10" s="15" customFormat="1" ht="11.25">
      <c r="A115" s="85">
        <v>2</v>
      </c>
      <c r="B115" s="86" t="s">
        <v>73</v>
      </c>
      <c r="C115" s="87" t="s">
        <v>5</v>
      </c>
      <c r="D115" s="87" t="s">
        <v>40</v>
      </c>
      <c r="E115" s="89" t="s">
        <v>7</v>
      </c>
      <c r="F115" s="90"/>
      <c r="G115" s="228"/>
      <c r="H115" s="231"/>
      <c r="I115" s="232"/>
      <c r="J115" s="195"/>
    </row>
    <row r="116" spans="1:10" s="15" customFormat="1" ht="11.25">
      <c r="A116" s="93">
        <v>2</v>
      </c>
      <c r="B116" s="33" t="s">
        <v>73</v>
      </c>
      <c r="C116" s="34" t="s">
        <v>5</v>
      </c>
      <c r="D116" s="34" t="s">
        <v>40</v>
      </c>
      <c r="E116" s="109"/>
      <c r="F116" s="109"/>
      <c r="G116" s="227"/>
      <c r="H116" s="225"/>
      <c r="I116" s="229"/>
      <c r="J116" s="187"/>
    </row>
    <row r="117" spans="1:10" s="15" customFormat="1" ht="11.25">
      <c r="A117" s="93">
        <v>2</v>
      </c>
      <c r="B117" s="109"/>
      <c r="C117" s="34" t="s">
        <v>5</v>
      </c>
      <c r="D117" s="34" t="s">
        <v>40</v>
      </c>
      <c r="E117" s="109"/>
      <c r="F117" s="109"/>
      <c r="G117" s="227"/>
      <c r="H117" s="225"/>
      <c r="I117" s="229"/>
      <c r="J117" s="187"/>
    </row>
    <row r="118" spans="1:10" s="15" customFormat="1" ht="11.25">
      <c r="A118" s="103"/>
      <c r="B118" s="104"/>
      <c r="C118" s="104"/>
      <c r="D118" s="104"/>
      <c r="E118" s="104"/>
      <c r="F118" s="104"/>
      <c r="G118" s="104"/>
      <c r="H118" s="104"/>
      <c r="I118" s="104"/>
      <c r="J118" s="190"/>
    </row>
    <row r="119" spans="1:10" s="15" customFormat="1" ht="11.25">
      <c r="A119" s="182">
        <v>2</v>
      </c>
      <c r="B119" s="17" t="s">
        <v>73</v>
      </c>
      <c r="C119" s="18" t="s">
        <v>5</v>
      </c>
      <c r="D119" s="18" t="s">
        <v>40</v>
      </c>
      <c r="E119" s="43"/>
      <c r="F119" s="75" t="s">
        <v>104</v>
      </c>
      <c r="G119" s="31"/>
      <c r="H119" s="118"/>
      <c r="I119" s="192"/>
      <c r="J119" s="189"/>
    </row>
    <row r="120" spans="1:10" s="15" customFormat="1" ht="11.25">
      <c r="A120" s="182">
        <v>2</v>
      </c>
      <c r="B120" s="17" t="s">
        <v>73</v>
      </c>
      <c r="C120" s="18" t="s">
        <v>5</v>
      </c>
      <c r="D120" s="18" t="s">
        <v>40</v>
      </c>
      <c r="E120" s="43"/>
      <c r="F120" s="75" t="s">
        <v>74</v>
      </c>
      <c r="G120" s="39">
        <f>SUM(I115:I118)</f>
        <v>0</v>
      </c>
      <c r="H120" s="129"/>
      <c r="I120" s="168"/>
      <c r="J120" s="186"/>
    </row>
    <row r="121" spans="1:10" s="15" customFormat="1" ht="12" thickBot="1">
      <c r="A121" s="183">
        <v>2</v>
      </c>
      <c r="B121" s="150" t="s">
        <v>73</v>
      </c>
      <c r="C121" s="137" t="s">
        <v>5</v>
      </c>
      <c r="D121" s="137" t="s">
        <v>40</v>
      </c>
      <c r="E121" s="155"/>
      <c r="F121" s="124" t="s">
        <v>75</v>
      </c>
      <c r="G121" s="125"/>
      <c r="H121" s="125"/>
      <c r="I121" s="126"/>
      <c r="J121" s="98">
        <f>SUM(H115:H118,G119:G120)</f>
        <v>0</v>
      </c>
    </row>
    <row r="122" spans="1:10" s="15" customFormat="1" ht="12" thickBot="1">
      <c r="A122" s="116"/>
      <c r="B122" s="117"/>
      <c r="C122" s="201"/>
      <c r="D122" s="201"/>
      <c r="E122" s="202"/>
      <c r="F122" s="203"/>
      <c r="G122" s="204"/>
      <c r="H122" s="205"/>
      <c r="I122" s="206"/>
      <c r="J122" s="207"/>
    </row>
    <row r="123" spans="1:10" s="15" customFormat="1" ht="11.25">
      <c r="A123" s="85">
        <v>2</v>
      </c>
      <c r="B123" s="86" t="s">
        <v>73</v>
      </c>
      <c r="C123" s="87" t="s">
        <v>5</v>
      </c>
      <c r="D123" s="87" t="s">
        <v>41</v>
      </c>
      <c r="E123" s="99" t="s">
        <v>7</v>
      </c>
      <c r="F123" s="90"/>
      <c r="G123" s="228"/>
      <c r="H123" s="231"/>
      <c r="I123" s="232"/>
      <c r="J123" s="195"/>
    </row>
    <row r="124" spans="1:10" s="15" customFormat="1" ht="11.25">
      <c r="A124" s="93">
        <v>2</v>
      </c>
      <c r="B124" s="33" t="s">
        <v>73</v>
      </c>
      <c r="C124" s="34" t="s">
        <v>5</v>
      </c>
      <c r="D124" s="34" t="s">
        <v>41</v>
      </c>
      <c r="E124" s="109"/>
      <c r="F124" s="109"/>
      <c r="G124" s="227"/>
      <c r="H124" s="225"/>
      <c r="I124" s="229"/>
      <c r="J124" s="187"/>
    </row>
    <row r="125" spans="1:10" s="15" customFormat="1" ht="11.25">
      <c r="A125" s="93">
        <v>2</v>
      </c>
      <c r="B125" s="109"/>
      <c r="C125" s="34" t="s">
        <v>5</v>
      </c>
      <c r="D125" s="34" t="s">
        <v>41</v>
      </c>
      <c r="E125" s="109"/>
      <c r="F125" s="109"/>
      <c r="G125" s="227"/>
      <c r="H125" s="225"/>
      <c r="I125" s="229"/>
      <c r="J125" s="187"/>
    </row>
    <row r="126" spans="1:10" ht="11.25">
      <c r="A126" s="197"/>
      <c r="B126" s="198"/>
      <c r="C126" s="198"/>
      <c r="D126" s="198"/>
      <c r="E126" s="198"/>
      <c r="F126" s="198"/>
      <c r="G126" s="198"/>
      <c r="H126" s="198"/>
      <c r="I126" s="198"/>
      <c r="J126" s="200"/>
    </row>
    <row r="127" spans="1:10" ht="11.25">
      <c r="A127" s="182">
        <v>2</v>
      </c>
      <c r="B127" s="17" t="s">
        <v>73</v>
      </c>
      <c r="C127" s="18" t="s">
        <v>5</v>
      </c>
      <c r="D127" s="18" t="s">
        <v>41</v>
      </c>
      <c r="E127" s="20"/>
      <c r="F127" s="73" t="s">
        <v>104</v>
      </c>
      <c r="G127" s="31"/>
      <c r="H127" s="118"/>
      <c r="I127" s="196"/>
      <c r="J127" s="189"/>
    </row>
    <row r="128" spans="1:10" ht="11.25">
      <c r="A128" s="182">
        <v>2</v>
      </c>
      <c r="B128" s="17" t="s">
        <v>73</v>
      </c>
      <c r="C128" s="18" t="s">
        <v>5</v>
      </c>
      <c r="D128" s="18" t="s">
        <v>41</v>
      </c>
      <c r="E128" s="20"/>
      <c r="F128" s="73" t="s">
        <v>74</v>
      </c>
      <c r="G128" s="39">
        <f>SUM(I123:I126)</f>
        <v>0</v>
      </c>
      <c r="H128" s="129"/>
      <c r="I128" s="168"/>
      <c r="J128" s="163"/>
    </row>
    <row r="129" spans="1:10" ht="12" thickBot="1">
      <c r="A129" s="183">
        <v>2</v>
      </c>
      <c r="B129" s="150" t="s">
        <v>73</v>
      </c>
      <c r="C129" s="137" t="s">
        <v>5</v>
      </c>
      <c r="D129" s="137" t="s">
        <v>41</v>
      </c>
      <c r="E129" s="181"/>
      <c r="F129" s="124" t="s">
        <v>75</v>
      </c>
      <c r="G129" s="125"/>
      <c r="H129" s="125"/>
      <c r="I129" s="126"/>
      <c r="J129" s="98">
        <f>SUM(H123:H126,G127:G128)</f>
        <v>0</v>
      </c>
    </row>
    <row r="130" spans="1:10" ht="12" thickBot="1">
      <c r="A130" s="116"/>
      <c r="B130" s="117"/>
      <c r="C130" s="201"/>
      <c r="D130" s="201"/>
      <c r="E130" s="208"/>
      <c r="F130" s="203"/>
      <c r="G130" s="204"/>
      <c r="H130" s="205"/>
      <c r="I130" s="206"/>
      <c r="J130" s="209"/>
    </row>
    <row r="131" spans="1:10" ht="11.25">
      <c r="A131" s="85">
        <v>2</v>
      </c>
      <c r="B131" s="86" t="s">
        <v>73</v>
      </c>
      <c r="C131" s="87" t="s">
        <v>5</v>
      </c>
      <c r="D131" s="88" t="s">
        <v>42</v>
      </c>
      <c r="E131" s="89" t="s">
        <v>7</v>
      </c>
      <c r="F131" s="90"/>
      <c r="G131" s="228"/>
      <c r="H131" s="231"/>
      <c r="I131" s="232"/>
      <c r="J131" s="195"/>
    </row>
    <row r="132" spans="1:10" ht="11.25">
      <c r="A132" s="46">
        <v>2</v>
      </c>
      <c r="B132" s="33" t="s">
        <v>73</v>
      </c>
      <c r="C132" s="34" t="s">
        <v>5</v>
      </c>
      <c r="D132" s="35" t="s">
        <v>42</v>
      </c>
      <c r="E132" s="109"/>
      <c r="F132" s="109"/>
      <c r="G132" s="227"/>
      <c r="H132" s="225"/>
      <c r="I132" s="229"/>
      <c r="J132" s="187"/>
    </row>
    <row r="133" spans="1:10" ht="11.25">
      <c r="A133" s="46">
        <v>2</v>
      </c>
      <c r="B133" s="109"/>
      <c r="C133" s="34" t="s">
        <v>5</v>
      </c>
      <c r="D133" s="35" t="s">
        <v>42</v>
      </c>
      <c r="E133" s="109"/>
      <c r="F133" s="109"/>
      <c r="G133" s="227"/>
      <c r="H133" s="225"/>
      <c r="I133" s="229"/>
      <c r="J133" s="187"/>
    </row>
    <row r="134" spans="1:10" ht="11.25">
      <c r="A134" s="199"/>
      <c r="B134" s="104"/>
      <c r="C134" s="104"/>
      <c r="D134" s="104"/>
      <c r="E134" s="104"/>
      <c r="F134" s="104"/>
      <c r="G134" s="104"/>
      <c r="H134" s="104"/>
      <c r="I134" s="104"/>
      <c r="J134" s="190"/>
    </row>
    <row r="135" spans="1:10" ht="11.25">
      <c r="A135" s="182">
        <v>2</v>
      </c>
      <c r="B135" s="17" t="s">
        <v>73</v>
      </c>
      <c r="C135" s="18" t="s">
        <v>5</v>
      </c>
      <c r="D135" s="19" t="s">
        <v>42</v>
      </c>
      <c r="E135" s="20"/>
      <c r="F135" s="73" t="s">
        <v>104</v>
      </c>
      <c r="G135" s="31"/>
      <c r="H135" s="118"/>
      <c r="I135" s="196"/>
      <c r="J135" s="189"/>
    </row>
    <row r="136" spans="1:10" ht="11.25">
      <c r="A136" s="182">
        <v>2</v>
      </c>
      <c r="B136" s="17" t="s">
        <v>73</v>
      </c>
      <c r="C136" s="18" t="s">
        <v>5</v>
      </c>
      <c r="D136" s="19" t="s">
        <v>42</v>
      </c>
      <c r="E136" s="20"/>
      <c r="F136" s="73" t="s">
        <v>74</v>
      </c>
      <c r="G136" s="39">
        <f>SUM(I131:I134)</f>
        <v>0</v>
      </c>
      <c r="H136" s="129"/>
      <c r="I136" s="168"/>
      <c r="J136" s="163"/>
    </row>
    <row r="137" spans="1:10" ht="12" thickBot="1">
      <c r="A137" s="183">
        <v>2</v>
      </c>
      <c r="B137" s="150" t="s">
        <v>73</v>
      </c>
      <c r="C137" s="137" t="s">
        <v>5</v>
      </c>
      <c r="D137" s="115" t="s">
        <v>42</v>
      </c>
      <c r="E137" s="181"/>
      <c r="F137" s="124" t="s">
        <v>75</v>
      </c>
      <c r="G137" s="125"/>
      <c r="H137" s="125"/>
      <c r="I137" s="126"/>
      <c r="J137" s="98">
        <f>SUM(H131:H134,G135:G136)</f>
        <v>0</v>
      </c>
    </row>
    <row r="138" spans="1:10" ht="12" thickBot="1">
      <c r="A138" s="116"/>
      <c r="B138" s="117"/>
      <c r="C138" s="203"/>
      <c r="D138" s="203"/>
      <c r="E138" s="203"/>
      <c r="F138" s="203"/>
      <c r="G138" s="204"/>
      <c r="H138" s="205"/>
      <c r="I138" s="206"/>
      <c r="J138" s="210"/>
    </row>
    <row r="139" spans="1:10" ht="11.25">
      <c r="A139" s="85">
        <v>2</v>
      </c>
      <c r="B139" s="86" t="s">
        <v>73</v>
      </c>
      <c r="C139" s="87" t="s">
        <v>5</v>
      </c>
      <c r="D139" s="88" t="s">
        <v>43</v>
      </c>
      <c r="E139" s="89" t="s">
        <v>7</v>
      </c>
      <c r="F139" s="90"/>
      <c r="G139" s="228"/>
      <c r="H139" s="231"/>
      <c r="I139" s="232"/>
      <c r="J139" s="195"/>
    </row>
    <row r="140" spans="1:10" ht="11.25">
      <c r="A140" s="184">
        <v>2</v>
      </c>
      <c r="B140" s="33" t="s">
        <v>73</v>
      </c>
      <c r="C140" s="34" t="s">
        <v>5</v>
      </c>
      <c r="D140" s="35" t="s">
        <v>43</v>
      </c>
      <c r="E140" s="109"/>
      <c r="F140" s="109"/>
      <c r="G140" s="227"/>
      <c r="H140" s="225"/>
      <c r="I140" s="229"/>
      <c r="J140" s="187"/>
    </row>
    <row r="141" spans="1:10" ht="11.25">
      <c r="A141" s="46">
        <v>2</v>
      </c>
      <c r="B141" s="109"/>
      <c r="C141" s="34" t="s">
        <v>5</v>
      </c>
      <c r="D141" s="35" t="s">
        <v>43</v>
      </c>
      <c r="E141" s="109"/>
      <c r="F141" s="109"/>
      <c r="G141" s="227"/>
      <c r="H141" s="225"/>
      <c r="I141" s="229"/>
      <c r="J141" s="187"/>
    </row>
    <row r="142" spans="1:10" ht="11.25">
      <c r="A142" s="103"/>
      <c r="B142" s="104"/>
      <c r="C142" s="104"/>
      <c r="D142" s="104"/>
      <c r="E142" s="104"/>
      <c r="F142" s="104"/>
      <c r="G142" s="104"/>
      <c r="H142" s="104"/>
      <c r="I142" s="104"/>
      <c r="J142" s="190"/>
    </row>
    <row r="143" spans="1:10" ht="11.25">
      <c r="A143" s="182">
        <v>2</v>
      </c>
      <c r="B143" s="17" t="s">
        <v>73</v>
      </c>
      <c r="C143" s="18" t="s">
        <v>5</v>
      </c>
      <c r="D143" s="19" t="s">
        <v>43</v>
      </c>
      <c r="E143" s="20"/>
      <c r="F143" s="73" t="s">
        <v>104</v>
      </c>
      <c r="G143" s="31"/>
      <c r="H143" s="118"/>
      <c r="I143" s="196"/>
      <c r="J143" s="189"/>
    </row>
    <row r="144" spans="1:10" ht="11.25">
      <c r="A144" s="182">
        <v>2</v>
      </c>
      <c r="B144" s="17" t="s">
        <v>73</v>
      </c>
      <c r="C144" s="18" t="s">
        <v>5</v>
      </c>
      <c r="D144" s="19" t="s">
        <v>43</v>
      </c>
      <c r="E144" s="20"/>
      <c r="F144" s="73" t="s">
        <v>74</v>
      </c>
      <c r="G144" s="39">
        <f>SUM(I139:I142)</f>
        <v>0</v>
      </c>
      <c r="H144" s="129"/>
      <c r="I144" s="168"/>
      <c r="J144" s="163"/>
    </row>
    <row r="145" spans="1:10" ht="12" thickBot="1">
      <c r="A145" s="183">
        <v>2</v>
      </c>
      <c r="B145" s="150" t="s">
        <v>73</v>
      </c>
      <c r="C145" s="137" t="s">
        <v>5</v>
      </c>
      <c r="D145" s="115" t="s">
        <v>43</v>
      </c>
      <c r="E145" s="181"/>
      <c r="F145" s="124" t="s">
        <v>75</v>
      </c>
      <c r="G145" s="125"/>
      <c r="H145" s="125"/>
      <c r="I145" s="126"/>
      <c r="J145" s="98">
        <f>SUM(H139:H142,G143:G144)</f>
        <v>0</v>
      </c>
    </row>
    <row r="146" spans="1:10" ht="12" thickBot="1">
      <c r="A146" s="211"/>
      <c r="B146" s="203"/>
      <c r="C146" s="201"/>
      <c r="D146" s="203"/>
      <c r="E146" s="203"/>
      <c r="F146" s="203"/>
      <c r="G146" s="204"/>
      <c r="H146" s="205"/>
      <c r="I146" s="206"/>
      <c r="J146" s="210"/>
    </row>
    <row r="147" spans="1:10" ht="11.25">
      <c r="A147" s="85">
        <v>2</v>
      </c>
      <c r="B147" s="86" t="s">
        <v>73</v>
      </c>
      <c r="C147" s="87" t="s">
        <v>5</v>
      </c>
      <c r="D147" s="88" t="s">
        <v>44</v>
      </c>
      <c r="E147" s="89" t="s">
        <v>7</v>
      </c>
      <c r="F147" s="90"/>
      <c r="G147" s="228"/>
      <c r="H147" s="231"/>
      <c r="I147" s="232"/>
      <c r="J147" s="195"/>
    </row>
    <row r="148" spans="1:10" ht="11.25">
      <c r="A148" s="46">
        <v>2</v>
      </c>
      <c r="B148" s="33" t="s">
        <v>73</v>
      </c>
      <c r="C148" s="34" t="s">
        <v>5</v>
      </c>
      <c r="D148" s="35" t="s">
        <v>44</v>
      </c>
      <c r="E148" s="82" t="s">
        <v>19</v>
      </c>
      <c r="F148" s="109"/>
      <c r="G148" s="227"/>
      <c r="H148" s="225"/>
      <c r="I148" s="229"/>
      <c r="J148" s="187"/>
    </row>
    <row r="149" spans="1:10" ht="11.25">
      <c r="A149" s="46">
        <v>2</v>
      </c>
      <c r="B149" s="109"/>
      <c r="C149" s="34" t="s">
        <v>5</v>
      </c>
      <c r="D149" s="35" t="s">
        <v>44</v>
      </c>
      <c r="E149" s="109"/>
      <c r="F149" s="109"/>
      <c r="G149" s="227"/>
      <c r="H149" s="225"/>
      <c r="I149" s="229"/>
      <c r="J149" s="187"/>
    </row>
    <row r="150" spans="1:10" ht="11.25">
      <c r="A150" s="199"/>
      <c r="B150" s="104"/>
      <c r="C150" s="104"/>
      <c r="D150" s="104"/>
      <c r="E150" s="104"/>
      <c r="F150" s="104"/>
      <c r="G150" s="104"/>
      <c r="H150" s="104"/>
      <c r="I150" s="104"/>
      <c r="J150" s="190"/>
    </row>
    <row r="151" spans="1:10" ht="11.25">
      <c r="A151" s="182">
        <v>2</v>
      </c>
      <c r="B151" s="17" t="s">
        <v>73</v>
      </c>
      <c r="C151" s="18" t="s">
        <v>5</v>
      </c>
      <c r="D151" s="19" t="s">
        <v>44</v>
      </c>
      <c r="E151" s="24"/>
      <c r="F151" s="71" t="s">
        <v>104</v>
      </c>
      <c r="G151" s="31"/>
      <c r="H151" s="118"/>
      <c r="I151" s="196"/>
      <c r="J151" s="189"/>
    </row>
    <row r="152" spans="1:10" ht="11.25">
      <c r="A152" s="182">
        <v>2</v>
      </c>
      <c r="B152" s="17" t="s">
        <v>73</v>
      </c>
      <c r="C152" s="18" t="s">
        <v>5</v>
      </c>
      <c r="D152" s="19" t="s">
        <v>44</v>
      </c>
      <c r="E152" s="20"/>
      <c r="F152" s="73" t="s">
        <v>74</v>
      </c>
      <c r="G152" s="39">
        <f>SUM(I147:I150)</f>
        <v>0</v>
      </c>
      <c r="H152" s="129"/>
      <c r="I152" s="168"/>
      <c r="J152" s="163"/>
    </row>
    <row r="153" spans="1:10" ht="12" thickBot="1">
      <c r="A153" s="183">
        <v>2</v>
      </c>
      <c r="B153" s="150" t="s">
        <v>73</v>
      </c>
      <c r="C153" s="137" t="s">
        <v>5</v>
      </c>
      <c r="D153" s="115" t="s">
        <v>44</v>
      </c>
      <c r="E153" s="181"/>
      <c r="F153" s="124" t="s">
        <v>75</v>
      </c>
      <c r="G153" s="125"/>
      <c r="H153" s="125"/>
      <c r="I153" s="126"/>
      <c r="J153" s="98">
        <f>SUM(H147:H150,G151:G152)</f>
        <v>0</v>
      </c>
    </row>
    <row r="154" spans="1:10" ht="12" thickBot="1">
      <c r="A154" s="116"/>
      <c r="B154" s="117"/>
      <c r="C154" s="203"/>
      <c r="D154" s="212"/>
      <c r="E154" s="203"/>
      <c r="F154" s="203"/>
      <c r="G154" s="204"/>
      <c r="H154" s="205"/>
      <c r="I154" s="206"/>
      <c r="J154" s="209"/>
    </row>
    <row r="155" spans="1:10" ht="11.25">
      <c r="A155" s="85">
        <v>2</v>
      </c>
      <c r="B155" s="86" t="s">
        <v>73</v>
      </c>
      <c r="C155" s="87" t="s">
        <v>5</v>
      </c>
      <c r="D155" s="88" t="s">
        <v>45</v>
      </c>
      <c r="E155" s="89" t="s">
        <v>7</v>
      </c>
      <c r="F155" s="90"/>
      <c r="G155" s="228"/>
      <c r="H155" s="231"/>
      <c r="I155" s="232"/>
      <c r="J155" s="195"/>
    </row>
    <row r="156" spans="1:10" ht="11.25">
      <c r="A156" s="46">
        <v>2</v>
      </c>
      <c r="B156" s="33" t="s">
        <v>73</v>
      </c>
      <c r="C156" s="34" t="s">
        <v>5</v>
      </c>
      <c r="D156" s="35" t="s">
        <v>45</v>
      </c>
      <c r="E156" s="109"/>
      <c r="F156" s="109"/>
      <c r="G156" s="227"/>
      <c r="H156" s="225"/>
      <c r="I156" s="229"/>
      <c r="J156" s="187"/>
    </row>
    <row r="157" spans="1:10" ht="11.25">
      <c r="A157" s="156">
        <v>2</v>
      </c>
      <c r="B157" s="109"/>
      <c r="C157" s="34" t="s">
        <v>5</v>
      </c>
      <c r="D157" s="35" t="s">
        <v>45</v>
      </c>
      <c r="E157" s="109"/>
      <c r="F157" s="109"/>
      <c r="G157" s="227"/>
      <c r="H157" s="225"/>
      <c r="I157" s="229"/>
      <c r="J157" s="187"/>
    </row>
    <row r="158" spans="1:10" ht="11.25">
      <c r="A158" s="103"/>
      <c r="B158" s="104"/>
      <c r="C158" s="104"/>
      <c r="D158" s="104"/>
      <c r="E158" s="104"/>
      <c r="F158" s="104"/>
      <c r="G158" s="104"/>
      <c r="H158" s="104"/>
      <c r="I158" s="104"/>
      <c r="J158" s="190"/>
    </row>
    <row r="159" spans="1:10" ht="11.25">
      <c r="A159" s="182">
        <v>2</v>
      </c>
      <c r="B159" s="17" t="s">
        <v>73</v>
      </c>
      <c r="C159" s="18" t="s">
        <v>5</v>
      </c>
      <c r="D159" s="19" t="s">
        <v>45</v>
      </c>
      <c r="E159" s="20"/>
      <c r="F159" s="73" t="s">
        <v>104</v>
      </c>
      <c r="G159" s="31"/>
      <c r="H159" s="118"/>
      <c r="I159" s="196"/>
      <c r="J159" s="189"/>
    </row>
    <row r="160" spans="1:10" ht="11.25">
      <c r="A160" s="182">
        <v>2</v>
      </c>
      <c r="B160" s="17" t="s">
        <v>73</v>
      </c>
      <c r="C160" s="18" t="s">
        <v>5</v>
      </c>
      <c r="D160" s="19" t="s">
        <v>45</v>
      </c>
      <c r="E160" s="20"/>
      <c r="F160" s="73" t="s">
        <v>74</v>
      </c>
      <c r="G160" s="39">
        <f>SUM(I155:I158)</f>
        <v>0</v>
      </c>
      <c r="H160" s="129"/>
      <c r="I160" s="168"/>
      <c r="J160" s="163"/>
    </row>
    <row r="161" spans="1:10" ht="12" thickBot="1">
      <c r="A161" s="183">
        <v>2</v>
      </c>
      <c r="B161" s="150" t="s">
        <v>73</v>
      </c>
      <c r="C161" s="137" t="s">
        <v>5</v>
      </c>
      <c r="D161" s="115" t="s">
        <v>45</v>
      </c>
      <c r="E161" s="181"/>
      <c r="F161" s="124" t="s">
        <v>75</v>
      </c>
      <c r="G161" s="125"/>
      <c r="H161" s="125"/>
      <c r="I161" s="126"/>
      <c r="J161" s="98">
        <f>SUM(H155:H158,G159:G160)</f>
        <v>0</v>
      </c>
    </row>
    <row r="162" spans="1:10" ht="12" thickBot="1">
      <c r="A162" s="116"/>
      <c r="B162" s="117"/>
      <c r="C162" s="203"/>
      <c r="D162" s="212"/>
      <c r="E162" s="203"/>
      <c r="F162" s="203"/>
      <c r="G162" s="204"/>
      <c r="H162" s="205"/>
      <c r="I162" s="206"/>
      <c r="J162" s="210"/>
    </row>
    <row r="163" spans="1:10" ht="11.25">
      <c r="A163" s="85">
        <v>2</v>
      </c>
      <c r="B163" s="86" t="s">
        <v>73</v>
      </c>
      <c r="C163" s="87" t="s">
        <v>5</v>
      </c>
      <c r="D163" s="88" t="s">
        <v>46</v>
      </c>
      <c r="E163" s="89" t="s">
        <v>7</v>
      </c>
      <c r="F163" s="90"/>
      <c r="G163" s="228"/>
      <c r="H163" s="231"/>
      <c r="I163" s="232"/>
      <c r="J163" s="195"/>
    </row>
    <row r="164" spans="1:10" ht="11.25">
      <c r="A164" s="46">
        <v>2</v>
      </c>
      <c r="B164" s="33" t="s">
        <v>73</v>
      </c>
      <c r="C164" s="34" t="s">
        <v>5</v>
      </c>
      <c r="D164" s="35" t="s">
        <v>46</v>
      </c>
      <c r="E164" s="109"/>
      <c r="F164" s="109"/>
      <c r="G164" s="227"/>
      <c r="H164" s="225"/>
      <c r="I164" s="229"/>
      <c r="J164" s="187"/>
    </row>
    <row r="165" spans="1:10" ht="11.25">
      <c r="A165" s="156">
        <v>2</v>
      </c>
      <c r="B165" s="109"/>
      <c r="C165" s="34" t="s">
        <v>5</v>
      </c>
      <c r="D165" s="35" t="s">
        <v>46</v>
      </c>
      <c r="E165" s="109"/>
      <c r="F165" s="109"/>
      <c r="G165" s="227"/>
      <c r="H165" s="225"/>
      <c r="I165" s="229"/>
      <c r="J165" s="187"/>
    </row>
    <row r="166" spans="1:10" ht="11.25">
      <c r="A166" s="103"/>
      <c r="B166" s="104"/>
      <c r="C166" s="104"/>
      <c r="D166" s="104"/>
      <c r="E166" s="104"/>
      <c r="F166" s="104"/>
      <c r="G166" s="104"/>
      <c r="H166" s="104"/>
      <c r="I166" s="104"/>
      <c r="J166" s="190"/>
    </row>
    <row r="167" spans="1:10" ht="11.25">
      <c r="A167" s="182">
        <v>2</v>
      </c>
      <c r="B167" s="17" t="s">
        <v>73</v>
      </c>
      <c r="C167" s="18" t="s">
        <v>5</v>
      </c>
      <c r="D167" s="19" t="s">
        <v>46</v>
      </c>
      <c r="E167" s="20"/>
      <c r="F167" s="73" t="s">
        <v>104</v>
      </c>
      <c r="G167" s="31"/>
      <c r="H167" s="118"/>
      <c r="I167" s="196"/>
      <c r="J167" s="189"/>
    </row>
    <row r="168" spans="1:10" ht="11.25">
      <c r="A168" s="182">
        <v>2</v>
      </c>
      <c r="B168" s="17" t="s">
        <v>73</v>
      </c>
      <c r="C168" s="18" t="s">
        <v>5</v>
      </c>
      <c r="D168" s="19" t="s">
        <v>46</v>
      </c>
      <c r="E168" s="20"/>
      <c r="F168" s="73" t="s">
        <v>74</v>
      </c>
      <c r="G168" s="39">
        <f>SUM(I163:I166)</f>
        <v>0</v>
      </c>
      <c r="H168" s="129"/>
      <c r="I168" s="168"/>
      <c r="J168" s="163"/>
    </row>
    <row r="169" spans="1:10" ht="12" thickBot="1">
      <c r="A169" s="183">
        <v>2</v>
      </c>
      <c r="B169" s="150" t="s">
        <v>73</v>
      </c>
      <c r="C169" s="137" t="s">
        <v>5</v>
      </c>
      <c r="D169" s="115" t="s">
        <v>46</v>
      </c>
      <c r="E169" s="181"/>
      <c r="F169" s="124" t="s">
        <v>75</v>
      </c>
      <c r="G169" s="125"/>
      <c r="H169" s="125"/>
      <c r="I169" s="126"/>
      <c r="J169" s="98">
        <f>SUM(H163:H166,G167:G168)</f>
        <v>0</v>
      </c>
    </row>
    <row r="170" spans="1:10" ht="12" thickBot="1">
      <c r="A170" s="116"/>
      <c r="B170" s="117"/>
      <c r="C170" s="203"/>
      <c r="D170" s="212"/>
      <c r="E170" s="203"/>
      <c r="F170" s="203"/>
      <c r="G170" s="204"/>
      <c r="H170" s="205"/>
      <c r="I170" s="206"/>
      <c r="J170" s="210"/>
    </row>
    <row r="171" spans="1:10" ht="11.25">
      <c r="A171" s="85">
        <v>2</v>
      </c>
      <c r="B171" s="86" t="s">
        <v>73</v>
      </c>
      <c r="C171" s="151" t="s">
        <v>5</v>
      </c>
      <c r="D171" s="152" t="s">
        <v>34</v>
      </c>
      <c r="E171" s="89" t="s">
        <v>7</v>
      </c>
      <c r="F171" s="90"/>
      <c r="G171" s="228"/>
      <c r="H171" s="231"/>
      <c r="I171" s="232"/>
      <c r="J171" s="195"/>
    </row>
    <row r="172" spans="1:10" ht="11.25">
      <c r="A172" s="46">
        <v>2</v>
      </c>
      <c r="B172" s="33" t="s">
        <v>73</v>
      </c>
      <c r="C172" s="47" t="s">
        <v>5</v>
      </c>
      <c r="D172" s="48" t="s">
        <v>34</v>
      </c>
      <c r="E172" s="109"/>
      <c r="F172" s="109"/>
      <c r="G172" s="227"/>
      <c r="H172" s="225"/>
      <c r="I172" s="229"/>
      <c r="J172" s="187"/>
    </row>
    <row r="173" spans="1:10" ht="11.25">
      <c r="A173" s="156">
        <v>2</v>
      </c>
      <c r="B173" s="109"/>
      <c r="C173" s="47" t="s">
        <v>5</v>
      </c>
      <c r="D173" s="48" t="s">
        <v>34</v>
      </c>
      <c r="E173" s="109"/>
      <c r="F173" s="109"/>
      <c r="G173" s="227"/>
      <c r="H173" s="225"/>
      <c r="I173" s="229"/>
      <c r="J173" s="187"/>
    </row>
    <row r="174" spans="1:10" ht="11.25">
      <c r="A174" s="103"/>
      <c r="B174" s="104"/>
      <c r="C174" s="104"/>
      <c r="D174" s="104"/>
      <c r="E174" s="104"/>
      <c r="F174" s="104"/>
      <c r="G174" s="104"/>
      <c r="H174" s="104"/>
      <c r="I174" s="104"/>
      <c r="J174" s="190"/>
    </row>
    <row r="175" spans="1:10" ht="11.25">
      <c r="A175" s="182">
        <v>2</v>
      </c>
      <c r="B175" s="17" t="s">
        <v>73</v>
      </c>
      <c r="C175" s="18" t="s">
        <v>5</v>
      </c>
      <c r="D175" s="19" t="s">
        <v>34</v>
      </c>
      <c r="E175" s="20"/>
      <c r="F175" s="71" t="s">
        <v>104</v>
      </c>
      <c r="G175" s="31"/>
      <c r="H175" s="118"/>
      <c r="I175" s="196"/>
      <c r="J175" s="189"/>
    </row>
    <row r="176" spans="1:10" ht="11.25">
      <c r="A176" s="182">
        <v>2</v>
      </c>
      <c r="B176" s="17" t="s">
        <v>73</v>
      </c>
      <c r="C176" s="18" t="s">
        <v>5</v>
      </c>
      <c r="D176" s="19" t="s">
        <v>34</v>
      </c>
      <c r="E176" s="20"/>
      <c r="F176" s="71" t="s">
        <v>74</v>
      </c>
      <c r="G176" s="39">
        <f>SUM(I171:I174)</f>
        <v>0</v>
      </c>
      <c r="H176" s="129"/>
      <c r="I176" s="168"/>
      <c r="J176" s="163"/>
    </row>
    <row r="177" spans="1:10" ht="12" thickBot="1">
      <c r="A177" s="183">
        <v>2</v>
      </c>
      <c r="B177" s="150" t="s">
        <v>73</v>
      </c>
      <c r="C177" s="137" t="s">
        <v>5</v>
      </c>
      <c r="D177" s="115" t="s">
        <v>34</v>
      </c>
      <c r="E177" s="181"/>
      <c r="F177" s="124" t="s">
        <v>75</v>
      </c>
      <c r="G177" s="125"/>
      <c r="H177" s="125"/>
      <c r="I177" s="126"/>
      <c r="J177" s="98">
        <f>SUM(H171:H174,G175:G176)</f>
        <v>0</v>
      </c>
    </row>
    <row r="178" spans="1:10" ht="12" thickBot="1">
      <c r="A178" s="116"/>
      <c r="B178" s="117"/>
      <c r="C178" s="203"/>
      <c r="D178" s="212"/>
      <c r="E178" s="203"/>
      <c r="F178" s="203"/>
      <c r="G178" s="204"/>
      <c r="H178" s="205"/>
      <c r="I178" s="206"/>
      <c r="J178" s="210"/>
    </row>
    <row r="179" spans="1:10" ht="11.25">
      <c r="A179" s="85">
        <v>2</v>
      </c>
      <c r="B179" s="86" t="s">
        <v>73</v>
      </c>
      <c r="C179" s="87" t="s">
        <v>5</v>
      </c>
      <c r="D179" s="88" t="s">
        <v>47</v>
      </c>
      <c r="E179" s="89" t="s">
        <v>7</v>
      </c>
      <c r="F179" s="90"/>
      <c r="G179" s="228"/>
      <c r="H179" s="231"/>
      <c r="I179" s="232"/>
      <c r="J179" s="195"/>
    </row>
    <row r="180" spans="1:10" ht="11.25">
      <c r="A180" s="46">
        <v>2</v>
      </c>
      <c r="B180" s="33" t="s">
        <v>73</v>
      </c>
      <c r="C180" s="34" t="s">
        <v>5</v>
      </c>
      <c r="D180" s="35" t="s">
        <v>47</v>
      </c>
      <c r="E180" s="109"/>
      <c r="F180" s="109"/>
      <c r="G180" s="227"/>
      <c r="H180" s="225"/>
      <c r="I180" s="229"/>
      <c r="J180" s="187"/>
    </row>
    <row r="181" spans="1:10" ht="11.25">
      <c r="A181" s="156">
        <v>2</v>
      </c>
      <c r="B181" s="109"/>
      <c r="C181" s="34" t="s">
        <v>5</v>
      </c>
      <c r="D181" s="35" t="s">
        <v>47</v>
      </c>
      <c r="E181" s="109"/>
      <c r="F181" s="109"/>
      <c r="G181" s="227"/>
      <c r="H181" s="225"/>
      <c r="I181" s="229"/>
      <c r="J181" s="187"/>
    </row>
    <row r="182" spans="1:10" ht="11.25">
      <c r="A182" s="103"/>
      <c r="B182" s="104"/>
      <c r="C182" s="104"/>
      <c r="D182" s="104"/>
      <c r="E182" s="104"/>
      <c r="F182" s="104"/>
      <c r="G182" s="104"/>
      <c r="H182" s="104"/>
      <c r="I182" s="104"/>
      <c r="J182" s="190"/>
    </row>
    <row r="183" spans="1:10" ht="11.25">
      <c r="A183" s="182">
        <v>2</v>
      </c>
      <c r="B183" s="17" t="s">
        <v>73</v>
      </c>
      <c r="C183" s="18" t="s">
        <v>5</v>
      </c>
      <c r="D183" s="19" t="s">
        <v>47</v>
      </c>
      <c r="E183" s="20"/>
      <c r="F183" s="71" t="s">
        <v>150</v>
      </c>
      <c r="G183" s="31"/>
      <c r="H183" s="118"/>
      <c r="I183" s="196"/>
      <c r="J183" s="189"/>
    </row>
    <row r="184" spans="1:10" ht="11.25">
      <c r="A184" s="182">
        <v>2</v>
      </c>
      <c r="B184" s="17" t="s">
        <v>73</v>
      </c>
      <c r="C184" s="18" t="s">
        <v>5</v>
      </c>
      <c r="D184" s="19" t="s">
        <v>47</v>
      </c>
      <c r="E184" s="20"/>
      <c r="F184" s="71" t="s">
        <v>74</v>
      </c>
      <c r="G184" s="39">
        <f>SUM(I179:I182)</f>
        <v>0</v>
      </c>
      <c r="H184" s="129"/>
      <c r="I184" s="168"/>
      <c r="J184" s="163"/>
    </row>
    <row r="185" spans="1:10" ht="12" thickBot="1">
      <c r="A185" s="183">
        <v>2</v>
      </c>
      <c r="B185" s="150" t="s">
        <v>73</v>
      </c>
      <c r="C185" s="137" t="s">
        <v>5</v>
      </c>
      <c r="D185" s="115" t="s">
        <v>47</v>
      </c>
      <c r="E185" s="181"/>
      <c r="F185" s="124" t="s">
        <v>75</v>
      </c>
      <c r="G185" s="125"/>
      <c r="H185" s="125"/>
      <c r="I185" s="126"/>
      <c r="J185" s="98">
        <f>SUM(H179:H182,G183:G184)</f>
        <v>0</v>
      </c>
    </row>
    <row r="186" spans="1:10" ht="12" thickBot="1">
      <c r="A186" s="116"/>
      <c r="B186" s="117"/>
      <c r="C186" s="203"/>
      <c r="D186" s="203"/>
      <c r="E186" s="203"/>
      <c r="F186" s="203"/>
      <c r="G186" s="204"/>
      <c r="H186" s="205"/>
      <c r="I186" s="206"/>
      <c r="J186" s="210"/>
    </row>
    <row r="187" spans="1:10" ht="11.25">
      <c r="A187" s="85">
        <v>2</v>
      </c>
      <c r="B187" s="86" t="s">
        <v>73</v>
      </c>
      <c r="C187" s="87" t="s">
        <v>5</v>
      </c>
      <c r="D187" s="88" t="s">
        <v>48</v>
      </c>
      <c r="E187" s="89" t="s">
        <v>7</v>
      </c>
      <c r="F187" s="90"/>
      <c r="G187" s="228"/>
      <c r="H187" s="231"/>
      <c r="I187" s="232"/>
      <c r="J187" s="195"/>
    </row>
    <row r="188" spans="1:10" ht="11.25">
      <c r="A188" s="46">
        <v>2</v>
      </c>
      <c r="B188" s="33" t="s">
        <v>73</v>
      </c>
      <c r="C188" s="34" t="s">
        <v>5</v>
      </c>
      <c r="D188" s="35" t="s">
        <v>48</v>
      </c>
      <c r="E188" s="109"/>
      <c r="F188" s="109"/>
      <c r="G188" s="227"/>
      <c r="H188" s="225"/>
      <c r="I188" s="229"/>
      <c r="J188" s="187"/>
    </row>
    <row r="189" spans="1:10" ht="11.25">
      <c r="A189" s="156">
        <v>2</v>
      </c>
      <c r="B189" s="109"/>
      <c r="C189" s="34" t="s">
        <v>5</v>
      </c>
      <c r="D189" s="35" t="s">
        <v>48</v>
      </c>
      <c r="E189" s="109"/>
      <c r="F189" s="109"/>
      <c r="G189" s="227"/>
      <c r="H189" s="225"/>
      <c r="I189" s="229"/>
      <c r="J189" s="187"/>
    </row>
    <row r="190" spans="1:10" ht="11.25">
      <c r="A190" s="103"/>
      <c r="B190" s="104"/>
      <c r="C190" s="104"/>
      <c r="D190" s="104"/>
      <c r="E190" s="104"/>
      <c r="F190" s="104"/>
      <c r="G190" s="104"/>
      <c r="H190" s="104"/>
      <c r="I190" s="104"/>
      <c r="J190" s="190"/>
    </row>
    <row r="191" spans="1:10" ht="11.25">
      <c r="A191" s="182">
        <v>2</v>
      </c>
      <c r="B191" s="17" t="s">
        <v>73</v>
      </c>
      <c r="C191" s="18" t="s">
        <v>5</v>
      </c>
      <c r="D191" s="19" t="s">
        <v>48</v>
      </c>
      <c r="E191" s="20"/>
      <c r="F191" s="73" t="s">
        <v>104</v>
      </c>
      <c r="G191" s="31"/>
      <c r="H191" s="118"/>
      <c r="I191" s="196"/>
      <c r="J191" s="189"/>
    </row>
    <row r="192" spans="1:10" ht="11.25">
      <c r="A192" s="182">
        <v>2</v>
      </c>
      <c r="B192" s="17" t="s">
        <v>73</v>
      </c>
      <c r="C192" s="18" t="s">
        <v>5</v>
      </c>
      <c r="D192" s="19" t="s">
        <v>48</v>
      </c>
      <c r="E192" s="20"/>
      <c r="F192" s="73" t="s">
        <v>74</v>
      </c>
      <c r="G192" s="39">
        <f>SUM(I187:I190)</f>
        <v>0</v>
      </c>
      <c r="H192" s="129"/>
      <c r="I192" s="168"/>
      <c r="J192" s="163"/>
    </row>
    <row r="193" spans="1:10" ht="12" thickBot="1">
      <c r="A193" s="183">
        <v>2</v>
      </c>
      <c r="B193" s="150" t="s">
        <v>73</v>
      </c>
      <c r="C193" s="137" t="s">
        <v>5</v>
      </c>
      <c r="D193" s="115" t="s">
        <v>48</v>
      </c>
      <c r="E193" s="181"/>
      <c r="F193" s="124" t="s">
        <v>75</v>
      </c>
      <c r="G193" s="125"/>
      <c r="H193" s="125"/>
      <c r="I193" s="126"/>
      <c r="J193" s="98">
        <f>SUM(H187:H190,G191:G192)</f>
        <v>0</v>
      </c>
    </row>
    <row r="194" spans="1:10" ht="12" thickBot="1">
      <c r="A194" s="116"/>
      <c r="B194" s="117"/>
      <c r="C194" s="203"/>
      <c r="D194" s="203"/>
      <c r="E194" s="203"/>
      <c r="F194" s="203"/>
      <c r="G194" s="204"/>
      <c r="H194" s="205"/>
      <c r="I194" s="206"/>
      <c r="J194" s="210"/>
    </row>
    <row r="195" spans="1:10" ht="11.25">
      <c r="A195" s="85">
        <v>2</v>
      </c>
      <c r="B195" s="86" t="s">
        <v>73</v>
      </c>
      <c r="C195" s="87" t="s">
        <v>5</v>
      </c>
      <c r="D195" s="88" t="s">
        <v>49</v>
      </c>
      <c r="E195" s="89" t="s">
        <v>7</v>
      </c>
      <c r="F195" s="90"/>
      <c r="G195" s="228"/>
      <c r="H195" s="231"/>
      <c r="I195" s="232"/>
      <c r="J195" s="195"/>
    </row>
    <row r="196" spans="1:10" ht="11.25">
      <c r="A196" s="46">
        <v>2</v>
      </c>
      <c r="B196" s="33" t="s">
        <v>73</v>
      </c>
      <c r="C196" s="34" t="s">
        <v>5</v>
      </c>
      <c r="D196" s="35" t="s">
        <v>49</v>
      </c>
      <c r="E196" s="82" t="s">
        <v>13</v>
      </c>
      <c r="F196" s="109"/>
      <c r="G196" s="227"/>
      <c r="H196" s="225"/>
      <c r="I196" s="229"/>
      <c r="J196" s="187"/>
    </row>
    <row r="197" spans="1:10" ht="11.25">
      <c r="A197" s="156">
        <v>2</v>
      </c>
      <c r="B197" s="109"/>
      <c r="C197" s="34" t="s">
        <v>5</v>
      </c>
      <c r="D197" s="35" t="s">
        <v>49</v>
      </c>
      <c r="E197" s="109"/>
      <c r="F197" s="109"/>
      <c r="G197" s="227"/>
      <c r="H197" s="225"/>
      <c r="I197" s="229"/>
      <c r="J197" s="187"/>
    </row>
    <row r="198" spans="1:10" ht="11.25">
      <c r="A198" s="103"/>
      <c r="B198" s="104"/>
      <c r="C198" s="104"/>
      <c r="D198" s="104"/>
      <c r="E198" s="104"/>
      <c r="F198" s="104"/>
      <c r="G198" s="104"/>
      <c r="H198" s="104"/>
      <c r="I198" s="104"/>
      <c r="J198" s="190"/>
    </row>
    <row r="199" spans="1:10" ht="11.25">
      <c r="A199" s="182">
        <v>2</v>
      </c>
      <c r="B199" s="17" t="s">
        <v>73</v>
      </c>
      <c r="C199" s="18" t="s">
        <v>5</v>
      </c>
      <c r="D199" s="19" t="s">
        <v>49</v>
      </c>
      <c r="E199" s="20"/>
      <c r="F199" s="73" t="s">
        <v>104</v>
      </c>
      <c r="G199" s="31"/>
      <c r="H199" s="118"/>
      <c r="I199" s="196"/>
      <c r="J199" s="189"/>
    </row>
    <row r="200" spans="1:10" ht="11.25">
      <c r="A200" s="182">
        <v>2</v>
      </c>
      <c r="B200" s="17" t="s">
        <v>73</v>
      </c>
      <c r="C200" s="18" t="s">
        <v>5</v>
      </c>
      <c r="D200" s="19" t="s">
        <v>49</v>
      </c>
      <c r="E200" s="20"/>
      <c r="F200" s="73" t="s">
        <v>74</v>
      </c>
      <c r="G200" s="39">
        <f>SUM(I195:I198)</f>
        <v>0</v>
      </c>
      <c r="H200" s="129"/>
      <c r="I200" s="168"/>
      <c r="J200" s="163"/>
    </row>
    <row r="201" spans="1:10" ht="12" thickBot="1">
      <c r="A201" s="183">
        <v>2</v>
      </c>
      <c r="B201" s="150" t="s">
        <v>73</v>
      </c>
      <c r="C201" s="137" t="s">
        <v>5</v>
      </c>
      <c r="D201" s="115" t="s">
        <v>49</v>
      </c>
      <c r="E201" s="181"/>
      <c r="F201" s="124" t="s">
        <v>75</v>
      </c>
      <c r="G201" s="125"/>
      <c r="H201" s="125"/>
      <c r="I201" s="126"/>
      <c r="J201" s="98">
        <f>SUM(H195:H198,G199:G200)</f>
        <v>0</v>
      </c>
    </row>
    <row r="202" spans="1:10" ht="12" thickBot="1">
      <c r="A202" s="116"/>
      <c r="B202" s="117"/>
      <c r="C202" s="203"/>
      <c r="D202" s="212"/>
      <c r="E202" s="203"/>
      <c r="F202" s="203"/>
      <c r="G202" s="204"/>
      <c r="H202" s="205"/>
      <c r="I202" s="206"/>
      <c r="J202" s="210"/>
    </row>
    <row r="203" spans="1:10" ht="11.25">
      <c r="A203" s="85">
        <v>2</v>
      </c>
      <c r="B203" s="86" t="s">
        <v>73</v>
      </c>
      <c r="C203" s="87" t="s">
        <v>5</v>
      </c>
      <c r="D203" s="88" t="s">
        <v>50</v>
      </c>
      <c r="E203" s="89" t="s">
        <v>7</v>
      </c>
      <c r="F203" s="90"/>
      <c r="G203" s="228"/>
      <c r="H203" s="231"/>
      <c r="I203" s="232"/>
      <c r="J203" s="195"/>
    </row>
    <row r="204" spans="1:10" ht="11.25">
      <c r="A204" s="46">
        <v>2</v>
      </c>
      <c r="B204" s="33" t="s">
        <v>73</v>
      </c>
      <c r="C204" s="34" t="s">
        <v>5</v>
      </c>
      <c r="D204" s="35" t="s">
        <v>50</v>
      </c>
      <c r="E204" s="109"/>
      <c r="F204" s="109"/>
      <c r="G204" s="227"/>
      <c r="H204" s="225"/>
      <c r="I204" s="229"/>
      <c r="J204" s="187"/>
    </row>
    <row r="205" spans="1:10" ht="11.25">
      <c r="A205" s="156">
        <v>2</v>
      </c>
      <c r="B205" s="109"/>
      <c r="C205" s="34" t="s">
        <v>5</v>
      </c>
      <c r="D205" s="35" t="s">
        <v>50</v>
      </c>
      <c r="E205" s="109"/>
      <c r="F205" s="109"/>
      <c r="G205" s="227"/>
      <c r="H205" s="225"/>
      <c r="I205" s="229"/>
      <c r="J205" s="187"/>
    </row>
    <row r="206" spans="1:10" ht="11.25">
      <c r="A206" s="103"/>
      <c r="B206" s="104"/>
      <c r="C206" s="104"/>
      <c r="D206" s="104"/>
      <c r="E206" s="104"/>
      <c r="F206" s="104"/>
      <c r="G206" s="104"/>
      <c r="H206" s="104"/>
      <c r="I206" s="104"/>
      <c r="J206" s="190"/>
    </row>
    <row r="207" spans="1:10" ht="11.25">
      <c r="A207" s="182">
        <v>2</v>
      </c>
      <c r="B207" s="17" t="s">
        <v>73</v>
      </c>
      <c r="C207" s="18" t="s">
        <v>5</v>
      </c>
      <c r="D207" s="19" t="s">
        <v>50</v>
      </c>
      <c r="E207" s="20"/>
      <c r="F207" s="73" t="s">
        <v>104</v>
      </c>
      <c r="G207" s="31"/>
      <c r="H207" s="118"/>
      <c r="I207" s="196"/>
      <c r="J207" s="189"/>
    </row>
    <row r="208" spans="1:10" ht="11.25">
      <c r="A208" s="182">
        <v>2</v>
      </c>
      <c r="B208" s="17" t="s">
        <v>73</v>
      </c>
      <c r="C208" s="18" t="s">
        <v>5</v>
      </c>
      <c r="D208" s="19" t="s">
        <v>50</v>
      </c>
      <c r="E208" s="20"/>
      <c r="F208" s="73" t="s">
        <v>74</v>
      </c>
      <c r="G208" s="39">
        <f>SUM(I203:I206)</f>
        <v>0</v>
      </c>
      <c r="H208" s="129"/>
      <c r="I208" s="168"/>
      <c r="J208" s="163"/>
    </row>
    <row r="209" spans="1:10" ht="12" thickBot="1">
      <c r="A209" s="183">
        <v>2</v>
      </c>
      <c r="B209" s="150" t="s">
        <v>73</v>
      </c>
      <c r="C209" s="137" t="s">
        <v>5</v>
      </c>
      <c r="D209" s="115" t="s">
        <v>50</v>
      </c>
      <c r="E209" s="181"/>
      <c r="F209" s="124" t="s">
        <v>75</v>
      </c>
      <c r="G209" s="125"/>
      <c r="H209" s="125"/>
      <c r="I209" s="126"/>
      <c r="J209" s="98">
        <f>SUM(H203:H206,G207:G208)</f>
        <v>0</v>
      </c>
    </row>
    <row r="210" spans="1:10" ht="11.25">
      <c r="A210" s="110"/>
      <c r="B210" s="110"/>
      <c r="C210" s="131"/>
      <c r="D210" s="139"/>
      <c r="F210" s="111"/>
      <c r="G210" s="112"/>
      <c r="H210" s="113"/>
      <c r="I210" s="114"/>
      <c r="J210" s="44"/>
    </row>
    <row r="211" spans="1:10" ht="12.75" customHeight="1">
      <c r="A211" s="17"/>
      <c r="B211" s="72"/>
      <c r="C211" s="72"/>
      <c r="D211" s="72"/>
      <c r="E211" s="72"/>
      <c r="F211" s="70" t="s">
        <v>81</v>
      </c>
      <c r="G211" s="41">
        <f>SUM(G120,G128,G136,G144,G152,G160,G168,G176,G184,G192,G200,G208)</f>
        <v>0</v>
      </c>
      <c r="H211" s="72"/>
      <c r="I211" s="72"/>
      <c r="J211" s="39"/>
    </row>
    <row r="212" spans="1:10" ht="12.75" customHeight="1">
      <c r="A212" s="266" t="s">
        <v>82</v>
      </c>
      <c r="B212" s="266"/>
      <c r="C212" s="266"/>
      <c r="D212" s="266"/>
      <c r="E212" s="266"/>
      <c r="F212" s="266"/>
      <c r="G212" s="266"/>
      <c r="H212" s="266"/>
      <c r="I212" s="267"/>
      <c r="J212" s="40">
        <f>SUM(H115:H118,G119,H123:H126,G127,H131:H134,G135,H139:H142,G143,H147:H150,G151,H155:H158,G159,H163:H166,G167,H171:H174,G175,H179:H182,G183,H187:H190,G191,H195:H198,G199,H203:H206,G207)</f>
        <v>0</v>
      </c>
    </row>
    <row r="213" spans="1:10" ht="12" thickBot="1">
      <c r="A213" s="140"/>
      <c r="B213" s="140"/>
      <c r="C213" s="149"/>
      <c r="D213" s="142"/>
      <c r="E213" s="146"/>
      <c r="F213" s="141"/>
      <c r="G213" s="143"/>
      <c r="H213" s="144"/>
      <c r="I213" s="145"/>
      <c r="J213" s="145"/>
    </row>
    <row r="214" spans="1:10" ht="11.25">
      <c r="A214" s="185">
        <v>3</v>
      </c>
      <c r="B214" s="86" t="s">
        <v>73</v>
      </c>
      <c r="C214" s="87" t="s">
        <v>5</v>
      </c>
      <c r="D214" s="87" t="s">
        <v>51</v>
      </c>
      <c r="E214" s="99" t="s">
        <v>7</v>
      </c>
      <c r="F214" s="90"/>
      <c r="G214" s="228"/>
      <c r="H214" s="231"/>
      <c r="I214" s="231"/>
      <c r="J214" s="132"/>
    </row>
    <row r="215" spans="1:10" ht="11.25">
      <c r="A215" s="46">
        <v>3</v>
      </c>
      <c r="B215" s="33" t="s">
        <v>73</v>
      </c>
      <c r="C215" s="34" t="s">
        <v>5</v>
      </c>
      <c r="D215" s="34" t="s">
        <v>51</v>
      </c>
      <c r="E215" s="109"/>
      <c r="F215" s="109"/>
      <c r="G215" s="227"/>
      <c r="H215" s="225"/>
      <c r="I215" s="225"/>
      <c r="J215" s="133"/>
    </row>
    <row r="216" spans="1:10" ht="11.25">
      <c r="A216" s="46">
        <v>3</v>
      </c>
      <c r="B216" s="109"/>
      <c r="C216" s="34" t="s">
        <v>5</v>
      </c>
      <c r="D216" s="34" t="s">
        <v>51</v>
      </c>
      <c r="E216" s="109"/>
      <c r="F216" s="109"/>
      <c r="G216" s="227"/>
      <c r="H216" s="225"/>
      <c r="I216" s="225"/>
      <c r="J216" s="134"/>
    </row>
    <row r="217" spans="1:10" ht="11.25">
      <c r="A217" s="103"/>
      <c r="B217" s="104"/>
      <c r="C217" s="104"/>
      <c r="D217" s="104"/>
      <c r="E217" s="104"/>
      <c r="F217" s="104"/>
      <c r="G217" s="104"/>
      <c r="H217" s="104"/>
      <c r="I217" s="104"/>
      <c r="J217" s="135"/>
    </row>
    <row r="218" spans="1:10" ht="11.25">
      <c r="A218" s="182">
        <v>3</v>
      </c>
      <c r="B218" s="17" t="s">
        <v>73</v>
      </c>
      <c r="C218" s="18" t="s">
        <v>5</v>
      </c>
      <c r="D218" s="18" t="s">
        <v>51</v>
      </c>
      <c r="E218" s="20"/>
      <c r="F218" s="73" t="s">
        <v>104</v>
      </c>
      <c r="G218" s="31"/>
      <c r="H218" s="118"/>
      <c r="I218" s="180"/>
      <c r="J218" s="136"/>
    </row>
    <row r="219" spans="1:10" ht="11.25">
      <c r="A219" s="182">
        <v>3</v>
      </c>
      <c r="B219" s="17" t="s">
        <v>73</v>
      </c>
      <c r="C219" s="18" t="s">
        <v>5</v>
      </c>
      <c r="D219" s="18" t="s">
        <v>51</v>
      </c>
      <c r="E219" s="20"/>
      <c r="F219" s="73" t="s">
        <v>74</v>
      </c>
      <c r="G219" s="39">
        <f>SUM(I214:I217)</f>
        <v>0</v>
      </c>
      <c r="H219" s="129"/>
      <c r="I219" s="130"/>
      <c r="J219" s="133"/>
    </row>
    <row r="220" spans="1:10" ht="12" thickBot="1">
      <c r="A220" s="183">
        <v>3</v>
      </c>
      <c r="B220" s="150" t="s">
        <v>73</v>
      </c>
      <c r="C220" s="137" t="s">
        <v>5</v>
      </c>
      <c r="D220" s="137" t="s">
        <v>51</v>
      </c>
      <c r="E220" s="181"/>
      <c r="F220" s="124" t="s">
        <v>75</v>
      </c>
      <c r="G220" s="125"/>
      <c r="H220" s="125"/>
      <c r="I220" s="126"/>
      <c r="J220" s="98">
        <f>SUM(H214:H217,G218:G219)</f>
        <v>0</v>
      </c>
    </row>
    <row r="221" spans="1:10" ht="12" thickBot="1">
      <c r="A221" s="233"/>
      <c r="B221" s="171"/>
      <c r="C221" s="179"/>
      <c r="D221" s="179"/>
      <c r="E221" s="234"/>
      <c r="F221" s="172"/>
      <c r="G221" s="173"/>
      <c r="H221" s="174"/>
      <c r="I221" s="175"/>
      <c r="J221" s="235"/>
    </row>
    <row r="222" spans="1:10" ht="11.25">
      <c r="A222" s="185">
        <v>3</v>
      </c>
      <c r="B222" s="86" t="s">
        <v>73</v>
      </c>
      <c r="C222" s="87" t="s">
        <v>5</v>
      </c>
      <c r="D222" s="88" t="s">
        <v>52</v>
      </c>
      <c r="E222" s="99" t="s">
        <v>7</v>
      </c>
      <c r="F222" s="90"/>
      <c r="G222" s="228"/>
      <c r="H222" s="231"/>
      <c r="I222" s="232"/>
      <c r="J222" s="195"/>
    </row>
    <row r="223" spans="1:10" ht="11.25">
      <c r="A223" s="46">
        <v>3</v>
      </c>
      <c r="B223" s="33" t="s">
        <v>73</v>
      </c>
      <c r="C223" s="34" t="s">
        <v>5</v>
      </c>
      <c r="D223" s="35" t="s">
        <v>52</v>
      </c>
      <c r="E223" s="109"/>
      <c r="F223" s="109"/>
      <c r="G223" s="227"/>
      <c r="H223" s="225"/>
      <c r="I223" s="229"/>
      <c r="J223" s="187"/>
    </row>
    <row r="224" spans="1:10" ht="11.25">
      <c r="A224" s="46">
        <v>3</v>
      </c>
      <c r="B224" s="109"/>
      <c r="C224" s="34" t="s">
        <v>5</v>
      </c>
      <c r="D224" s="35" t="s">
        <v>52</v>
      </c>
      <c r="E224" s="109"/>
      <c r="F224" s="109"/>
      <c r="G224" s="227"/>
      <c r="H224" s="225"/>
      <c r="I224" s="229"/>
      <c r="J224" s="187"/>
    </row>
    <row r="225" spans="1:10" ht="11.25">
      <c r="A225" s="103"/>
      <c r="B225" s="104"/>
      <c r="C225" s="104"/>
      <c r="D225" s="104"/>
      <c r="E225" s="104"/>
      <c r="F225" s="104"/>
      <c r="G225" s="104"/>
      <c r="H225" s="104"/>
      <c r="I225" s="104"/>
      <c r="J225" s="190"/>
    </row>
    <row r="226" spans="1:10" ht="11.25">
      <c r="A226" s="182">
        <v>3</v>
      </c>
      <c r="B226" s="17" t="s">
        <v>73</v>
      </c>
      <c r="C226" s="18" t="s">
        <v>5</v>
      </c>
      <c r="D226" s="19" t="s">
        <v>52</v>
      </c>
      <c r="E226" s="20"/>
      <c r="F226" s="73" t="s">
        <v>104</v>
      </c>
      <c r="G226" s="31"/>
      <c r="H226" s="118"/>
      <c r="I226" s="196"/>
      <c r="J226" s="189"/>
    </row>
    <row r="227" spans="1:10" ht="11.25">
      <c r="A227" s="182">
        <v>3</v>
      </c>
      <c r="B227" s="17" t="s">
        <v>73</v>
      </c>
      <c r="C227" s="18" t="s">
        <v>5</v>
      </c>
      <c r="D227" s="19" t="s">
        <v>52</v>
      </c>
      <c r="E227" s="20"/>
      <c r="F227" s="73" t="s">
        <v>74</v>
      </c>
      <c r="G227" s="39">
        <f>SUM(I222:I225)</f>
        <v>0</v>
      </c>
      <c r="H227" s="129"/>
      <c r="I227" s="168"/>
      <c r="J227" s="163"/>
    </row>
    <row r="228" spans="1:10" ht="12" thickBot="1">
      <c r="A228" s="183">
        <v>3</v>
      </c>
      <c r="B228" s="150" t="s">
        <v>73</v>
      </c>
      <c r="C228" s="137" t="s">
        <v>5</v>
      </c>
      <c r="D228" s="115" t="s">
        <v>52</v>
      </c>
      <c r="E228" s="181"/>
      <c r="F228" s="124" t="s">
        <v>75</v>
      </c>
      <c r="G228" s="125"/>
      <c r="H228" s="125"/>
      <c r="I228" s="126"/>
      <c r="J228" s="98">
        <f>SUM(H222:H225,G226:G227)</f>
        <v>0</v>
      </c>
    </row>
    <row r="229" spans="1:10" ht="12" thickBot="1">
      <c r="A229" s="233"/>
      <c r="B229" s="171"/>
      <c r="C229" s="179"/>
      <c r="D229" s="179"/>
      <c r="E229" s="177"/>
      <c r="F229" s="172"/>
      <c r="G229" s="173"/>
      <c r="H229" s="174"/>
      <c r="I229" s="175"/>
      <c r="J229" s="235"/>
    </row>
    <row r="230" spans="1:10" ht="11.25">
      <c r="A230" s="185">
        <v>3</v>
      </c>
      <c r="B230" s="86" t="s">
        <v>73</v>
      </c>
      <c r="C230" s="87" t="s">
        <v>5</v>
      </c>
      <c r="D230" s="88" t="s">
        <v>53</v>
      </c>
      <c r="E230" s="99" t="s">
        <v>7</v>
      </c>
      <c r="F230" s="90"/>
      <c r="G230" s="228"/>
      <c r="H230" s="231"/>
      <c r="I230" s="232"/>
      <c r="J230" s="195"/>
    </row>
    <row r="231" spans="1:10" ht="11.25">
      <c r="A231" s="46">
        <v>3</v>
      </c>
      <c r="B231" s="33" t="s">
        <v>73</v>
      </c>
      <c r="C231" s="34" t="s">
        <v>5</v>
      </c>
      <c r="D231" s="35" t="s">
        <v>53</v>
      </c>
      <c r="E231" s="109"/>
      <c r="F231" s="109"/>
      <c r="G231" s="227"/>
      <c r="H231" s="225"/>
      <c r="I231" s="229"/>
      <c r="J231" s="187"/>
    </row>
    <row r="232" spans="1:10" ht="11.25">
      <c r="A232" s="46">
        <v>3</v>
      </c>
      <c r="B232" s="109"/>
      <c r="C232" s="34" t="s">
        <v>5</v>
      </c>
      <c r="D232" s="35" t="s">
        <v>53</v>
      </c>
      <c r="E232" s="109"/>
      <c r="F232" s="109"/>
      <c r="G232" s="227"/>
      <c r="H232" s="225"/>
      <c r="I232" s="229"/>
      <c r="J232" s="187"/>
    </row>
    <row r="233" spans="1:10" ht="11.25">
      <c r="A233" s="103"/>
      <c r="B233" s="104"/>
      <c r="C233" s="104"/>
      <c r="D233" s="104"/>
      <c r="E233" s="104"/>
      <c r="F233" s="104"/>
      <c r="G233" s="104"/>
      <c r="H233" s="104"/>
      <c r="I233" s="104"/>
      <c r="J233" s="190"/>
    </row>
    <row r="234" spans="1:10" ht="11.25">
      <c r="A234" s="182">
        <v>3</v>
      </c>
      <c r="B234" s="17" t="s">
        <v>73</v>
      </c>
      <c r="C234" s="18" t="s">
        <v>5</v>
      </c>
      <c r="D234" s="19" t="s">
        <v>53</v>
      </c>
      <c r="E234" s="20"/>
      <c r="F234" s="73" t="s">
        <v>104</v>
      </c>
      <c r="G234" s="31"/>
      <c r="H234" s="118"/>
      <c r="I234" s="196"/>
      <c r="J234" s="189"/>
    </row>
    <row r="235" spans="1:10" ht="11.25">
      <c r="A235" s="182">
        <v>3</v>
      </c>
      <c r="B235" s="17" t="s">
        <v>73</v>
      </c>
      <c r="C235" s="18" t="s">
        <v>5</v>
      </c>
      <c r="D235" s="19" t="s">
        <v>53</v>
      </c>
      <c r="E235" s="20"/>
      <c r="F235" s="73" t="s">
        <v>74</v>
      </c>
      <c r="G235" s="39">
        <f>SUM(I230:I233)</f>
        <v>0</v>
      </c>
      <c r="H235" s="129"/>
      <c r="I235" s="168"/>
      <c r="J235" s="163"/>
    </row>
    <row r="236" spans="1:10" ht="12" thickBot="1">
      <c r="A236" s="183">
        <v>3</v>
      </c>
      <c r="B236" s="150" t="s">
        <v>73</v>
      </c>
      <c r="C236" s="137" t="s">
        <v>5</v>
      </c>
      <c r="D236" s="115" t="s">
        <v>53</v>
      </c>
      <c r="E236" s="181"/>
      <c r="F236" s="124" t="s">
        <v>75</v>
      </c>
      <c r="G236" s="125"/>
      <c r="H236" s="125"/>
      <c r="I236" s="126"/>
      <c r="J236" s="98">
        <f>SUM(H230:H233,G234:G235)</f>
        <v>0</v>
      </c>
    </row>
    <row r="237" spans="1:10" ht="12" thickBot="1">
      <c r="A237" s="233"/>
      <c r="B237" s="171"/>
      <c r="C237" s="179"/>
      <c r="D237" s="179"/>
      <c r="E237" s="234"/>
      <c r="F237" s="172"/>
      <c r="G237" s="173"/>
      <c r="H237" s="174"/>
      <c r="I237" s="175"/>
      <c r="J237" s="235"/>
    </row>
    <row r="238" spans="1:10" ht="11.25">
      <c r="A238" s="185">
        <v>3</v>
      </c>
      <c r="B238" s="153" t="s">
        <v>73</v>
      </c>
      <c r="C238" s="87" t="s">
        <v>5</v>
      </c>
      <c r="D238" s="88" t="s">
        <v>23</v>
      </c>
      <c r="E238" s="99" t="s">
        <v>7</v>
      </c>
      <c r="F238" s="90"/>
      <c r="G238" s="228"/>
      <c r="H238" s="231"/>
      <c r="I238" s="232"/>
      <c r="J238" s="195"/>
    </row>
    <row r="239" spans="1:10" ht="11.25">
      <c r="A239" s="46">
        <v>3</v>
      </c>
      <c r="B239" s="49" t="s">
        <v>73</v>
      </c>
      <c r="C239" s="34" t="s">
        <v>5</v>
      </c>
      <c r="D239" s="35" t="s">
        <v>23</v>
      </c>
      <c r="E239" s="109"/>
      <c r="F239" s="109"/>
      <c r="G239" s="227"/>
      <c r="H239" s="225"/>
      <c r="I239" s="229"/>
      <c r="J239" s="187"/>
    </row>
    <row r="240" spans="1:10" ht="11.25">
      <c r="A240" s="46">
        <v>3</v>
      </c>
      <c r="B240" s="109"/>
      <c r="C240" s="34" t="s">
        <v>5</v>
      </c>
      <c r="D240" s="35" t="s">
        <v>23</v>
      </c>
      <c r="E240" s="109"/>
      <c r="F240" s="109"/>
      <c r="G240" s="227"/>
      <c r="H240" s="225"/>
      <c r="I240" s="229"/>
      <c r="J240" s="187"/>
    </row>
    <row r="241" spans="1:10" ht="11.25">
      <c r="A241" s="103"/>
      <c r="B241" s="198"/>
      <c r="C241" s="198"/>
      <c r="D241" s="198"/>
      <c r="E241" s="198"/>
      <c r="F241" s="198"/>
      <c r="G241" s="198"/>
      <c r="H241" s="198"/>
      <c r="I241" s="198"/>
      <c r="J241" s="200"/>
    </row>
    <row r="242" spans="1:10" ht="11.25">
      <c r="A242" s="182">
        <v>3</v>
      </c>
      <c r="B242" s="22" t="s">
        <v>73</v>
      </c>
      <c r="C242" s="18" t="s">
        <v>5</v>
      </c>
      <c r="D242" s="19" t="s">
        <v>23</v>
      </c>
      <c r="E242" s="20"/>
      <c r="F242" s="73" t="s">
        <v>104</v>
      </c>
      <c r="G242" s="31"/>
      <c r="H242" s="118"/>
      <c r="I242" s="196"/>
      <c r="J242" s="189"/>
    </row>
    <row r="243" spans="1:10" ht="11.25">
      <c r="A243" s="182">
        <v>3</v>
      </c>
      <c r="B243" s="22" t="s">
        <v>73</v>
      </c>
      <c r="C243" s="18" t="s">
        <v>5</v>
      </c>
      <c r="D243" s="19" t="s">
        <v>23</v>
      </c>
      <c r="E243" s="20"/>
      <c r="F243" s="73" t="s">
        <v>74</v>
      </c>
      <c r="G243" s="39">
        <f>SUM(I238:I241)</f>
        <v>0</v>
      </c>
      <c r="H243" s="129"/>
      <c r="I243" s="168"/>
      <c r="J243" s="163"/>
    </row>
    <row r="244" spans="1:10" ht="12" thickBot="1">
      <c r="A244" s="183">
        <v>3</v>
      </c>
      <c r="B244" s="154" t="s">
        <v>73</v>
      </c>
      <c r="C244" s="137" t="s">
        <v>5</v>
      </c>
      <c r="D244" s="115" t="s">
        <v>23</v>
      </c>
      <c r="E244" s="181"/>
      <c r="F244" s="124" t="s">
        <v>75</v>
      </c>
      <c r="G244" s="125"/>
      <c r="H244" s="125"/>
      <c r="I244" s="126"/>
      <c r="J244" s="98">
        <f>SUM(H238:H241,G242:G243)</f>
        <v>0</v>
      </c>
    </row>
    <row r="245" spans="1:10" ht="12" thickBot="1">
      <c r="A245" s="233"/>
      <c r="B245" s="171"/>
      <c r="C245" s="172"/>
      <c r="D245" s="138"/>
      <c r="E245" s="177"/>
      <c r="F245" s="172"/>
      <c r="G245" s="173"/>
      <c r="H245" s="174"/>
      <c r="I245" s="175"/>
      <c r="J245" s="235"/>
    </row>
    <row r="246" spans="1:10" ht="11.25">
      <c r="A246" s="185">
        <v>3</v>
      </c>
      <c r="B246" s="86" t="s">
        <v>73</v>
      </c>
      <c r="C246" s="87" t="s">
        <v>5</v>
      </c>
      <c r="D246" s="88" t="s">
        <v>54</v>
      </c>
      <c r="E246" s="89" t="s">
        <v>7</v>
      </c>
      <c r="F246" s="90"/>
      <c r="G246" s="228"/>
      <c r="H246" s="231"/>
      <c r="I246" s="232"/>
      <c r="J246" s="195"/>
    </row>
    <row r="247" spans="1:10" ht="11.25">
      <c r="A247" s="46">
        <v>3</v>
      </c>
      <c r="B247" s="33" t="s">
        <v>73</v>
      </c>
      <c r="C247" s="34" t="s">
        <v>5</v>
      </c>
      <c r="D247" s="35" t="s">
        <v>54</v>
      </c>
      <c r="E247" s="109"/>
      <c r="F247" s="109"/>
      <c r="G247" s="227"/>
      <c r="H247" s="225"/>
      <c r="I247" s="229"/>
      <c r="J247" s="187"/>
    </row>
    <row r="248" spans="1:10" ht="11.25">
      <c r="A248" s="46">
        <v>3</v>
      </c>
      <c r="B248" s="109"/>
      <c r="C248" s="34" t="s">
        <v>5</v>
      </c>
      <c r="D248" s="35" t="s">
        <v>54</v>
      </c>
      <c r="E248" s="109"/>
      <c r="F248" s="109"/>
      <c r="G248" s="227"/>
      <c r="H248" s="225"/>
      <c r="I248" s="229"/>
      <c r="J248" s="187"/>
    </row>
    <row r="249" spans="1:10" ht="11.25">
      <c r="A249" s="103"/>
      <c r="B249" s="104"/>
      <c r="C249" s="104"/>
      <c r="D249" s="104"/>
      <c r="E249" s="104"/>
      <c r="F249" s="104"/>
      <c r="G249" s="104"/>
      <c r="H249" s="104"/>
      <c r="I249" s="104"/>
      <c r="J249" s="190"/>
    </row>
    <row r="250" spans="1:10" ht="11.25">
      <c r="A250" s="182">
        <v>3</v>
      </c>
      <c r="B250" s="17" t="s">
        <v>73</v>
      </c>
      <c r="C250" s="18" t="s">
        <v>5</v>
      </c>
      <c r="D250" s="19" t="s">
        <v>54</v>
      </c>
      <c r="E250" s="20"/>
      <c r="F250" s="73" t="s">
        <v>104</v>
      </c>
      <c r="G250" s="31"/>
      <c r="H250" s="118"/>
      <c r="I250" s="196"/>
      <c r="J250" s="189"/>
    </row>
    <row r="251" spans="1:10" ht="11.25">
      <c r="A251" s="182">
        <v>3</v>
      </c>
      <c r="B251" s="17" t="s">
        <v>73</v>
      </c>
      <c r="C251" s="18" t="s">
        <v>5</v>
      </c>
      <c r="D251" s="19" t="s">
        <v>54</v>
      </c>
      <c r="E251" s="20"/>
      <c r="F251" s="73" t="s">
        <v>74</v>
      </c>
      <c r="G251" s="39">
        <f>SUM(I246:I249)</f>
        <v>0</v>
      </c>
      <c r="H251" s="129"/>
      <c r="I251" s="168"/>
      <c r="J251" s="163"/>
    </row>
    <row r="252" spans="1:10" ht="12" thickBot="1">
      <c r="A252" s="183">
        <v>3</v>
      </c>
      <c r="B252" s="150" t="s">
        <v>73</v>
      </c>
      <c r="C252" s="137" t="s">
        <v>5</v>
      </c>
      <c r="D252" s="115" t="s">
        <v>54</v>
      </c>
      <c r="E252" s="181"/>
      <c r="F252" s="124" t="s">
        <v>75</v>
      </c>
      <c r="G252" s="125"/>
      <c r="H252" s="125"/>
      <c r="I252" s="126"/>
      <c r="J252" s="98">
        <f>SUM(H246:H249,G250:G251)</f>
        <v>0</v>
      </c>
    </row>
    <row r="253" spans="1:10" ht="12" thickBot="1">
      <c r="A253" s="233"/>
      <c r="B253" s="171"/>
      <c r="C253" s="172"/>
      <c r="D253" s="138"/>
      <c r="E253" s="172"/>
      <c r="F253" s="172"/>
      <c r="G253" s="173"/>
      <c r="H253" s="174"/>
      <c r="I253" s="175"/>
      <c r="J253" s="235"/>
    </row>
    <row r="254" spans="1:10" ht="11.25">
      <c r="A254" s="85">
        <v>3</v>
      </c>
      <c r="B254" s="86" t="s">
        <v>73</v>
      </c>
      <c r="C254" s="87" t="s">
        <v>5</v>
      </c>
      <c r="D254" s="88" t="s">
        <v>55</v>
      </c>
      <c r="E254" s="89" t="s">
        <v>7</v>
      </c>
      <c r="F254" s="90"/>
      <c r="G254" s="228"/>
      <c r="H254" s="231"/>
      <c r="I254" s="232"/>
      <c r="J254" s="195"/>
    </row>
    <row r="255" spans="1:10" ht="11.25">
      <c r="A255" s="46">
        <v>3</v>
      </c>
      <c r="B255" s="33" t="s">
        <v>73</v>
      </c>
      <c r="C255" s="34" t="s">
        <v>5</v>
      </c>
      <c r="D255" s="35" t="s">
        <v>55</v>
      </c>
      <c r="E255" s="109"/>
      <c r="F255" s="109"/>
      <c r="G255" s="227"/>
      <c r="H255" s="225"/>
      <c r="I255" s="229"/>
      <c r="J255" s="187"/>
    </row>
    <row r="256" spans="1:10" ht="11.25">
      <c r="A256" s="46">
        <v>3</v>
      </c>
      <c r="B256" s="109"/>
      <c r="C256" s="34" t="s">
        <v>5</v>
      </c>
      <c r="D256" s="35" t="s">
        <v>55</v>
      </c>
      <c r="E256" s="109"/>
      <c r="F256" s="109"/>
      <c r="G256" s="227"/>
      <c r="H256" s="225"/>
      <c r="I256" s="229"/>
      <c r="J256" s="187"/>
    </row>
    <row r="257" spans="1:10" ht="11.25">
      <c r="A257" s="103"/>
      <c r="B257" s="104"/>
      <c r="C257" s="104"/>
      <c r="D257" s="104"/>
      <c r="E257" s="104"/>
      <c r="F257" s="104"/>
      <c r="G257" s="104"/>
      <c r="H257" s="104"/>
      <c r="I257" s="104"/>
      <c r="J257" s="190"/>
    </row>
    <row r="258" spans="1:10" ht="11.25">
      <c r="A258" s="182">
        <v>3</v>
      </c>
      <c r="B258" s="17" t="s">
        <v>73</v>
      </c>
      <c r="C258" s="18" t="s">
        <v>5</v>
      </c>
      <c r="D258" s="19" t="s">
        <v>55</v>
      </c>
      <c r="E258" s="20"/>
      <c r="F258" s="73" t="s">
        <v>104</v>
      </c>
      <c r="G258" s="31"/>
      <c r="H258" s="118"/>
      <c r="I258" s="196"/>
      <c r="J258" s="189"/>
    </row>
    <row r="259" spans="1:10" ht="11.25">
      <c r="A259" s="182">
        <v>3</v>
      </c>
      <c r="B259" s="17" t="s">
        <v>73</v>
      </c>
      <c r="C259" s="18" t="s">
        <v>5</v>
      </c>
      <c r="D259" s="19" t="s">
        <v>55</v>
      </c>
      <c r="E259" s="20"/>
      <c r="F259" s="73" t="s">
        <v>74</v>
      </c>
      <c r="G259" s="39">
        <f>SUM(I254:I257)</f>
        <v>0</v>
      </c>
      <c r="H259" s="129"/>
      <c r="I259" s="168"/>
      <c r="J259" s="163"/>
    </row>
    <row r="260" spans="1:10" ht="12" thickBot="1">
      <c r="A260" s="183">
        <v>3</v>
      </c>
      <c r="B260" s="150" t="s">
        <v>73</v>
      </c>
      <c r="C260" s="137" t="s">
        <v>5</v>
      </c>
      <c r="D260" s="115" t="s">
        <v>55</v>
      </c>
      <c r="E260" s="181"/>
      <c r="F260" s="124" t="s">
        <v>75</v>
      </c>
      <c r="G260" s="125"/>
      <c r="H260" s="125"/>
      <c r="I260" s="126"/>
      <c r="J260" s="98">
        <f>SUM(H254:H257,G258:G259)</f>
        <v>0</v>
      </c>
    </row>
    <row r="261" spans="1:10" ht="12" thickBot="1">
      <c r="A261" s="213"/>
      <c r="B261" s="214"/>
      <c r="C261" s="215"/>
      <c r="D261" s="216"/>
      <c r="E261" s="217"/>
      <c r="F261" s="215"/>
      <c r="G261" s="218"/>
      <c r="H261" s="219"/>
      <c r="I261" s="220"/>
      <c r="J261" s="221"/>
    </row>
    <row r="262" spans="1:10" ht="11.25">
      <c r="A262" s="85">
        <v>3</v>
      </c>
      <c r="B262" s="86" t="s">
        <v>73</v>
      </c>
      <c r="C262" s="87" t="s">
        <v>5</v>
      </c>
      <c r="D262" s="88" t="s">
        <v>26</v>
      </c>
      <c r="E262" s="99" t="s">
        <v>7</v>
      </c>
      <c r="F262" s="90"/>
      <c r="G262" s="228"/>
      <c r="H262" s="231"/>
      <c r="I262" s="232"/>
      <c r="J262" s="195"/>
    </row>
    <row r="263" spans="1:10" ht="11.25">
      <c r="A263" s="46">
        <v>3</v>
      </c>
      <c r="B263" s="33" t="s">
        <v>73</v>
      </c>
      <c r="C263" s="34" t="s">
        <v>5</v>
      </c>
      <c r="D263" s="35" t="s">
        <v>26</v>
      </c>
      <c r="E263" s="81" t="s">
        <v>13</v>
      </c>
      <c r="F263" s="45"/>
      <c r="G263" s="227"/>
      <c r="H263" s="31"/>
      <c r="I263" s="223"/>
      <c r="J263" s="187"/>
    </row>
    <row r="264" spans="1:10" ht="11.25">
      <c r="A264" s="46">
        <v>3</v>
      </c>
      <c r="B264" s="33" t="s">
        <v>73</v>
      </c>
      <c r="C264" s="34" t="s">
        <v>5</v>
      </c>
      <c r="D264" s="35" t="s">
        <v>26</v>
      </c>
      <c r="E264" s="81" t="s">
        <v>14</v>
      </c>
      <c r="F264" s="58"/>
      <c r="G264" s="227"/>
      <c r="H264" s="31"/>
      <c r="I264" s="223"/>
      <c r="J264" s="187"/>
    </row>
    <row r="265" spans="1:10" ht="11.25">
      <c r="A265" s="46">
        <v>3</v>
      </c>
      <c r="B265" s="109"/>
      <c r="C265" s="34" t="s">
        <v>5</v>
      </c>
      <c r="D265" s="35" t="s">
        <v>26</v>
      </c>
      <c r="E265" s="109"/>
      <c r="F265" s="109"/>
      <c r="G265" s="227"/>
      <c r="H265" s="225"/>
      <c r="I265" s="229"/>
      <c r="J265" s="187"/>
    </row>
    <row r="266" spans="1:10" ht="11.25">
      <c r="A266" s="103"/>
      <c r="B266" s="104"/>
      <c r="C266" s="104"/>
      <c r="D266" s="104"/>
      <c r="E266" s="104"/>
      <c r="F266" s="104"/>
      <c r="G266" s="104"/>
      <c r="H266" s="104"/>
      <c r="I266" s="104"/>
      <c r="J266" s="190"/>
    </row>
    <row r="267" spans="1:10" ht="11.25">
      <c r="A267" s="182">
        <v>3</v>
      </c>
      <c r="B267" s="17" t="s">
        <v>73</v>
      </c>
      <c r="C267" s="18" t="s">
        <v>5</v>
      </c>
      <c r="D267" s="19" t="s">
        <v>26</v>
      </c>
      <c r="E267" s="20"/>
      <c r="F267" s="73" t="s">
        <v>104</v>
      </c>
      <c r="G267" s="31"/>
      <c r="H267" s="118"/>
      <c r="I267" s="196"/>
      <c r="J267" s="189"/>
    </row>
    <row r="268" spans="1:10" ht="11.25">
      <c r="A268" s="182">
        <v>3</v>
      </c>
      <c r="B268" s="17" t="s">
        <v>73</v>
      </c>
      <c r="C268" s="18" t="s">
        <v>5</v>
      </c>
      <c r="D268" s="19" t="s">
        <v>26</v>
      </c>
      <c r="E268" s="20"/>
      <c r="F268" s="73" t="s">
        <v>74</v>
      </c>
      <c r="G268" s="39">
        <f>SUM(I262:I266)</f>
        <v>0</v>
      </c>
      <c r="H268" s="129"/>
      <c r="I268" s="168"/>
      <c r="J268" s="163"/>
    </row>
    <row r="269" spans="1:10" ht="12" thickBot="1">
      <c r="A269" s="183">
        <v>3</v>
      </c>
      <c r="B269" s="150" t="s">
        <v>73</v>
      </c>
      <c r="C269" s="137" t="s">
        <v>5</v>
      </c>
      <c r="D269" s="115" t="s">
        <v>26</v>
      </c>
      <c r="E269" s="181"/>
      <c r="F269" s="124" t="s">
        <v>75</v>
      </c>
      <c r="G269" s="125"/>
      <c r="H269" s="125"/>
      <c r="I269" s="126"/>
      <c r="J269" s="98">
        <f>SUM(H262:H266,G267:G268)</f>
        <v>0</v>
      </c>
    </row>
    <row r="270" spans="1:10" ht="12" thickBot="1">
      <c r="A270" s="213"/>
      <c r="B270" s="214"/>
      <c r="C270" s="215"/>
      <c r="D270" s="215"/>
      <c r="E270" s="215"/>
      <c r="F270" s="215"/>
      <c r="G270" s="218"/>
      <c r="H270" s="219"/>
      <c r="I270" s="220"/>
      <c r="J270" s="221"/>
    </row>
    <row r="271" spans="1:10" ht="11.25">
      <c r="A271" s="85">
        <v>3</v>
      </c>
      <c r="B271" s="86" t="s">
        <v>73</v>
      </c>
      <c r="C271" s="87" t="s">
        <v>5</v>
      </c>
      <c r="D271" s="88" t="s">
        <v>27</v>
      </c>
      <c r="E271" s="89" t="s">
        <v>7</v>
      </c>
      <c r="F271" s="90"/>
      <c r="G271" s="228"/>
      <c r="H271" s="231"/>
      <c r="I271" s="232"/>
      <c r="J271" s="195"/>
    </row>
    <row r="272" spans="1:10" ht="11.25">
      <c r="A272" s="46">
        <v>3</v>
      </c>
      <c r="B272" s="33" t="s">
        <v>73</v>
      </c>
      <c r="C272" s="34" t="s">
        <v>5</v>
      </c>
      <c r="D272" s="35" t="s">
        <v>27</v>
      </c>
      <c r="E272" s="82" t="s">
        <v>13</v>
      </c>
      <c r="F272" s="45"/>
      <c r="G272" s="227"/>
      <c r="H272" s="31"/>
      <c r="I272" s="223"/>
      <c r="J272" s="187"/>
    </row>
    <row r="273" spans="1:10" ht="11.25">
      <c r="A273" s="46">
        <v>3</v>
      </c>
      <c r="B273" s="109"/>
      <c r="C273" s="34" t="s">
        <v>5</v>
      </c>
      <c r="D273" s="35" t="s">
        <v>27</v>
      </c>
      <c r="E273" s="109"/>
      <c r="F273" s="109"/>
      <c r="G273" s="227"/>
      <c r="H273" s="225"/>
      <c r="I273" s="229"/>
      <c r="J273" s="187"/>
    </row>
    <row r="274" spans="1:10" ht="11.25">
      <c r="A274" s="103"/>
      <c r="B274" s="104"/>
      <c r="C274" s="104"/>
      <c r="D274" s="104"/>
      <c r="E274" s="104"/>
      <c r="F274" s="104"/>
      <c r="G274" s="104"/>
      <c r="H274" s="104"/>
      <c r="I274" s="104"/>
      <c r="J274" s="190"/>
    </row>
    <row r="275" spans="1:10" ht="11.25">
      <c r="A275" s="182">
        <v>3</v>
      </c>
      <c r="B275" s="17" t="s">
        <v>73</v>
      </c>
      <c r="C275" s="18" t="s">
        <v>5</v>
      </c>
      <c r="D275" s="19" t="s">
        <v>27</v>
      </c>
      <c r="E275" s="20"/>
      <c r="F275" s="73" t="s">
        <v>104</v>
      </c>
      <c r="G275" s="31"/>
      <c r="H275" s="118"/>
      <c r="I275" s="196"/>
      <c r="J275" s="189"/>
    </row>
    <row r="276" spans="1:10" ht="11.25">
      <c r="A276" s="182">
        <v>3</v>
      </c>
      <c r="B276" s="17" t="s">
        <v>73</v>
      </c>
      <c r="C276" s="18" t="s">
        <v>5</v>
      </c>
      <c r="D276" s="19" t="s">
        <v>27</v>
      </c>
      <c r="E276" s="20"/>
      <c r="F276" s="73" t="s">
        <v>74</v>
      </c>
      <c r="G276" s="39">
        <f>SUM(I271:I274)</f>
        <v>0</v>
      </c>
      <c r="H276" s="129"/>
      <c r="I276" s="168"/>
      <c r="J276" s="163"/>
    </row>
    <row r="277" spans="1:10" ht="12" thickBot="1">
      <c r="A277" s="183">
        <v>3</v>
      </c>
      <c r="B277" s="150" t="s">
        <v>73</v>
      </c>
      <c r="C277" s="137" t="s">
        <v>5</v>
      </c>
      <c r="D277" s="115" t="s">
        <v>27</v>
      </c>
      <c r="E277" s="181"/>
      <c r="F277" s="124" t="s">
        <v>75</v>
      </c>
      <c r="G277" s="125"/>
      <c r="H277" s="125"/>
      <c r="I277" s="126"/>
      <c r="J277" s="98">
        <f>SUM(H271:H274,G275:G276)</f>
        <v>0</v>
      </c>
    </row>
    <row r="278" spans="1:10" ht="12" thickBot="1">
      <c r="A278" s="213"/>
      <c r="B278" s="214"/>
      <c r="C278" s="215"/>
      <c r="D278" s="216"/>
      <c r="E278" s="215"/>
      <c r="F278" s="215"/>
      <c r="G278" s="218"/>
      <c r="H278" s="219"/>
      <c r="I278" s="220"/>
      <c r="J278" s="221"/>
    </row>
    <row r="279" spans="1:10" ht="11.25">
      <c r="A279" s="85">
        <v>3</v>
      </c>
      <c r="B279" s="86" t="s">
        <v>73</v>
      </c>
      <c r="C279" s="87" t="s">
        <v>5</v>
      </c>
      <c r="D279" s="88" t="s">
        <v>28</v>
      </c>
      <c r="E279" s="89" t="s">
        <v>7</v>
      </c>
      <c r="F279" s="90"/>
      <c r="G279" s="228"/>
      <c r="H279" s="231"/>
      <c r="I279" s="232"/>
      <c r="J279" s="195"/>
    </row>
    <row r="280" spans="1:10" ht="11.25">
      <c r="A280" s="46">
        <v>3</v>
      </c>
      <c r="B280" s="33" t="s">
        <v>73</v>
      </c>
      <c r="C280" s="34" t="s">
        <v>5</v>
      </c>
      <c r="D280" s="35" t="s">
        <v>28</v>
      </c>
      <c r="E280" s="82" t="s">
        <v>13</v>
      </c>
      <c r="F280" s="45"/>
      <c r="G280" s="227"/>
      <c r="H280" s="31"/>
      <c r="I280" s="223"/>
      <c r="J280" s="187"/>
    </row>
    <row r="281" spans="1:10" ht="11.25">
      <c r="A281" s="46">
        <v>3</v>
      </c>
      <c r="B281" s="109"/>
      <c r="C281" s="34" t="s">
        <v>5</v>
      </c>
      <c r="D281" s="35" t="s">
        <v>28</v>
      </c>
      <c r="E281" s="109"/>
      <c r="F281" s="109"/>
      <c r="G281" s="227"/>
      <c r="H281" s="225"/>
      <c r="I281" s="229"/>
      <c r="J281" s="187"/>
    </row>
    <row r="282" spans="1:10" ht="11.25">
      <c r="A282" s="103"/>
      <c r="B282" s="104"/>
      <c r="C282" s="104"/>
      <c r="D282" s="104"/>
      <c r="E282" s="104"/>
      <c r="F282" s="104"/>
      <c r="G282" s="104"/>
      <c r="H282" s="104"/>
      <c r="I282" s="104"/>
      <c r="J282" s="190"/>
    </row>
    <row r="283" spans="1:10" ht="11.25">
      <c r="A283" s="182">
        <v>3</v>
      </c>
      <c r="B283" s="17" t="s">
        <v>73</v>
      </c>
      <c r="C283" s="18" t="s">
        <v>5</v>
      </c>
      <c r="D283" s="19" t="s">
        <v>28</v>
      </c>
      <c r="E283" s="20"/>
      <c r="F283" s="73" t="s">
        <v>104</v>
      </c>
      <c r="G283" s="31"/>
      <c r="H283" s="118"/>
      <c r="I283" s="196"/>
      <c r="J283" s="189"/>
    </row>
    <row r="284" spans="1:10" ht="11.25">
      <c r="A284" s="182">
        <v>3</v>
      </c>
      <c r="B284" s="17" t="s">
        <v>73</v>
      </c>
      <c r="C284" s="18" t="s">
        <v>5</v>
      </c>
      <c r="D284" s="19" t="s">
        <v>28</v>
      </c>
      <c r="E284" s="20"/>
      <c r="F284" s="73" t="s">
        <v>74</v>
      </c>
      <c r="G284" s="39">
        <f>SUM(I279:I282)</f>
        <v>0</v>
      </c>
      <c r="H284" s="129"/>
      <c r="I284" s="168"/>
      <c r="J284" s="163"/>
    </row>
    <row r="285" spans="1:10" ht="12" thickBot="1">
      <c r="A285" s="183">
        <v>3</v>
      </c>
      <c r="B285" s="150" t="s">
        <v>73</v>
      </c>
      <c r="C285" s="137" t="s">
        <v>5</v>
      </c>
      <c r="D285" s="115" t="s">
        <v>28</v>
      </c>
      <c r="E285" s="181"/>
      <c r="F285" s="124" t="s">
        <v>75</v>
      </c>
      <c r="G285" s="125"/>
      <c r="H285" s="125"/>
      <c r="I285" s="126"/>
      <c r="J285" s="98">
        <f>SUM(H279:H282,G283:G284)</f>
        <v>0</v>
      </c>
    </row>
    <row r="286" spans="1:10" ht="12" thickBot="1">
      <c r="A286" s="213"/>
      <c r="B286" s="214"/>
      <c r="C286" s="215"/>
      <c r="D286" s="216"/>
      <c r="E286" s="215"/>
      <c r="F286" s="215"/>
      <c r="G286" s="218"/>
      <c r="H286" s="219"/>
      <c r="I286" s="220"/>
      <c r="J286" s="221"/>
    </row>
    <row r="287" spans="1:10" ht="11.25">
      <c r="A287" s="85">
        <v>3</v>
      </c>
      <c r="B287" s="86" t="s">
        <v>73</v>
      </c>
      <c r="C287" s="87" t="s">
        <v>31</v>
      </c>
      <c r="D287" s="88" t="s">
        <v>29</v>
      </c>
      <c r="E287" s="89" t="s">
        <v>7</v>
      </c>
      <c r="F287" s="90"/>
      <c r="G287" s="228"/>
      <c r="H287" s="231"/>
      <c r="I287" s="232"/>
      <c r="J287" s="195"/>
    </row>
    <row r="288" spans="1:10" ht="11.25">
      <c r="A288" s="46">
        <v>3</v>
      </c>
      <c r="B288" s="33" t="s">
        <v>73</v>
      </c>
      <c r="C288" s="34" t="s">
        <v>31</v>
      </c>
      <c r="D288" s="35" t="s">
        <v>29</v>
      </c>
      <c r="E288" s="109"/>
      <c r="F288" s="109"/>
      <c r="G288" s="227"/>
      <c r="H288" s="225"/>
      <c r="I288" s="229"/>
      <c r="J288" s="187"/>
    </row>
    <row r="289" spans="1:10" ht="11.25">
      <c r="A289" s="46">
        <v>3</v>
      </c>
      <c r="B289" s="109"/>
      <c r="C289" s="34" t="s">
        <v>31</v>
      </c>
      <c r="D289" s="35" t="s">
        <v>29</v>
      </c>
      <c r="E289" s="109"/>
      <c r="F289" s="109"/>
      <c r="G289" s="227"/>
      <c r="H289" s="225"/>
      <c r="I289" s="229"/>
      <c r="J289" s="187"/>
    </row>
    <row r="290" spans="1:10" ht="11.25">
      <c r="A290" s="103"/>
      <c r="B290" s="104"/>
      <c r="C290" s="104"/>
      <c r="D290" s="104"/>
      <c r="E290" s="104"/>
      <c r="F290" s="104"/>
      <c r="G290" s="104"/>
      <c r="H290" s="104"/>
      <c r="I290" s="104"/>
      <c r="J290" s="190"/>
    </row>
    <row r="291" spans="1:10" ht="11.25">
      <c r="A291" s="182">
        <v>3</v>
      </c>
      <c r="B291" s="17" t="s">
        <v>73</v>
      </c>
      <c r="C291" s="18" t="s">
        <v>31</v>
      </c>
      <c r="D291" s="19" t="s">
        <v>29</v>
      </c>
      <c r="E291" s="20"/>
      <c r="F291" s="73" t="s">
        <v>104</v>
      </c>
      <c r="G291" s="31"/>
      <c r="H291" s="118"/>
      <c r="I291" s="196"/>
      <c r="J291" s="189"/>
    </row>
    <row r="292" spans="1:10" ht="11.25">
      <c r="A292" s="182">
        <v>3</v>
      </c>
      <c r="B292" s="17" t="s">
        <v>73</v>
      </c>
      <c r="C292" s="18" t="s">
        <v>31</v>
      </c>
      <c r="D292" s="19" t="s">
        <v>29</v>
      </c>
      <c r="E292" s="20"/>
      <c r="F292" s="73" t="s">
        <v>74</v>
      </c>
      <c r="G292" s="39">
        <f>SUM(I287:I290)</f>
        <v>0</v>
      </c>
      <c r="H292" s="129"/>
      <c r="I292" s="168"/>
      <c r="J292" s="163"/>
    </row>
    <row r="293" spans="1:10" ht="12" thickBot="1">
      <c r="A293" s="183">
        <v>3</v>
      </c>
      <c r="B293" s="150" t="s">
        <v>73</v>
      </c>
      <c r="C293" s="137" t="s">
        <v>31</v>
      </c>
      <c r="D293" s="115" t="s">
        <v>29</v>
      </c>
      <c r="E293" s="181"/>
      <c r="F293" s="124" t="s">
        <v>75</v>
      </c>
      <c r="G293" s="125"/>
      <c r="H293" s="125"/>
      <c r="I293" s="126"/>
      <c r="J293" s="98">
        <f>SUM(H287:H290,G291:G292)</f>
        <v>0</v>
      </c>
    </row>
    <row r="294" spans="1:10" ht="12" thickBot="1">
      <c r="A294" s="213"/>
      <c r="B294" s="214"/>
      <c r="C294" s="222"/>
      <c r="D294" s="216"/>
      <c r="E294" s="215"/>
      <c r="F294" s="215"/>
      <c r="G294" s="218"/>
      <c r="H294" s="219"/>
      <c r="I294" s="220"/>
      <c r="J294" s="221"/>
    </row>
    <row r="295" spans="1:10" ht="11.25">
      <c r="A295" s="85">
        <v>3</v>
      </c>
      <c r="B295" s="86" t="s">
        <v>73</v>
      </c>
      <c r="C295" s="87" t="s">
        <v>31</v>
      </c>
      <c r="D295" s="88" t="s">
        <v>22</v>
      </c>
      <c r="E295" s="89" t="s">
        <v>7</v>
      </c>
      <c r="F295" s="90"/>
      <c r="G295" s="228"/>
      <c r="H295" s="231"/>
      <c r="I295" s="232"/>
      <c r="J295" s="195"/>
    </row>
    <row r="296" spans="1:10" ht="11.25">
      <c r="A296" s="46">
        <v>3</v>
      </c>
      <c r="B296" s="33" t="s">
        <v>73</v>
      </c>
      <c r="C296" s="34" t="s">
        <v>31</v>
      </c>
      <c r="D296" s="35" t="s">
        <v>22</v>
      </c>
      <c r="E296" s="109"/>
      <c r="F296" s="109"/>
      <c r="G296" s="227"/>
      <c r="H296" s="225"/>
      <c r="I296" s="229"/>
      <c r="J296" s="187"/>
    </row>
    <row r="297" spans="1:10" ht="11.25">
      <c r="A297" s="46">
        <v>3</v>
      </c>
      <c r="B297" s="109"/>
      <c r="C297" s="34" t="s">
        <v>31</v>
      </c>
      <c r="D297" s="35" t="s">
        <v>22</v>
      </c>
      <c r="E297" s="109"/>
      <c r="F297" s="109"/>
      <c r="G297" s="227"/>
      <c r="H297" s="225"/>
      <c r="I297" s="229"/>
      <c r="J297" s="187"/>
    </row>
    <row r="298" spans="1:10" ht="11.25">
      <c r="A298" s="103"/>
      <c r="B298" s="104"/>
      <c r="C298" s="104"/>
      <c r="D298" s="104"/>
      <c r="E298" s="104"/>
      <c r="F298" s="104"/>
      <c r="G298" s="104"/>
      <c r="H298" s="104"/>
      <c r="I298" s="104"/>
      <c r="J298" s="190"/>
    </row>
    <row r="299" spans="1:10" ht="11.25">
      <c r="A299" s="182">
        <v>3</v>
      </c>
      <c r="B299" s="17" t="s">
        <v>73</v>
      </c>
      <c r="C299" s="18" t="s">
        <v>31</v>
      </c>
      <c r="D299" s="19" t="s">
        <v>22</v>
      </c>
      <c r="E299" s="20"/>
      <c r="F299" s="73" t="s">
        <v>104</v>
      </c>
      <c r="G299" s="31"/>
      <c r="H299" s="118"/>
      <c r="I299" s="196"/>
      <c r="J299" s="189"/>
    </row>
    <row r="300" spans="1:10" ht="11.25">
      <c r="A300" s="182">
        <v>3</v>
      </c>
      <c r="B300" s="17" t="s">
        <v>73</v>
      </c>
      <c r="C300" s="18" t="s">
        <v>31</v>
      </c>
      <c r="D300" s="19" t="s">
        <v>22</v>
      </c>
      <c r="E300" s="20"/>
      <c r="F300" s="73" t="s">
        <v>74</v>
      </c>
      <c r="G300" s="39">
        <f>SUM(I295:I298)</f>
        <v>0</v>
      </c>
      <c r="H300" s="129"/>
      <c r="I300" s="168"/>
      <c r="J300" s="163"/>
    </row>
    <row r="301" spans="1:10" ht="12" thickBot="1">
      <c r="A301" s="183">
        <v>3</v>
      </c>
      <c r="B301" s="150" t="s">
        <v>73</v>
      </c>
      <c r="C301" s="137" t="s">
        <v>31</v>
      </c>
      <c r="D301" s="115" t="s">
        <v>22</v>
      </c>
      <c r="E301" s="181"/>
      <c r="F301" s="124" t="s">
        <v>75</v>
      </c>
      <c r="G301" s="125"/>
      <c r="H301" s="125"/>
      <c r="I301" s="126"/>
      <c r="J301" s="98">
        <f>SUM(H295:H298,G299:G300)</f>
        <v>0</v>
      </c>
    </row>
    <row r="302" spans="1:10" ht="12" thickBot="1">
      <c r="A302" s="213"/>
      <c r="B302" s="214"/>
      <c r="C302" s="222"/>
      <c r="D302" s="215"/>
      <c r="E302" s="215"/>
      <c r="F302" s="215"/>
      <c r="G302" s="218"/>
      <c r="H302" s="219"/>
      <c r="I302" s="220"/>
      <c r="J302" s="221"/>
    </row>
    <row r="303" spans="1:10" ht="11.25">
      <c r="A303" s="46">
        <v>3</v>
      </c>
      <c r="B303" s="86" t="s">
        <v>73</v>
      </c>
      <c r="C303" s="87" t="s">
        <v>31</v>
      </c>
      <c r="D303" s="88" t="s">
        <v>30</v>
      </c>
      <c r="E303" s="89" t="s">
        <v>13</v>
      </c>
      <c r="F303" s="90"/>
      <c r="G303" s="228"/>
      <c r="H303" s="231"/>
      <c r="I303" s="232"/>
      <c r="J303" s="195"/>
    </row>
    <row r="304" spans="1:10" ht="11.25">
      <c r="A304" s="46">
        <v>3</v>
      </c>
      <c r="B304" s="33" t="s">
        <v>73</v>
      </c>
      <c r="C304" s="34" t="s">
        <v>31</v>
      </c>
      <c r="D304" s="35" t="s">
        <v>30</v>
      </c>
      <c r="E304" s="109"/>
      <c r="F304" s="109"/>
      <c r="G304" s="227"/>
      <c r="H304" s="225"/>
      <c r="I304" s="229"/>
      <c r="J304" s="187"/>
    </row>
    <row r="305" spans="1:10" ht="11.25">
      <c r="A305" s="46">
        <v>3</v>
      </c>
      <c r="B305" s="109"/>
      <c r="C305" s="34" t="s">
        <v>31</v>
      </c>
      <c r="D305" s="35" t="s">
        <v>151</v>
      </c>
      <c r="E305" s="109"/>
      <c r="F305" s="109"/>
      <c r="G305" s="227"/>
      <c r="H305" s="225"/>
      <c r="I305" s="229"/>
      <c r="J305" s="187"/>
    </row>
    <row r="306" spans="1:10" ht="11.25">
      <c r="A306" s="103"/>
      <c r="B306" s="104"/>
      <c r="C306" s="104"/>
      <c r="D306" s="104"/>
      <c r="E306" s="104"/>
      <c r="F306" s="104"/>
      <c r="G306" s="104"/>
      <c r="H306" s="104"/>
      <c r="I306" s="104"/>
      <c r="J306" s="190"/>
    </row>
    <row r="307" spans="1:10" ht="11.25">
      <c r="A307" s="182">
        <v>3</v>
      </c>
      <c r="B307" s="17" t="s">
        <v>73</v>
      </c>
      <c r="C307" s="18" t="s">
        <v>31</v>
      </c>
      <c r="D307" s="19" t="s">
        <v>30</v>
      </c>
      <c r="E307" s="20"/>
      <c r="F307" s="73" t="s">
        <v>104</v>
      </c>
      <c r="G307" s="31"/>
      <c r="H307" s="118"/>
      <c r="I307" s="196"/>
      <c r="J307" s="189"/>
    </row>
    <row r="308" spans="1:10" ht="11.25">
      <c r="A308" s="182">
        <v>3</v>
      </c>
      <c r="B308" s="17" t="s">
        <v>73</v>
      </c>
      <c r="C308" s="18" t="s">
        <v>31</v>
      </c>
      <c r="D308" s="19" t="s">
        <v>30</v>
      </c>
      <c r="E308" s="20"/>
      <c r="F308" s="73" t="s">
        <v>74</v>
      </c>
      <c r="G308" s="39">
        <f>SUM(I303:I306)</f>
        <v>0</v>
      </c>
      <c r="H308" s="129"/>
      <c r="I308" s="168"/>
      <c r="J308" s="163"/>
    </row>
    <row r="309" spans="1:10" ht="12" thickBot="1">
      <c r="A309" s="183">
        <v>3</v>
      </c>
      <c r="B309" s="150" t="s">
        <v>73</v>
      </c>
      <c r="C309" s="137" t="s">
        <v>31</v>
      </c>
      <c r="D309" s="115" t="s">
        <v>30</v>
      </c>
      <c r="E309" s="181"/>
      <c r="F309" s="124" t="s">
        <v>75</v>
      </c>
      <c r="G309" s="125"/>
      <c r="H309" s="125"/>
      <c r="I309" s="126"/>
      <c r="J309" s="98">
        <f>SUM(H303:H306,G307:G308)</f>
        <v>0</v>
      </c>
    </row>
    <row r="310" spans="1:10" ht="11.25">
      <c r="A310" s="110"/>
      <c r="B310" s="110"/>
      <c r="C310" s="111"/>
      <c r="D310" s="139"/>
      <c r="E310" s="111"/>
      <c r="F310" s="111"/>
      <c r="G310" s="112"/>
      <c r="H310" s="113"/>
      <c r="I310" s="114"/>
      <c r="J310" s="114"/>
    </row>
    <row r="311" spans="1:10" ht="11.25">
      <c r="A311" s="17"/>
      <c r="B311" s="72"/>
      <c r="C311" s="72"/>
      <c r="D311" s="72"/>
      <c r="E311" s="72"/>
      <c r="F311" s="70" t="s">
        <v>83</v>
      </c>
      <c r="G311" s="41">
        <f>SUM(G219,G227,G235,G243,G251,G259,G268,G276,G284,G292,G300,G308)</f>
        <v>0</v>
      </c>
      <c r="H311" s="72"/>
      <c r="I311" s="72"/>
      <c r="J311" s="39"/>
    </row>
    <row r="312" spans="1:10" ht="11.25">
      <c r="A312" s="266" t="s">
        <v>84</v>
      </c>
      <c r="B312" s="266"/>
      <c r="C312" s="266"/>
      <c r="D312" s="266"/>
      <c r="E312" s="266"/>
      <c r="F312" s="266"/>
      <c r="G312" s="266"/>
      <c r="H312" s="266"/>
      <c r="I312" s="267"/>
      <c r="J312" s="40">
        <f>SUM(H214:H217,G218,H222:H225,G226,H230:H233,G234,H238:H241,G242,H246:H249,G250,H254:H257,G258,H262:H266,G267,H271:H274,G275,H279:H282,G283,H287:H290,G291,H295:H298,G299,H303:H306,G307)</f>
        <v>0</v>
      </c>
    </row>
    <row r="313" spans="4:5" ht="11.25">
      <c r="D313" s="23"/>
      <c r="E313" s="24"/>
    </row>
    <row r="314" spans="4:5" ht="11.25">
      <c r="D314" s="23"/>
      <c r="E314" s="24"/>
    </row>
    <row r="315" spans="4:5" ht="11.25">
      <c r="D315" s="23"/>
      <c r="E315" s="24"/>
    </row>
    <row r="316" spans="4:5" ht="11.25">
      <c r="D316" s="23"/>
      <c r="E316" s="24"/>
    </row>
    <row r="317" spans="4:5" ht="11.25">
      <c r="D317" s="23"/>
      <c r="E317" s="24"/>
    </row>
    <row r="318" spans="4:5" ht="11.25">
      <c r="D318" s="23"/>
      <c r="E318" s="24"/>
    </row>
    <row r="319" spans="4:5" ht="11.25">
      <c r="D319" s="23"/>
      <c r="E319" s="24"/>
    </row>
    <row r="320" spans="4:5" ht="11.25">
      <c r="D320" s="23"/>
      <c r="E320" s="24"/>
    </row>
    <row r="321" spans="4:5" ht="11.25">
      <c r="D321" s="23"/>
      <c r="E321" s="24"/>
    </row>
    <row r="322" spans="4:5" ht="11.25">
      <c r="D322" s="23"/>
      <c r="E322" s="24"/>
    </row>
    <row r="323" spans="4:5" ht="11.25">
      <c r="D323" s="23"/>
      <c r="E323" s="24"/>
    </row>
    <row r="324" spans="4:5" ht="11.25">
      <c r="D324" s="23"/>
      <c r="E324" s="24"/>
    </row>
    <row r="325" spans="4:5" ht="11.25">
      <c r="D325" s="23"/>
      <c r="E325" s="24"/>
    </row>
    <row r="326" spans="4:5" ht="11.25">
      <c r="D326" s="23"/>
      <c r="E326" s="24"/>
    </row>
    <row r="327" spans="4:5" ht="11.25">
      <c r="D327" s="23"/>
      <c r="E327" s="24"/>
    </row>
    <row r="328" spans="4:5" ht="11.25">
      <c r="D328" s="23"/>
      <c r="E328" s="24"/>
    </row>
    <row r="329" spans="4:5" ht="11.25">
      <c r="D329" s="23"/>
      <c r="E329" s="24"/>
    </row>
    <row r="330" spans="4:5" ht="11.25">
      <c r="D330" s="23"/>
      <c r="E330" s="24"/>
    </row>
    <row r="331" spans="4:5" ht="11.25">
      <c r="D331" s="23"/>
      <c r="E331" s="24"/>
    </row>
    <row r="332" spans="4:5" ht="11.25">
      <c r="D332" s="23"/>
      <c r="E332" s="24"/>
    </row>
    <row r="333" spans="1:5" ht="11.25">
      <c r="A333" s="11"/>
      <c r="B333" s="11"/>
      <c r="C333" s="25"/>
      <c r="E333" s="24"/>
    </row>
    <row r="334" spans="1:5" ht="11.25">
      <c r="A334" s="11"/>
      <c r="B334" s="11"/>
      <c r="E334" s="23"/>
    </row>
    <row r="335" spans="4:9" ht="11.25">
      <c r="D335" s="24"/>
      <c r="E335" s="23"/>
      <c r="F335" s="24"/>
      <c r="G335" s="26"/>
      <c r="H335" s="29"/>
      <c r="I335" s="42"/>
    </row>
    <row r="336" spans="4:9" ht="11.25">
      <c r="D336" s="24"/>
      <c r="E336" s="23"/>
      <c r="F336" s="24"/>
      <c r="G336" s="26"/>
      <c r="H336" s="29"/>
      <c r="I336" s="42"/>
    </row>
    <row r="337" spans="4:9" ht="11.25">
      <c r="D337" s="24"/>
      <c r="E337" s="23"/>
      <c r="F337" s="24"/>
      <c r="G337" s="26"/>
      <c r="H337" s="29"/>
      <c r="I337" s="42"/>
    </row>
    <row r="338" spans="4:9" ht="11.25">
      <c r="D338" s="24"/>
      <c r="E338" s="24"/>
      <c r="F338" s="24"/>
      <c r="G338" s="26"/>
      <c r="H338" s="29"/>
      <c r="I338" s="42"/>
    </row>
    <row r="339" spans="4:9" ht="11.25">
      <c r="D339" s="24"/>
      <c r="E339" s="24"/>
      <c r="F339" s="24"/>
      <c r="G339" s="26"/>
      <c r="H339" s="29"/>
      <c r="I339" s="42"/>
    </row>
    <row r="340" spans="4:9" ht="11.25">
      <c r="D340" s="24"/>
      <c r="E340" s="24"/>
      <c r="F340" s="24"/>
      <c r="G340" s="26"/>
      <c r="H340" s="29"/>
      <c r="I340" s="42"/>
    </row>
    <row r="341" spans="4:9" ht="11.25">
      <c r="D341" s="24"/>
      <c r="E341" s="24"/>
      <c r="F341" s="24"/>
      <c r="G341" s="26"/>
      <c r="H341" s="29"/>
      <c r="I341" s="42"/>
    </row>
    <row r="342" spans="4:9" ht="11.25">
      <c r="D342" s="24"/>
      <c r="E342" s="24"/>
      <c r="F342" s="24"/>
      <c r="G342" s="26"/>
      <c r="H342" s="29"/>
      <c r="I342" s="42"/>
    </row>
  </sheetData>
  <sheetProtection/>
  <autoFilter ref="A4:J312"/>
  <mergeCells count="7">
    <mergeCell ref="E2:G2"/>
    <mergeCell ref="A312:I312"/>
    <mergeCell ref="A113:I113"/>
    <mergeCell ref="A21:J21"/>
    <mergeCell ref="A212:I212"/>
    <mergeCell ref="A12:J12"/>
    <mergeCell ref="A17:E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22">
      <selection activeCell="B31" sqref="B31:I31"/>
    </sheetView>
  </sheetViews>
  <sheetFormatPr defaultColWidth="9.140625" defaultRowHeight="12.75"/>
  <cols>
    <col min="1" max="1" width="36.140625" style="2" customWidth="1"/>
    <col min="2" max="2" width="26.8515625" style="4" customWidth="1"/>
  </cols>
  <sheetData>
    <row r="1" spans="1:2" ht="23.25">
      <c r="A1" s="280" t="s">
        <v>32</v>
      </c>
      <c r="B1" s="280"/>
    </row>
    <row r="2" spans="1:9" ht="15.75" customHeight="1">
      <c r="A2" s="263" t="s">
        <v>148</v>
      </c>
      <c r="B2" s="127"/>
      <c r="C2" s="127"/>
      <c r="D2" s="127"/>
      <c r="E2" s="127"/>
      <c r="F2" s="127"/>
      <c r="G2" s="127"/>
      <c r="H2" s="127"/>
      <c r="I2" s="127"/>
    </row>
    <row r="3" spans="1:9" ht="97.5" customHeight="1">
      <c r="A3" s="279" t="s">
        <v>166</v>
      </c>
      <c r="B3" s="279"/>
      <c r="C3" s="1"/>
      <c r="D3" s="1"/>
      <c r="E3" s="1"/>
      <c r="F3" s="1"/>
      <c r="G3" s="1"/>
      <c r="H3" s="1"/>
      <c r="I3" s="1"/>
    </row>
    <row r="4" ht="12.75">
      <c r="A4" s="1"/>
    </row>
    <row r="5" spans="1:9" ht="81" customHeight="1">
      <c r="A5" s="287" t="s">
        <v>172</v>
      </c>
      <c r="B5" s="287"/>
      <c r="C5" s="79"/>
      <c r="D5" s="79"/>
      <c r="E5" s="79"/>
      <c r="F5" s="79"/>
      <c r="G5" s="79"/>
      <c r="H5" s="79"/>
      <c r="I5" s="79"/>
    </row>
    <row r="6" spans="1:9" ht="12.75">
      <c r="A6" s="79"/>
      <c r="B6" s="79"/>
      <c r="C6" s="79"/>
      <c r="D6" s="79"/>
      <c r="E6" s="79"/>
      <c r="F6" s="79"/>
      <c r="G6" s="79"/>
      <c r="H6" s="79"/>
      <c r="I6" s="79"/>
    </row>
    <row r="7" spans="1:9" ht="12.75" customHeight="1">
      <c r="A7" s="281" t="s">
        <v>152</v>
      </c>
      <c r="B7" s="281"/>
      <c r="C7" s="281"/>
      <c r="D7" s="281"/>
      <c r="E7" s="281"/>
      <c r="F7" s="281"/>
      <c r="G7" s="281"/>
      <c r="H7" s="281"/>
      <c r="I7" s="281"/>
    </row>
    <row r="8" spans="1:9" ht="12.75">
      <c r="A8" s="37"/>
      <c r="B8" s="37"/>
      <c r="C8" s="37"/>
      <c r="D8" s="37"/>
      <c r="E8" s="37"/>
      <c r="F8" s="37"/>
      <c r="G8" s="37"/>
      <c r="H8" s="37"/>
      <c r="I8" s="37"/>
    </row>
    <row r="9" spans="1:10" ht="27" customHeight="1">
      <c r="A9" s="281" t="s">
        <v>98</v>
      </c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 customHeight="1">
      <c r="A11" s="281" t="s">
        <v>100</v>
      </c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284" t="s">
        <v>97</v>
      </c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 customHeight="1">
      <c r="A15" s="283" t="s">
        <v>99</v>
      </c>
      <c r="B15" s="283"/>
      <c r="C15" s="283"/>
      <c r="D15" s="283"/>
      <c r="E15" s="283"/>
      <c r="F15" s="283"/>
      <c r="G15" s="283"/>
      <c r="H15" s="283"/>
      <c r="I15" s="283"/>
      <c r="J15" s="283"/>
    </row>
    <row r="16" spans="1:10" ht="12.75">
      <c r="A16" s="283"/>
      <c r="B16" s="283"/>
      <c r="C16" s="283"/>
      <c r="D16" s="283"/>
      <c r="E16" s="283"/>
      <c r="F16" s="283"/>
      <c r="G16" s="283"/>
      <c r="H16" s="283"/>
      <c r="I16" s="283"/>
      <c r="J16" s="283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ht="12.75">
      <c r="A18" s="57" t="s">
        <v>85</v>
      </c>
    </row>
    <row r="19" spans="1:3" ht="12.75">
      <c r="A19" s="286" t="s">
        <v>9</v>
      </c>
      <c r="B19" s="4" t="s">
        <v>10</v>
      </c>
      <c r="C19" t="s">
        <v>107</v>
      </c>
    </row>
    <row r="20" spans="1:3" ht="12.75">
      <c r="A20" s="286"/>
      <c r="B20" s="4" t="s">
        <v>11</v>
      </c>
      <c r="C20" t="s">
        <v>86</v>
      </c>
    </row>
    <row r="21" spans="1:3" ht="12.75">
      <c r="A21" s="286"/>
      <c r="B21" s="4" t="s">
        <v>12</v>
      </c>
      <c r="C21" t="s">
        <v>87</v>
      </c>
    </row>
    <row r="22" spans="1:2" ht="12.75">
      <c r="A22" s="286"/>
      <c r="B22" s="59" t="s">
        <v>105</v>
      </c>
    </row>
    <row r="24" spans="1:2" ht="12.75">
      <c r="A24" s="285" t="s">
        <v>70</v>
      </c>
      <c r="B24" s="59" t="s">
        <v>106</v>
      </c>
    </row>
    <row r="25" spans="1:2" ht="12.75">
      <c r="A25" s="285"/>
      <c r="B25" s="59" t="s">
        <v>105</v>
      </c>
    </row>
    <row r="27" spans="1:3" ht="12.75">
      <c r="A27" s="286" t="s">
        <v>0</v>
      </c>
      <c r="B27" s="4" t="s">
        <v>5</v>
      </c>
      <c r="C27" t="s">
        <v>88</v>
      </c>
    </row>
    <row r="28" spans="1:3" ht="12.75">
      <c r="A28" s="286"/>
      <c r="B28" s="4" t="s">
        <v>31</v>
      </c>
      <c r="C28" t="s">
        <v>88</v>
      </c>
    </row>
    <row r="29" spans="1:2" ht="12.75">
      <c r="A29" s="286"/>
      <c r="B29" s="59" t="s">
        <v>105</v>
      </c>
    </row>
    <row r="31" spans="1:9" ht="42" customHeight="1">
      <c r="A31" s="240" t="s">
        <v>1</v>
      </c>
      <c r="B31" s="282" t="s">
        <v>149</v>
      </c>
      <c r="C31" s="282"/>
      <c r="D31" s="282"/>
      <c r="E31" s="282"/>
      <c r="F31" s="282"/>
      <c r="G31" s="282"/>
      <c r="H31" s="282"/>
      <c r="I31" s="282"/>
    </row>
    <row r="33" spans="1:3" ht="12.75">
      <c r="A33" s="285" t="s">
        <v>2</v>
      </c>
      <c r="B33" s="4" t="s">
        <v>7</v>
      </c>
      <c r="C33" t="s">
        <v>89</v>
      </c>
    </row>
    <row r="34" spans="1:3" ht="12.75">
      <c r="A34" s="285"/>
      <c r="B34" s="4" t="s">
        <v>13</v>
      </c>
      <c r="C34" t="s">
        <v>90</v>
      </c>
    </row>
    <row r="35" spans="1:3" ht="12.75">
      <c r="A35" s="285"/>
      <c r="B35" s="4" t="s">
        <v>19</v>
      </c>
      <c r="C35" t="s">
        <v>91</v>
      </c>
    </row>
    <row r="36" spans="1:3" ht="12.75">
      <c r="A36" s="285"/>
      <c r="B36" s="4" t="s">
        <v>14</v>
      </c>
      <c r="C36" t="s">
        <v>92</v>
      </c>
    </row>
    <row r="37" spans="1:3" ht="12.75">
      <c r="A37" s="285"/>
      <c r="B37" s="4" t="s">
        <v>16</v>
      </c>
      <c r="C37" t="s">
        <v>93</v>
      </c>
    </row>
    <row r="38" spans="1:3" ht="12.75">
      <c r="A38" s="285"/>
      <c r="B38" s="4" t="s">
        <v>17</v>
      </c>
      <c r="C38" t="s">
        <v>94</v>
      </c>
    </row>
    <row r="39" spans="1:2" ht="12.75">
      <c r="A39" s="285"/>
      <c r="B39" s="59" t="s">
        <v>105</v>
      </c>
    </row>
    <row r="40" ht="12.75">
      <c r="A40" s="50"/>
    </row>
    <row r="41" spans="1:9" ht="76.5">
      <c r="A41" s="288" t="s">
        <v>167</v>
      </c>
      <c r="B41" s="80" t="s">
        <v>168</v>
      </c>
      <c r="C41" s="80"/>
      <c r="D41" s="80"/>
      <c r="E41" s="80"/>
      <c r="F41" s="80"/>
      <c r="G41" s="80"/>
      <c r="H41" s="80"/>
      <c r="I41" s="80"/>
    </row>
    <row r="42" spans="1:9" ht="12.75">
      <c r="A42" s="288"/>
      <c r="B42" s="59" t="s">
        <v>105</v>
      </c>
      <c r="C42" s="80"/>
      <c r="D42" s="80"/>
      <c r="E42" s="80"/>
      <c r="F42" s="80"/>
      <c r="G42" s="80"/>
      <c r="H42" s="80"/>
      <c r="I42" s="80"/>
    </row>
    <row r="43" spans="1:3" ht="12.75">
      <c r="A43" s="50"/>
      <c r="C43" s="3"/>
    </row>
    <row r="44" spans="1:3" ht="12.75">
      <c r="A44" s="239" t="s">
        <v>3</v>
      </c>
      <c r="B44" s="3" t="s">
        <v>173</v>
      </c>
      <c r="C44" s="3"/>
    </row>
    <row r="45" spans="1:3" ht="12.75">
      <c r="A45" s="50"/>
      <c r="C45" s="3"/>
    </row>
    <row r="46" spans="1:3" ht="12.75">
      <c r="A46" s="239" t="s">
        <v>95</v>
      </c>
      <c r="B46" s="55" t="s">
        <v>169</v>
      </c>
      <c r="C46" s="3"/>
    </row>
    <row r="48" spans="1:2" ht="12.75">
      <c r="A48" s="60" t="s">
        <v>72</v>
      </c>
      <c r="B48" s="55" t="s">
        <v>174</v>
      </c>
    </row>
    <row r="49" spans="1:2" s="78" customFormat="1" ht="12.75">
      <c r="A49" s="76"/>
      <c r="B49" s="77"/>
    </row>
    <row r="50" spans="1:4" ht="12.75">
      <c r="A50" s="60" t="s">
        <v>104</v>
      </c>
      <c r="B50" s="56" t="s">
        <v>175</v>
      </c>
      <c r="C50" s="54"/>
      <c r="D50" s="54"/>
    </row>
    <row r="51" ht="12.75">
      <c r="B51" s="5"/>
    </row>
    <row r="52" spans="1:9" ht="12.75" customHeight="1">
      <c r="A52" s="60" t="s">
        <v>170</v>
      </c>
      <c r="B52" s="279" t="s">
        <v>171</v>
      </c>
      <c r="C52" s="279"/>
      <c r="D52" s="279"/>
      <c r="E52" s="279"/>
      <c r="F52" s="279"/>
      <c r="G52" s="5"/>
      <c r="H52" s="5"/>
      <c r="I52" s="5"/>
    </row>
    <row r="54" spans="1:6" ht="12.75">
      <c r="A54" s="60" t="s">
        <v>74</v>
      </c>
      <c r="B54" s="279" t="s">
        <v>171</v>
      </c>
      <c r="C54" s="279"/>
      <c r="D54" s="279"/>
      <c r="E54" s="279"/>
      <c r="F54" s="279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2.75">
      <c r="A57" s="1"/>
    </row>
    <row r="60" ht="12.75">
      <c r="A60" s="3"/>
    </row>
    <row r="61" ht="12.75" customHeight="1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sheetProtection/>
  <mergeCells count="16">
    <mergeCell ref="A19:A22"/>
    <mergeCell ref="B52:F52"/>
    <mergeCell ref="A5:B5"/>
    <mergeCell ref="A3:B3"/>
    <mergeCell ref="A33:A39"/>
    <mergeCell ref="A41:A42"/>
    <mergeCell ref="B54:F54"/>
    <mergeCell ref="A1:B1"/>
    <mergeCell ref="A7:I7"/>
    <mergeCell ref="B31:I31"/>
    <mergeCell ref="A9:J9"/>
    <mergeCell ref="A15:J16"/>
    <mergeCell ref="A11:J11"/>
    <mergeCell ref="A13:J13"/>
    <mergeCell ref="A24:A25"/>
    <mergeCell ref="A27:A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00390625" style="0" bestFit="1" customWidth="1"/>
    <col min="2" max="2" width="6.00390625" style="0" customWidth="1"/>
    <col min="3" max="3" width="10.140625" style="0" customWidth="1"/>
    <col min="6" max="6" width="35.28125" style="0" customWidth="1"/>
    <col min="7" max="7" width="13.7109375" style="0" customWidth="1"/>
    <col min="8" max="8" width="14.57421875" style="0" customWidth="1"/>
    <col min="9" max="9" width="15.00390625" style="0" customWidth="1"/>
    <col min="10" max="10" width="11.421875" style="0" customWidth="1"/>
  </cols>
  <sheetData>
    <row r="1" spans="1:10" ht="48" customHeight="1">
      <c r="A1" s="289" t="s">
        <v>101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34.5" thickBot="1">
      <c r="A2" s="51" t="s">
        <v>9</v>
      </c>
      <c r="B2" s="51" t="s">
        <v>70</v>
      </c>
      <c r="C2" s="52" t="s">
        <v>0</v>
      </c>
      <c r="D2" s="52" t="s">
        <v>33</v>
      </c>
      <c r="E2" s="52" t="s">
        <v>2</v>
      </c>
      <c r="F2" s="52" t="s">
        <v>96</v>
      </c>
      <c r="G2" s="51" t="s">
        <v>3</v>
      </c>
      <c r="H2" s="53" t="s">
        <v>95</v>
      </c>
      <c r="I2" s="53" t="s">
        <v>72</v>
      </c>
      <c r="J2" s="53" t="s">
        <v>4</v>
      </c>
    </row>
    <row r="3" spans="1:10" ht="12.75">
      <c r="A3" s="85">
        <v>1</v>
      </c>
      <c r="B3" s="86" t="s">
        <v>71</v>
      </c>
      <c r="C3" s="87" t="s">
        <v>5</v>
      </c>
      <c r="D3" s="88" t="s">
        <v>108</v>
      </c>
      <c r="E3" s="89" t="s">
        <v>7</v>
      </c>
      <c r="F3" s="90" t="s">
        <v>6</v>
      </c>
      <c r="G3" s="91" t="s">
        <v>20</v>
      </c>
      <c r="H3" s="92">
        <v>13.2</v>
      </c>
      <c r="I3" s="101">
        <v>0.23</v>
      </c>
      <c r="J3" s="121"/>
    </row>
    <row r="4" spans="1:10" ht="12.75">
      <c r="A4" s="93">
        <v>1</v>
      </c>
      <c r="B4" s="33" t="s">
        <v>71</v>
      </c>
      <c r="C4" s="34" t="s">
        <v>5</v>
      </c>
      <c r="D4" s="35" t="s">
        <v>108</v>
      </c>
      <c r="E4" s="82" t="s">
        <v>19</v>
      </c>
      <c r="F4" s="58" t="s">
        <v>8</v>
      </c>
      <c r="G4" s="83" t="s">
        <v>20</v>
      </c>
      <c r="H4" s="30">
        <v>15</v>
      </c>
      <c r="I4" s="102">
        <v>0.23</v>
      </c>
      <c r="J4" s="122"/>
    </row>
    <row r="5" spans="1:10" ht="12.75">
      <c r="A5" s="46">
        <v>1</v>
      </c>
      <c r="B5" s="83" t="s">
        <v>71</v>
      </c>
      <c r="C5" s="34" t="s">
        <v>5</v>
      </c>
      <c r="D5" s="35" t="s">
        <v>108</v>
      </c>
      <c r="E5" s="84" t="s">
        <v>16</v>
      </c>
      <c r="F5" s="84" t="s">
        <v>15</v>
      </c>
      <c r="G5" s="83" t="s">
        <v>20</v>
      </c>
      <c r="H5" s="107">
        <v>5</v>
      </c>
      <c r="I5" s="107">
        <v>0.23</v>
      </c>
      <c r="J5" s="122"/>
    </row>
    <row r="6" spans="1:10" ht="12.75">
      <c r="A6" s="46">
        <v>1</v>
      </c>
      <c r="B6" s="83" t="s">
        <v>71</v>
      </c>
      <c r="C6" s="34" t="s">
        <v>5</v>
      </c>
      <c r="D6" s="35" t="s">
        <v>108</v>
      </c>
      <c r="E6" s="84" t="s">
        <v>17</v>
      </c>
      <c r="F6" s="84" t="s">
        <v>18</v>
      </c>
      <c r="G6" s="83" t="s">
        <v>21</v>
      </c>
      <c r="H6" s="107">
        <v>3.4</v>
      </c>
      <c r="I6" s="107">
        <v>0.23</v>
      </c>
      <c r="J6" s="122"/>
    </row>
    <row r="7" spans="1:10" ht="12.75">
      <c r="A7" s="103"/>
      <c r="B7" s="104"/>
      <c r="C7" s="104"/>
      <c r="D7" s="104"/>
      <c r="E7" s="104"/>
      <c r="F7" s="104"/>
      <c r="G7" s="104"/>
      <c r="H7" s="104"/>
      <c r="I7" s="104"/>
      <c r="J7" s="122"/>
    </row>
    <row r="8" spans="1:10" ht="12.75">
      <c r="A8" s="93">
        <v>1</v>
      </c>
      <c r="B8" s="33" t="s">
        <v>71</v>
      </c>
      <c r="C8" s="34" t="s">
        <v>5</v>
      </c>
      <c r="D8" s="35" t="s">
        <v>108</v>
      </c>
      <c r="E8" s="43"/>
      <c r="F8" s="73" t="s">
        <v>104</v>
      </c>
      <c r="G8" s="31">
        <v>1500</v>
      </c>
      <c r="H8" s="118"/>
      <c r="I8" s="74"/>
      <c r="J8" s="122"/>
    </row>
    <row r="9" spans="1:10" ht="12.75">
      <c r="A9" s="93">
        <v>1</v>
      </c>
      <c r="B9" s="33" t="s">
        <v>71</v>
      </c>
      <c r="C9" s="34" t="s">
        <v>5</v>
      </c>
      <c r="D9" s="35" t="s">
        <v>108</v>
      </c>
      <c r="E9" s="43"/>
      <c r="F9" s="73" t="s">
        <v>74</v>
      </c>
      <c r="G9" s="40" t="s">
        <v>153</v>
      </c>
      <c r="H9" s="119"/>
      <c r="I9" s="120"/>
      <c r="J9" s="123"/>
    </row>
    <row r="10" spans="1:10" ht="13.5" thickBot="1">
      <c r="A10" s="94">
        <v>1</v>
      </c>
      <c r="B10" s="95" t="s">
        <v>71</v>
      </c>
      <c r="C10" s="96" t="s">
        <v>5</v>
      </c>
      <c r="D10" s="97" t="s">
        <v>108</v>
      </c>
      <c r="E10" s="15"/>
      <c r="F10" s="124" t="s">
        <v>75</v>
      </c>
      <c r="G10" s="125"/>
      <c r="H10" s="125"/>
      <c r="I10" s="126"/>
      <c r="J10" s="236" t="s">
        <v>154</v>
      </c>
    </row>
    <row r="11" spans="1:10" ht="13.5" thickBot="1">
      <c r="A11" s="274"/>
      <c r="B11" s="275"/>
      <c r="C11" s="275"/>
      <c r="D11" s="275"/>
      <c r="E11" s="275"/>
      <c r="F11" s="275"/>
      <c r="G11" s="275"/>
      <c r="H11" s="275"/>
      <c r="I11" s="275"/>
      <c r="J11" s="276"/>
    </row>
    <row r="12" spans="1:10" ht="12.75">
      <c r="A12" s="85">
        <v>1</v>
      </c>
      <c r="B12" s="86" t="s">
        <v>71</v>
      </c>
      <c r="C12" s="87" t="s">
        <v>5</v>
      </c>
      <c r="D12" s="88" t="s">
        <v>25</v>
      </c>
      <c r="E12" s="99" t="s">
        <v>7</v>
      </c>
      <c r="F12" s="90" t="s">
        <v>6</v>
      </c>
      <c r="G12" s="91" t="s">
        <v>20</v>
      </c>
      <c r="H12" s="100">
        <v>15</v>
      </c>
      <c r="I12" s="92">
        <v>0.3</v>
      </c>
      <c r="J12" s="121"/>
    </row>
    <row r="13" spans="1:10" ht="12.75">
      <c r="A13" s="93">
        <v>1</v>
      </c>
      <c r="B13" s="33" t="s">
        <v>71</v>
      </c>
      <c r="C13" s="34" t="s">
        <v>5</v>
      </c>
      <c r="D13" s="35" t="s">
        <v>25</v>
      </c>
      <c r="E13" s="82" t="s">
        <v>19</v>
      </c>
      <c r="F13" s="58" t="s">
        <v>8</v>
      </c>
      <c r="G13" s="83" t="s">
        <v>102</v>
      </c>
      <c r="H13" s="30">
        <v>17</v>
      </c>
      <c r="I13" s="30">
        <v>0.3</v>
      </c>
      <c r="J13" s="122"/>
    </row>
    <row r="14" spans="1:10" ht="12.75">
      <c r="A14" s="93">
        <v>1</v>
      </c>
      <c r="B14" s="33" t="s">
        <v>71</v>
      </c>
      <c r="C14" s="34" t="s">
        <v>5</v>
      </c>
      <c r="D14" s="35" t="s">
        <v>25</v>
      </c>
      <c r="E14" s="82" t="s">
        <v>13</v>
      </c>
      <c r="F14" s="58" t="s">
        <v>15</v>
      </c>
      <c r="G14" s="83" t="s">
        <v>20</v>
      </c>
      <c r="H14" s="30">
        <v>15</v>
      </c>
      <c r="I14" s="30">
        <v>0.3</v>
      </c>
      <c r="J14" s="122"/>
    </row>
    <row r="15" spans="1:10" ht="12.75">
      <c r="A15" s="93">
        <v>1</v>
      </c>
      <c r="B15" s="83" t="s">
        <v>71</v>
      </c>
      <c r="C15" s="34" t="s">
        <v>5</v>
      </c>
      <c r="D15" s="35" t="s">
        <v>25</v>
      </c>
      <c r="E15" s="109" t="s">
        <v>16</v>
      </c>
      <c r="F15" s="84" t="s">
        <v>18</v>
      </c>
      <c r="G15" s="83" t="s">
        <v>20</v>
      </c>
      <c r="H15" s="107">
        <v>9</v>
      </c>
      <c r="I15" s="107">
        <v>0.3</v>
      </c>
      <c r="J15" s="122"/>
    </row>
    <row r="16" spans="1:10" ht="12.75">
      <c r="A16" s="277"/>
      <c r="B16" s="278"/>
      <c r="C16" s="278"/>
      <c r="D16" s="278"/>
      <c r="E16" s="278"/>
      <c r="F16" s="105"/>
      <c r="G16" s="105"/>
      <c r="H16" s="105"/>
      <c r="I16" s="106"/>
      <c r="J16" s="122"/>
    </row>
    <row r="17" spans="1:10" ht="12.75">
      <c r="A17" s="93">
        <v>1</v>
      </c>
      <c r="B17" s="33" t="s">
        <v>71</v>
      </c>
      <c r="C17" s="34" t="s">
        <v>5</v>
      </c>
      <c r="D17" s="35" t="s">
        <v>25</v>
      </c>
      <c r="E17" s="43"/>
      <c r="F17" s="73" t="s">
        <v>104</v>
      </c>
      <c r="G17" s="31">
        <v>1400</v>
      </c>
      <c r="H17" s="118"/>
      <c r="I17" s="128"/>
      <c r="J17" s="122"/>
    </row>
    <row r="18" spans="1:10" ht="12.75">
      <c r="A18" s="93">
        <v>1</v>
      </c>
      <c r="B18" s="33" t="s">
        <v>71</v>
      </c>
      <c r="C18" s="34" t="s">
        <v>5</v>
      </c>
      <c r="D18" s="35" t="s">
        <v>25</v>
      </c>
      <c r="E18" s="43"/>
      <c r="F18" s="73" t="s">
        <v>74</v>
      </c>
      <c r="G18" s="40" t="s">
        <v>155</v>
      </c>
      <c r="H18" s="129"/>
      <c r="I18" s="130"/>
      <c r="J18" s="123"/>
    </row>
    <row r="19" spans="1:10" ht="13.5" thickBot="1">
      <c r="A19" s="94">
        <v>1</v>
      </c>
      <c r="B19" s="95" t="s">
        <v>71</v>
      </c>
      <c r="C19" s="96" t="s">
        <v>5</v>
      </c>
      <c r="D19" s="97" t="s">
        <v>25</v>
      </c>
      <c r="E19" s="155"/>
      <c r="F19" s="124" t="s">
        <v>75</v>
      </c>
      <c r="G19" s="125"/>
      <c r="H19" s="125"/>
      <c r="I19" s="126"/>
      <c r="J19" s="236" t="s">
        <v>156</v>
      </c>
    </row>
  </sheetData>
  <sheetProtection/>
  <mergeCells count="3">
    <mergeCell ref="A16:E16"/>
    <mergeCell ref="A1:J1"/>
    <mergeCell ref="A11:J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Hanuš Martin</cp:lastModifiedBy>
  <cp:lastPrinted>2014-01-24T09:27:36Z</cp:lastPrinted>
  <dcterms:created xsi:type="dcterms:W3CDTF">1997-01-24T11:07:25Z</dcterms:created>
  <dcterms:modified xsi:type="dcterms:W3CDTF">2014-01-29T13:00:28Z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1106526277</vt:i4>
  </property>
  <property fmtid="{D5CDD505-2E9C-101B-9397-08002B2CF9AE}" pid="4" name="_EmailSubject">
    <vt:lpwstr>Příloha č  2 ZD-Cenová tabulka_23 1.xls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1886183036</vt:i4>
  </property>
  <property fmtid="{D5CDD505-2E9C-101B-9397-08002B2CF9AE}" pid="8" name="_ReviewingToolsShownOnce">
    <vt:lpwstr/>
  </property>
</Properties>
</file>