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71" i="1" l="1"/>
  <c r="C69" i="1"/>
  <c r="C66" i="1"/>
  <c r="C64" i="1"/>
  <c r="C59" i="1"/>
  <c r="C54" i="1"/>
  <c r="C56" i="1"/>
  <c r="C61" i="1"/>
  <c r="C46" i="1"/>
  <c r="C18" i="1"/>
  <c r="C17" i="1"/>
  <c r="C12" i="1"/>
  <c r="C9" i="1"/>
  <c r="D88" i="1" l="1"/>
  <c r="C82" i="1"/>
  <c r="H82" i="1" s="1"/>
  <c r="C81" i="1"/>
  <c r="H81" i="1" s="1"/>
  <c r="C80" i="1"/>
  <c r="H80" i="1" s="1"/>
  <c r="C78" i="1"/>
  <c r="C77" i="1"/>
  <c r="H77" i="1" s="1"/>
  <c r="C76" i="1"/>
  <c r="H76" i="1" s="1"/>
  <c r="C75" i="1"/>
  <c r="H75" i="1" s="1"/>
  <c r="C74" i="1"/>
  <c r="H74" i="1" s="1"/>
  <c r="C73" i="1"/>
  <c r="H73" i="1" s="1"/>
  <c r="C72" i="1"/>
  <c r="H72" i="1" s="1"/>
  <c r="H71" i="1"/>
  <c r="C70" i="1"/>
  <c r="H70" i="1" s="1"/>
  <c r="H69" i="1"/>
  <c r="C68" i="1"/>
  <c r="H68" i="1" s="1"/>
  <c r="C67" i="1"/>
  <c r="H67" i="1" s="1"/>
  <c r="H66" i="1"/>
  <c r="C65" i="1"/>
  <c r="H65" i="1" s="1"/>
  <c r="H64" i="1"/>
  <c r="C63" i="1"/>
  <c r="H63" i="1" s="1"/>
  <c r="C62" i="1"/>
  <c r="H62" i="1" s="1"/>
  <c r="H61" i="1"/>
  <c r="C60" i="1"/>
  <c r="H60" i="1" s="1"/>
  <c r="H59" i="1"/>
  <c r="C58" i="1"/>
  <c r="H58" i="1" s="1"/>
  <c r="C57" i="1"/>
  <c r="H57" i="1" s="1"/>
  <c r="H56" i="1"/>
  <c r="C55" i="1"/>
  <c r="H55" i="1" s="1"/>
  <c r="H54" i="1"/>
  <c r="C53" i="1"/>
  <c r="H53" i="1" s="1"/>
  <c r="H46" i="1"/>
  <c r="C45" i="1"/>
  <c r="H45" i="1" s="1"/>
  <c r="C44" i="1"/>
  <c r="H44" i="1" s="1"/>
  <c r="C43" i="1"/>
  <c r="H43" i="1" s="1"/>
  <c r="C42" i="1"/>
  <c r="H42" i="1" s="1"/>
  <c r="C41" i="1"/>
  <c r="H41" i="1" s="1"/>
  <c r="C40" i="1"/>
  <c r="H40" i="1" s="1"/>
  <c r="C39" i="1"/>
  <c r="H39" i="1" s="1"/>
  <c r="C38" i="1"/>
  <c r="H38" i="1" s="1"/>
  <c r="C37" i="1"/>
  <c r="H37" i="1" s="1"/>
  <c r="C36" i="1"/>
  <c r="H36" i="1" s="1"/>
  <c r="H35" i="1"/>
  <c r="C35" i="1"/>
  <c r="C34" i="1"/>
  <c r="H34" i="1" s="1"/>
  <c r="C33" i="1"/>
  <c r="H33" i="1" s="1"/>
  <c r="C32" i="1"/>
  <c r="H32" i="1" s="1"/>
  <c r="C31" i="1"/>
  <c r="H31" i="1" s="1"/>
  <c r="C30" i="1"/>
  <c r="H30" i="1" s="1"/>
  <c r="C25" i="1"/>
  <c r="H25" i="1" s="1"/>
  <c r="C24" i="1"/>
  <c r="H24" i="1" s="1"/>
  <c r="C23" i="1"/>
  <c r="H23" i="1" s="1"/>
  <c r="C22" i="1"/>
  <c r="H22" i="1" s="1"/>
  <c r="C21" i="1"/>
  <c r="H21" i="1" s="1"/>
  <c r="C20" i="1"/>
  <c r="H20" i="1" s="1"/>
  <c r="C19" i="1"/>
  <c r="H19" i="1" s="1"/>
  <c r="H18" i="1"/>
  <c r="H17" i="1"/>
  <c r="C16" i="1"/>
  <c r="H16" i="1" s="1"/>
  <c r="C15" i="1"/>
  <c r="H15" i="1" s="1"/>
  <c r="C14" i="1"/>
  <c r="H14" i="1" s="1"/>
  <c r="C13" i="1"/>
  <c r="H13" i="1" s="1"/>
  <c r="H12" i="1"/>
  <c r="H11" i="1"/>
  <c r="C11" i="1"/>
  <c r="C10" i="1"/>
  <c r="H10" i="1" s="1"/>
  <c r="H9" i="1"/>
  <c r="C8" i="1"/>
  <c r="H8" i="1" s="1"/>
  <c r="C7" i="1"/>
  <c r="H7" i="1" s="1"/>
  <c r="H83" i="1" l="1"/>
  <c r="H26" i="1"/>
  <c r="H47" i="1"/>
  <c r="B91" i="1" l="1"/>
</calcChain>
</file>

<file path=xl/sharedStrings.xml><?xml version="1.0" encoding="utf-8"?>
<sst xmlns="http://schemas.openxmlformats.org/spreadsheetml/2006/main" count="113" uniqueCount="93">
  <si>
    <t>Typ vyšetření v rámci benefitů pro zaměstnance</t>
  </si>
  <si>
    <t>Cena za 1 vyšetření v Kč bez DPH</t>
  </si>
  <si>
    <t>Celková cena za vyšetření odhadovaného počtu pacientů v Kč bez DPH</t>
  </si>
  <si>
    <t>Celkem</t>
  </si>
  <si>
    <t>EKG</t>
  </si>
  <si>
    <t>ultrazvuk prsou</t>
  </si>
  <si>
    <t>okultní krvácení do stolice</t>
  </si>
  <si>
    <t>ECHO</t>
  </si>
  <si>
    <t>UZ krkavic</t>
  </si>
  <si>
    <t>zátěžová ergometrie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</si>
  <si>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</si>
  <si>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</si>
  <si>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r>
      <t>odběr krve (</t>
    </r>
    <r>
      <rPr>
        <i/>
        <sz val="12"/>
        <color theme="1"/>
        <rFont val="Times New Roman"/>
        <family val="1"/>
        <charset val="238"/>
      </rPr>
      <t>vyhodnocení výsledků v laboratoři dodavatel nacení v tabulce níže</t>
    </r>
    <r>
      <rPr>
        <sz val="12"/>
        <color theme="1"/>
        <rFont val="Times New Roman"/>
        <family val="1"/>
        <charset val="238"/>
      </rPr>
      <t>)</t>
    </r>
  </si>
  <si>
    <t>očkování - aplikace vybraných vakcín</t>
  </si>
  <si>
    <t>Laboratorní rozbor krve</t>
  </si>
  <si>
    <t>urea</t>
  </si>
  <si>
    <t>kreatinin</t>
  </si>
  <si>
    <t>kyselina močová</t>
  </si>
  <si>
    <t>moč chemicky + sediment</t>
  </si>
  <si>
    <t>glykemie</t>
  </si>
  <si>
    <t>test na štítnou žlázu fT4</t>
  </si>
  <si>
    <t>Celková cena v Kč bez DPH</t>
  </si>
  <si>
    <t>Cena za 1 úkon v Kč bez DPH</t>
  </si>
  <si>
    <t>vstupní prohlídka - kat. 1</t>
  </si>
  <si>
    <t>vstupní prohlídka - kat. 2</t>
  </si>
  <si>
    <t>vstupní prohlídka - riziko ohrožení zdraví</t>
  </si>
  <si>
    <t>vstupní prohlídka - kat. 2r, 3 a 4</t>
  </si>
  <si>
    <t xml:space="preserve">vstupní prohlídka - silniční zákon </t>
  </si>
  <si>
    <t>mimořádná prohlídka - kat. 1</t>
  </si>
  <si>
    <t>mimořádná prohlídka - kat. 2</t>
  </si>
  <si>
    <t>mimořádná prohlídka - riziko ohrožení zdraví</t>
  </si>
  <si>
    <t>mimořádná prohlídka - kat. 2r, 3 a 4</t>
  </si>
  <si>
    <t>mimořádná prohlídka - silniční zákon</t>
  </si>
  <si>
    <t>periodická/pravidelná prohlídka - kat. 1</t>
  </si>
  <si>
    <t>periodická/pravidelná prohlídka - kat. 2</t>
  </si>
  <si>
    <t>periodická/pravidelná prohlídka - ohrožení zdraví</t>
  </si>
  <si>
    <t>periodická/pravidelná prohlídka - kat. 2r, 3 a 4</t>
  </si>
  <si>
    <t>periodická/pravidelná prohlídka - silniční zákon</t>
  </si>
  <si>
    <t>výstupní prohlídka - kat. 1</t>
  </si>
  <si>
    <t>výstupní prohlídka - kat. 2</t>
  </si>
  <si>
    <t>výstupní prohlídka - ohrožení zdraví</t>
  </si>
  <si>
    <t>výstupní prohlídka - kat. 2r, 3 a 4</t>
  </si>
  <si>
    <t>výstupní prohlídka - silniční zákon</t>
  </si>
  <si>
    <t>Audio</t>
  </si>
  <si>
    <t>oční vyšetření základní</t>
  </si>
  <si>
    <t>oční vyšetření HRT</t>
  </si>
  <si>
    <t>ORL vyšetření</t>
  </si>
  <si>
    <t>X</t>
  </si>
  <si>
    <t>x</t>
  </si>
  <si>
    <t>Další pracovně lékařské služby</t>
  </si>
  <si>
    <t>Počet dohledů celkem</t>
  </si>
  <si>
    <t>školení vybraných zaměstnanců v poskytování první pomoci a doporučování rozsahu vybavení lékárniček první pomoci (cena za 1 školení)</t>
  </si>
  <si>
    <t>poradenství v oblasti pracovnělékařských služeb dle vyhlášky č. 79/2013 
(60 min.)</t>
  </si>
  <si>
    <t>Celková nabídková cena v Kč bez DPH</t>
  </si>
  <si>
    <t>* některé výkony nebo jejich části pro zaměstnance ČNB mohou být poskytovateli hrazeny zdravotními pojišťovnami z benefitních programů</t>
  </si>
  <si>
    <t>Praha</t>
  </si>
  <si>
    <t>Brno</t>
  </si>
  <si>
    <t>Ostrava</t>
  </si>
  <si>
    <t>Hradec Králové</t>
  </si>
  <si>
    <t xml:space="preserve">Brno </t>
  </si>
  <si>
    <t>Pracovně lékařské služby pro lokality Brno, HK, Ostrava
Zástup za pracovně lékařské služby/prohlídky v lokalitě Praha</t>
  </si>
  <si>
    <t>Celkový počet zaměstnanců na pobočkách</t>
  </si>
  <si>
    <t>Zástup za praktického lékaře - Praha</t>
  </si>
  <si>
    <t>Odhadovaný počet pacientů během 2 letého období</t>
  </si>
  <si>
    <t>zástup praktického lékaře v době nepřítomnosti - ošetření 1 osoby</t>
  </si>
  <si>
    <t>CENOVÁ TABULKA PRO 1. ČÁST ZAKÁZKY</t>
  </si>
  <si>
    <t>Příloha č. 2 poptávky</t>
  </si>
  <si>
    <t>Odhadovaný počet pacientů</t>
  </si>
  <si>
    <t>Odhadovaný počet dohledů na jednotlivých pracovištích</t>
  </si>
  <si>
    <t>Zdravotní péče v rámci benefitů pro zaměstnance (čl. III smlouvy)</t>
  </si>
  <si>
    <t>Pracovně lékařské služby (čl. II smlouvy)</t>
  </si>
  <si>
    <t>Zástup za praktického lékaře - Praha (čl. IV smlouvy)</t>
  </si>
  <si>
    <t>vyšetření prostaty - vyšetření lékařem</t>
  </si>
  <si>
    <t>vyšetření prostaty - ultrazvuk</t>
  </si>
  <si>
    <t>oční vyšetření - vyšetření vizu</t>
  </si>
  <si>
    <t>oční vyšetření - nitrooční tlak</t>
  </si>
  <si>
    <t xml:space="preserve">oční vyšetření - oční pozadí </t>
  </si>
  <si>
    <t>pohovor s psychologem (60 minut)</t>
  </si>
  <si>
    <r>
      <t>provedení vstupního rozhovoru</t>
    </r>
    <r>
      <rPr>
        <sz val="12"/>
        <color theme="1"/>
        <rFont val="Times New Roman"/>
        <family val="1"/>
        <charset val="238"/>
      </rPr>
      <t xml:space="preserve"> lékařem v oboru všeobecného praktického lékařství (obsahem vstupního rozhovoru je zjištění aktuálního zdravotního stavu zaměstnance, anamnéza a další důležité informace pro provedení sady preventivních vyšetření)</t>
    </r>
  </si>
  <si>
    <t>ultrazvuk břicha - horní polovina břicha</t>
  </si>
  <si>
    <t>ultrazvuk břicha - dolní polovina břicha</t>
  </si>
  <si>
    <t>dohled na pracovišti (zejména pravidelné kontroly pracovišť, zaměřené na podmínky při práci, týkající se fyzikálních, chemických a biologických faktorů, ergonomie a režimu práce s hodnocením rizik při práci včetně písemné zprávy o výsledcích)</t>
  </si>
  <si>
    <t>jaterní testy -  AST</t>
  </si>
  <si>
    <t>jaterní testy - ALP</t>
  </si>
  <si>
    <t>jaterní testy - GMT</t>
  </si>
  <si>
    <t>LDL</t>
  </si>
  <si>
    <t>HDL</t>
  </si>
  <si>
    <t>TG</t>
  </si>
  <si>
    <t>fPSA</t>
  </si>
  <si>
    <t xml:space="preserve">PSA </t>
  </si>
  <si>
    <t>cholesterol celkový</t>
  </si>
  <si>
    <t>krevní obraz základní</t>
  </si>
  <si>
    <t>jaterní testy -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</si>
</sst>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2" fontId="0" fillId="2" borderId="9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0" fillId="2" borderId="26" xfId="0" applyNumberFormat="1" applyFill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2" borderId="30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2" fontId="0" fillId="0" borderId="32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0" fontId="0" fillId="3" borderId="30" xfId="0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30" xfId="0" applyNumberFormat="1" applyFill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2" fontId="0" fillId="0" borderId="40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34" xfId="0" applyFont="1" applyBorder="1" applyAlignment="1">
      <alignment wrapText="1"/>
    </xf>
    <xf numFmtId="164" fontId="8" fillId="0" borderId="36" xfId="0" applyNumberFormat="1" applyFont="1" applyBorder="1" applyAlignment="1">
      <alignment horizontal="center"/>
    </xf>
    <xf numFmtId="0" fontId="0" fillId="0" borderId="0" xfId="0" applyAlignment="1">
      <alignment wrapText="1"/>
    </xf>
    <xf numFmtId="2" fontId="0" fillId="2" borderId="27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2" fontId="0" fillId="0" borderId="42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42" xfId="0" applyNumberForma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right" vertical="center"/>
    </xf>
    <xf numFmtId="2" fontId="9" fillId="0" borderId="2" xfId="0" applyNumberFormat="1" applyFont="1" applyFill="1" applyBorder="1" applyAlignment="1">
      <alignment horizontal="right" vertical="center"/>
    </xf>
    <xf numFmtId="2" fontId="9" fillId="0" borderId="11" xfId="0" applyNumberFormat="1" applyFont="1" applyFill="1" applyBorder="1" applyAlignment="1">
      <alignment horizontal="right" vertical="center"/>
    </xf>
    <xf numFmtId="2" fontId="9" fillId="0" borderId="12" xfId="0" applyNumberFormat="1" applyFont="1" applyFill="1" applyBorder="1" applyAlignment="1">
      <alignment horizontal="right" vertical="center"/>
    </xf>
    <xf numFmtId="2" fontId="9" fillId="0" borderId="30" xfId="0" applyNumberFormat="1" applyFont="1" applyFill="1" applyBorder="1" applyAlignment="1">
      <alignment horizontal="right" vertical="center"/>
    </xf>
    <xf numFmtId="2" fontId="9" fillId="0" borderId="15" xfId="0" applyNumberFormat="1" applyFont="1" applyFill="1" applyBorder="1" applyAlignment="1">
      <alignment horizontal="right" vertical="center"/>
    </xf>
    <xf numFmtId="2" fontId="0" fillId="0" borderId="8" xfId="0" applyNumberForma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2" fontId="0" fillId="2" borderId="35" xfId="0" applyNumberFormat="1" applyFill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12" xfId="0" applyFont="1" applyBorder="1" applyAlignment="1">
      <alignment horizontal="left" vertical="center" wrapText="1"/>
    </xf>
    <xf numFmtId="2" fontId="0" fillId="0" borderId="44" xfId="0" applyNumberFormat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right" vertical="center"/>
    </xf>
    <xf numFmtId="2" fontId="0" fillId="0" borderId="30" xfId="0" applyNumberFormat="1" applyFont="1" applyFill="1" applyBorder="1" applyAlignment="1">
      <alignment horizontal="right" vertical="center"/>
    </xf>
    <xf numFmtId="2" fontId="0" fillId="0" borderId="15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2" fontId="0" fillId="0" borderId="48" xfId="0" applyNumberForma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right" vertical="center"/>
    </xf>
    <xf numFmtId="2" fontId="0" fillId="0" borderId="17" xfId="0" applyNumberFormat="1" applyFont="1" applyFill="1" applyBorder="1" applyAlignment="1">
      <alignment horizontal="right" vertical="center"/>
    </xf>
    <xf numFmtId="2" fontId="0" fillId="0" borderId="30" xfId="0" applyNumberFormat="1" applyFont="1" applyFill="1" applyBorder="1" applyAlignment="1">
      <alignment horizontal="right" vertical="center"/>
    </xf>
    <xf numFmtId="2" fontId="0" fillId="0" borderId="7" xfId="0" applyNumberFormat="1" applyFont="1" applyFill="1" applyBorder="1" applyAlignment="1">
      <alignment horizontal="right" vertical="center"/>
    </xf>
    <xf numFmtId="2" fontId="0" fillId="0" borderId="15" xfId="0" applyNumberFormat="1" applyFont="1" applyFill="1" applyBorder="1" applyAlignment="1">
      <alignment horizontal="right" vertical="center"/>
    </xf>
    <xf numFmtId="2" fontId="0" fillId="0" borderId="19" xfId="0" applyNumberFormat="1" applyFont="1" applyFill="1" applyBorder="1" applyAlignment="1">
      <alignment horizontal="right" vertical="center"/>
    </xf>
    <xf numFmtId="2" fontId="0" fillId="0" borderId="42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0" fillId="2" borderId="32" xfId="0" applyNumberFormat="1" applyFill="1" applyBorder="1" applyAlignment="1">
      <alignment horizontal="center" vertical="center"/>
    </xf>
    <xf numFmtId="2" fontId="0" fillId="2" borderId="33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activeCell="G90" sqref="G90"/>
    </sheetView>
  </sheetViews>
  <sheetFormatPr defaultRowHeight="15" x14ac:dyDescent="0.25"/>
  <cols>
    <col min="1" max="1" width="35.5703125" customWidth="1"/>
    <col min="2" max="2" width="21.7109375" customWidth="1"/>
    <col min="3" max="3" width="14.28515625" customWidth="1"/>
    <col min="4" max="4" width="9.5703125" customWidth="1"/>
    <col min="5" max="5" width="8.140625" customWidth="1"/>
    <col min="6" max="6" width="9" customWidth="1"/>
    <col min="7" max="7" width="14" customWidth="1"/>
    <col min="8" max="8" width="23.85546875" customWidth="1"/>
  </cols>
  <sheetData>
    <row r="1" spans="1:8" ht="15.75" thickBot="1" x14ac:dyDescent="0.3">
      <c r="H1" t="s">
        <v>66</v>
      </c>
    </row>
    <row r="2" spans="1:8" ht="21.75" thickBot="1" x14ac:dyDescent="0.3">
      <c r="A2" s="116" t="s">
        <v>65</v>
      </c>
      <c r="B2" s="117"/>
      <c r="C2" s="117"/>
      <c r="D2" s="117"/>
      <c r="E2" s="117"/>
      <c r="F2" s="117"/>
      <c r="G2" s="117"/>
      <c r="H2" s="118"/>
    </row>
    <row r="3" spans="1:8" x14ac:dyDescent="0.25">
      <c r="H3" s="2"/>
    </row>
    <row r="4" spans="1:8" ht="21" thickBot="1" x14ac:dyDescent="0.3">
      <c r="A4" s="1" t="s">
        <v>69</v>
      </c>
    </row>
    <row r="5" spans="1:8" ht="15" customHeight="1" x14ac:dyDescent="0.25">
      <c r="A5" s="128" t="s">
        <v>0</v>
      </c>
      <c r="B5" s="120" t="s">
        <v>1</v>
      </c>
      <c r="C5" s="126" t="s">
        <v>67</v>
      </c>
      <c r="D5" s="114"/>
      <c r="E5" s="114"/>
      <c r="F5" s="114"/>
      <c r="G5" s="127"/>
      <c r="H5" s="100" t="s">
        <v>2</v>
      </c>
    </row>
    <row r="6" spans="1:8" ht="30.75" thickBot="1" x14ac:dyDescent="0.3">
      <c r="A6" s="129"/>
      <c r="B6" s="121"/>
      <c r="C6" s="3" t="s">
        <v>3</v>
      </c>
      <c r="D6" s="25" t="s">
        <v>55</v>
      </c>
      <c r="E6" s="25" t="s">
        <v>56</v>
      </c>
      <c r="F6" s="25" t="s">
        <v>57</v>
      </c>
      <c r="G6" s="25" t="s">
        <v>58</v>
      </c>
      <c r="H6" s="101"/>
    </row>
    <row r="7" spans="1:8" ht="15.75" x14ac:dyDescent="0.25">
      <c r="A7" s="26" t="s">
        <v>4</v>
      </c>
      <c r="B7" s="46"/>
      <c r="C7" s="4">
        <f>SUM(D7:G7)</f>
        <v>282</v>
      </c>
      <c r="D7" s="47">
        <v>234</v>
      </c>
      <c r="E7" s="48">
        <v>14</v>
      </c>
      <c r="F7" s="48">
        <v>9</v>
      </c>
      <c r="G7" s="49">
        <v>25</v>
      </c>
      <c r="H7" s="20">
        <f>B7*C7</f>
        <v>0</v>
      </c>
    </row>
    <row r="8" spans="1:8" ht="32.25" customHeight="1" x14ac:dyDescent="0.25">
      <c r="A8" s="80" t="s">
        <v>79</v>
      </c>
      <c r="B8" s="5"/>
      <c r="C8" s="6">
        <f t="shared" ref="C8:C25" si="0">SUM(D8:G8)</f>
        <v>292</v>
      </c>
      <c r="D8" s="108">
        <v>244</v>
      </c>
      <c r="E8" s="109">
        <v>14</v>
      </c>
      <c r="F8" s="109">
        <v>9</v>
      </c>
      <c r="G8" s="110">
        <v>25</v>
      </c>
      <c r="H8" s="8">
        <f t="shared" ref="H8:H25" si="1">B8*C8</f>
        <v>0</v>
      </c>
    </row>
    <row r="9" spans="1:8" ht="34.5" customHeight="1" x14ac:dyDescent="0.25">
      <c r="A9" s="80" t="s">
        <v>80</v>
      </c>
      <c r="B9" s="5"/>
      <c r="C9" s="6">
        <f>D8+E8+F8+G8</f>
        <v>292</v>
      </c>
      <c r="D9" s="108"/>
      <c r="E9" s="109"/>
      <c r="F9" s="109"/>
      <c r="G9" s="110"/>
      <c r="H9" s="8">
        <f t="shared" si="1"/>
        <v>0</v>
      </c>
    </row>
    <row r="10" spans="1:8" ht="15.75" x14ac:dyDescent="0.25">
      <c r="A10" s="9" t="s">
        <v>5</v>
      </c>
      <c r="B10" s="5"/>
      <c r="C10" s="6">
        <f t="shared" si="0"/>
        <v>104</v>
      </c>
      <c r="D10" s="50">
        <v>84</v>
      </c>
      <c r="E10" s="51">
        <v>10</v>
      </c>
      <c r="F10" s="51">
        <v>5</v>
      </c>
      <c r="G10" s="52">
        <v>5</v>
      </c>
      <c r="H10" s="8">
        <f t="shared" si="1"/>
        <v>0</v>
      </c>
    </row>
    <row r="11" spans="1:8" ht="30.75" customHeight="1" x14ac:dyDescent="0.25">
      <c r="A11" s="80" t="s">
        <v>72</v>
      </c>
      <c r="B11" s="5"/>
      <c r="C11" s="6">
        <f t="shared" si="0"/>
        <v>49</v>
      </c>
      <c r="D11" s="108">
        <v>39</v>
      </c>
      <c r="E11" s="109">
        <v>4</v>
      </c>
      <c r="F11" s="109">
        <v>3</v>
      </c>
      <c r="G11" s="110">
        <v>3</v>
      </c>
      <c r="H11" s="8">
        <f t="shared" si="1"/>
        <v>0</v>
      </c>
    </row>
    <row r="12" spans="1:8" ht="30.75" customHeight="1" x14ac:dyDescent="0.25">
      <c r="A12" s="80" t="s">
        <v>73</v>
      </c>
      <c r="B12" s="5"/>
      <c r="C12" s="6">
        <f>SUM(D11:G11)</f>
        <v>49</v>
      </c>
      <c r="D12" s="108"/>
      <c r="E12" s="109"/>
      <c r="F12" s="109"/>
      <c r="G12" s="110"/>
      <c r="H12" s="8">
        <f t="shared" si="1"/>
        <v>0</v>
      </c>
    </row>
    <row r="13" spans="1:8" ht="42.75" customHeight="1" x14ac:dyDescent="0.25">
      <c r="A13" s="9" t="s">
        <v>6</v>
      </c>
      <c r="B13" s="5"/>
      <c r="C13" s="6">
        <f t="shared" si="0"/>
        <v>144</v>
      </c>
      <c r="D13" s="50">
        <v>119</v>
      </c>
      <c r="E13" s="51">
        <v>10</v>
      </c>
      <c r="F13" s="51">
        <v>1</v>
      </c>
      <c r="G13" s="52">
        <v>14</v>
      </c>
      <c r="H13" s="8">
        <f t="shared" si="1"/>
        <v>0</v>
      </c>
    </row>
    <row r="14" spans="1:8" ht="15.75" x14ac:dyDescent="0.25">
      <c r="A14" s="9" t="s">
        <v>7</v>
      </c>
      <c r="B14" s="5"/>
      <c r="C14" s="6">
        <f t="shared" si="0"/>
        <v>151</v>
      </c>
      <c r="D14" s="50">
        <v>135</v>
      </c>
      <c r="E14" s="51">
        <v>10</v>
      </c>
      <c r="F14" s="51">
        <v>3</v>
      </c>
      <c r="G14" s="52">
        <v>3</v>
      </c>
      <c r="H14" s="8">
        <f t="shared" si="1"/>
        <v>0</v>
      </c>
    </row>
    <row r="15" spans="1:8" ht="48" customHeight="1" x14ac:dyDescent="0.25">
      <c r="A15" s="9" t="s">
        <v>8</v>
      </c>
      <c r="B15" s="5"/>
      <c r="C15" s="6">
        <f t="shared" si="0"/>
        <v>174</v>
      </c>
      <c r="D15" s="50">
        <v>140</v>
      </c>
      <c r="E15" s="51">
        <v>10</v>
      </c>
      <c r="F15" s="51">
        <v>10</v>
      </c>
      <c r="G15" s="52">
        <v>14</v>
      </c>
      <c r="H15" s="8">
        <f t="shared" si="1"/>
        <v>0</v>
      </c>
    </row>
    <row r="16" spans="1:8" ht="48.75" customHeight="1" x14ac:dyDescent="0.25">
      <c r="A16" s="80" t="s">
        <v>74</v>
      </c>
      <c r="B16" s="5"/>
      <c r="C16" s="6">
        <f t="shared" si="0"/>
        <v>56</v>
      </c>
      <c r="D16" s="108">
        <v>26</v>
      </c>
      <c r="E16" s="109">
        <v>14</v>
      </c>
      <c r="F16" s="109">
        <v>8</v>
      </c>
      <c r="G16" s="110">
        <v>8</v>
      </c>
      <c r="H16" s="8">
        <f t="shared" si="1"/>
        <v>0</v>
      </c>
    </row>
    <row r="17" spans="1:8" ht="48.75" customHeight="1" x14ac:dyDescent="0.25">
      <c r="A17" s="81" t="s">
        <v>76</v>
      </c>
      <c r="B17" s="5"/>
      <c r="C17" s="6">
        <f>SUM(D16:G16)</f>
        <v>56</v>
      </c>
      <c r="D17" s="108"/>
      <c r="E17" s="109"/>
      <c r="F17" s="109"/>
      <c r="G17" s="110"/>
      <c r="H17" s="8">
        <f t="shared" si="1"/>
        <v>0</v>
      </c>
    </row>
    <row r="18" spans="1:8" ht="48.75" customHeight="1" x14ac:dyDescent="0.25">
      <c r="A18" s="82" t="s">
        <v>75</v>
      </c>
      <c r="B18" s="5"/>
      <c r="C18" s="6">
        <f>SUM(D16:G16)</f>
        <v>56</v>
      </c>
      <c r="D18" s="108"/>
      <c r="E18" s="109"/>
      <c r="F18" s="109"/>
      <c r="G18" s="110"/>
      <c r="H18" s="8">
        <f t="shared" si="1"/>
        <v>0</v>
      </c>
    </row>
    <row r="19" spans="1:8" ht="48.75" customHeight="1" x14ac:dyDescent="0.25">
      <c r="A19" s="10" t="s">
        <v>9</v>
      </c>
      <c r="B19" s="5"/>
      <c r="C19" s="6">
        <f t="shared" si="0"/>
        <v>60</v>
      </c>
      <c r="D19" s="53">
        <v>30</v>
      </c>
      <c r="E19" s="36">
        <v>10</v>
      </c>
      <c r="F19" s="36">
        <v>10</v>
      </c>
      <c r="G19" s="35">
        <v>10</v>
      </c>
      <c r="H19" s="8">
        <f t="shared" si="1"/>
        <v>0</v>
      </c>
    </row>
    <row r="20" spans="1:8" ht="33.75" customHeight="1" x14ac:dyDescent="0.25">
      <c r="A20" s="9" t="s">
        <v>77</v>
      </c>
      <c r="B20" s="5"/>
      <c r="C20" s="6">
        <f t="shared" si="0"/>
        <v>4</v>
      </c>
      <c r="D20" s="53">
        <v>1</v>
      </c>
      <c r="E20" s="36">
        <v>1</v>
      </c>
      <c r="F20" s="36">
        <v>1</v>
      </c>
      <c r="G20" s="35">
        <v>1</v>
      </c>
      <c r="H20" s="8">
        <f t="shared" si="1"/>
        <v>0</v>
      </c>
    </row>
    <row r="21" spans="1:8" ht="126" x14ac:dyDescent="0.25">
      <c r="A21" s="9" t="s">
        <v>78</v>
      </c>
      <c r="B21" s="5"/>
      <c r="C21" s="6">
        <f t="shared" si="0"/>
        <v>202</v>
      </c>
      <c r="D21" s="53">
        <v>150</v>
      </c>
      <c r="E21" s="51">
        <v>15</v>
      </c>
      <c r="F21" s="51">
        <v>11</v>
      </c>
      <c r="G21" s="52">
        <v>26</v>
      </c>
      <c r="H21" s="8">
        <f t="shared" si="1"/>
        <v>0</v>
      </c>
    </row>
    <row r="22" spans="1:8" ht="75" customHeight="1" x14ac:dyDescent="0.25">
      <c r="A22" s="9" t="s">
        <v>10</v>
      </c>
      <c r="B22" s="5"/>
      <c r="C22" s="6">
        <f t="shared" si="0"/>
        <v>202</v>
      </c>
      <c r="D22" s="53">
        <v>150</v>
      </c>
      <c r="E22" s="51">
        <v>15</v>
      </c>
      <c r="F22" s="51">
        <v>11</v>
      </c>
      <c r="G22" s="52">
        <v>26</v>
      </c>
      <c r="H22" s="8">
        <f t="shared" si="1"/>
        <v>0</v>
      </c>
    </row>
    <row r="23" spans="1:8" ht="100.5" customHeight="1" x14ac:dyDescent="0.25">
      <c r="A23" s="9" t="s">
        <v>11</v>
      </c>
      <c r="B23" s="5"/>
      <c r="C23" s="6">
        <f t="shared" si="0"/>
        <v>202</v>
      </c>
      <c r="D23" s="53">
        <v>150</v>
      </c>
      <c r="E23" s="51">
        <v>15</v>
      </c>
      <c r="F23" s="51">
        <v>11</v>
      </c>
      <c r="G23" s="52">
        <v>26</v>
      </c>
      <c r="H23" s="8">
        <f t="shared" si="1"/>
        <v>0</v>
      </c>
    </row>
    <row r="24" spans="1:8" ht="50.1" customHeight="1" x14ac:dyDescent="0.25">
      <c r="A24" s="9" t="s">
        <v>12</v>
      </c>
      <c r="B24" s="11"/>
      <c r="C24" s="6">
        <f t="shared" si="0"/>
        <v>77</v>
      </c>
      <c r="D24" s="50">
        <v>31</v>
      </c>
      <c r="E24" s="51">
        <v>15</v>
      </c>
      <c r="F24" s="51">
        <v>6</v>
      </c>
      <c r="G24" s="52">
        <v>25</v>
      </c>
      <c r="H24" s="8">
        <f t="shared" si="1"/>
        <v>0</v>
      </c>
    </row>
    <row r="25" spans="1:8" ht="30" customHeight="1" thickBot="1" x14ac:dyDescent="0.3">
      <c r="A25" s="9" t="s">
        <v>13</v>
      </c>
      <c r="B25" s="11"/>
      <c r="C25" s="12">
        <f t="shared" si="0"/>
        <v>50</v>
      </c>
      <c r="D25" s="54">
        <v>10</v>
      </c>
      <c r="E25" s="55">
        <v>17</v>
      </c>
      <c r="F25" s="55">
        <v>13</v>
      </c>
      <c r="G25" s="56">
        <v>10</v>
      </c>
      <c r="H25" s="57">
        <f t="shared" si="1"/>
        <v>0</v>
      </c>
    </row>
    <row r="26" spans="1:8" ht="15.75" customHeight="1" thickBot="1" x14ac:dyDescent="0.3">
      <c r="A26" s="122" t="s">
        <v>21</v>
      </c>
      <c r="B26" s="123"/>
      <c r="C26" s="124"/>
      <c r="D26" s="124"/>
      <c r="E26" s="124"/>
      <c r="F26" s="124"/>
      <c r="G26" s="125"/>
      <c r="H26" s="40">
        <f>SUM(H7:H25)</f>
        <v>0</v>
      </c>
    </row>
    <row r="27" spans="1:8" ht="15.75" customHeight="1" thickBot="1" x14ac:dyDescent="0.3">
      <c r="A27" s="13"/>
      <c r="B27" s="13"/>
      <c r="C27" s="13"/>
      <c r="D27" s="14"/>
      <c r="E27" s="14"/>
      <c r="F27" s="14"/>
      <c r="G27" s="14"/>
      <c r="H27" s="15"/>
    </row>
    <row r="28" spans="1:8" ht="15" customHeight="1" x14ac:dyDescent="0.25">
      <c r="A28" s="92" t="s">
        <v>14</v>
      </c>
      <c r="B28" s="120" t="s">
        <v>1</v>
      </c>
      <c r="C28" s="126" t="s">
        <v>67</v>
      </c>
      <c r="D28" s="114"/>
      <c r="E28" s="114"/>
      <c r="F28" s="114"/>
      <c r="G28" s="127"/>
      <c r="H28" s="100" t="s">
        <v>2</v>
      </c>
    </row>
    <row r="29" spans="1:8" ht="30.75" customHeight="1" thickBot="1" x14ac:dyDescent="0.3">
      <c r="A29" s="119"/>
      <c r="B29" s="121"/>
      <c r="C29" s="16" t="s">
        <v>3</v>
      </c>
      <c r="D29" s="25" t="s">
        <v>55</v>
      </c>
      <c r="E29" s="25" t="s">
        <v>59</v>
      </c>
      <c r="F29" s="25" t="s">
        <v>57</v>
      </c>
      <c r="G29" s="25" t="s">
        <v>58</v>
      </c>
      <c r="H29" s="101"/>
    </row>
    <row r="30" spans="1:8" ht="16.5" customHeight="1" x14ac:dyDescent="0.25">
      <c r="A30" s="84" t="s">
        <v>91</v>
      </c>
      <c r="B30" s="18"/>
      <c r="C30" s="76">
        <f>SUM(D30:G30)</f>
        <v>342</v>
      </c>
      <c r="D30" s="58">
        <v>296</v>
      </c>
      <c r="E30" s="59">
        <v>15</v>
      </c>
      <c r="F30" s="59">
        <v>6</v>
      </c>
      <c r="G30" s="60">
        <v>25</v>
      </c>
      <c r="H30" s="77">
        <f>B30*C30</f>
        <v>0</v>
      </c>
    </row>
    <row r="31" spans="1:8" ht="15" customHeight="1" x14ac:dyDescent="0.25">
      <c r="A31" s="79" t="s">
        <v>15</v>
      </c>
      <c r="B31" s="21"/>
      <c r="C31" s="19">
        <f t="shared" ref="C31:C45" si="2">SUM(D31:G31)</f>
        <v>342</v>
      </c>
      <c r="D31" s="61">
        <v>296</v>
      </c>
      <c r="E31" s="62">
        <v>15</v>
      </c>
      <c r="F31" s="62">
        <v>6</v>
      </c>
      <c r="G31" s="63">
        <v>25</v>
      </c>
      <c r="H31" s="8">
        <f t="shared" ref="H31:H46" si="3">B31*C31</f>
        <v>0</v>
      </c>
    </row>
    <row r="32" spans="1:8" ht="15" customHeight="1" x14ac:dyDescent="0.25">
      <c r="A32" s="79" t="s">
        <v>16</v>
      </c>
      <c r="B32" s="21"/>
      <c r="C32" s="19">
        <f t="shared" si="2"/>
        <v>342</v>
      </c>
      <c r="D32" s="61">
        <v>296</v>
      </c>
      <c r="E32" s="62">
        <v>15</v>
      </c>
      <c r="F32" s="62">
        <v>6</v>
      </c>
      <c r="G32" s="63">
        <v>25</v>
      </c>
      <c r="H32" s="8">
        <f t="shared" si="3"/>
        <v>0</v>
      </c>
    </row>
    <row r="33" spans="1:8" ht="15" customHeight="1" x14ac:dyDescent="0.25">
      <c r="A33" s="79" t="s">
        <v>17</v>
      </c>
      <c r="B33" s="21"/>
      <c r="C33" s="19">
        <f t="shared" si="2"/>
        <v>342</v>
      </c>
      <c r="D33" s="61">
        <v>296</v>
      </c>
      <c r="E33" s="62">
        <v>15</v>
      </c>
      <c r="F33" s="62">
        <v>6</v>
      </c>
      <c r="G33" s="63">
        <v>25</v>
      </c>
      <c r="H33" s="8">
        <f t="shared" si="3"/>
        <v>0</v>
      </c>
    </row>
    <row r="34" spans="1:8" ht="15" customHeight="1" x14ac:dyDescent="0.25">
      <c r="A34" s="79" t="s">
        <v>18</v>
      </c>
      <c r="B34" s="21"/>
      <c r="C34" s="19">
        <f t="shared" si="2"/>
        <v>342</v>
      </c>
      <c r="D34" s="61">
        <v>296</v>
      </c>
      <c r="E34" s="62">
        <v>15</v>
      </c>
      <c r="F34" s="62">
        <v>6</v>
      </c>
      <c r="G34" s="63">
        <v>25</v>
      </c>
      <c r="H34" s="8">
        <f t="shared" si="3"/>
        <v>0</v>
      </c>
    </row>
    <row r="35" spans="1:8" ht="15" customHeight="1" x14ac:dyDescent="0.25">
      <c r="A35" s="83" t="s">
        <v>92</v>
      </c>
      <c r="B35" s="21"/>
      <c r="C35" s="19">
        <f t="shared" si="2"/>
        <v>342</v>
      </c>
      <c r="D35" s="61">
        <v>296</v>
      </c>
      <c r="E35" s="62">
        <v>15</v>
      </c>
      <c r="F35" s="62">
        <v>6</v>
      </c>
      <c r="G35" s="63">
        <v>25</v>
      </c>
      <c r="H35" s="8">
        <f t="shared" si="3"/>
        <v>0</v>
      </c>
    </row>
    <row r="36" spans="1:8" ht="15" customHeight="1" x14ac:dyDescent="0.25">
      <c r="A36" s="83" t="s">
        <v>82</v>
      </c>
      <c r="B36" s="21"/>
      <c r="C36" s="19">
        <f t="shared" si="2"/>
        <v>342</v>
      </c>
      <c r="D36" s="61">
        <v>296</v>
      </c>
      <c r="E36" s="62">
        <v>15</v>
      </c>
      <c r="F36" s="62">
        <v>6</v>
      </c>
      <c r="G36" s="63">
        <v>25</v>
      </c>
      <c r="H36" s="8">
        <f t="shared" si="3"/>
        <v>0</v>
      </c>
    </row>
    <row r="37" spans="1:8" ht="15" customHeight="1" x14ac:dyDescent="0.25">
      <c r="A37" s="83" t="s">
        <v>83</v>
      </c>
      <c r="B37" s="21"/>
      <c r="C37" s="19">
        <f t="shared" si="2"/>
        <v>342</v>
      </c>
      <c r="D37" s="61">
        <v>296</v>
      </c>
      <c r="E37" s="62">
        <v>15</v>
      </c>
      <c r="F37" s="62">
        <v>6</v>
      </c>
      <c r="G37" s="63">
        <v>25</v>
      </c>
      <c r="H37" s="8">
        <f t="shared" si="3"/>
        <v>0</v>
      </c>
    </row>
    <row r="38" spans="1:8" ht="16.5" customHeight="1" x14ac:dyDescent="0.25">
      <c r="A38" s="83" t="s">
        <v>84</v>
      </c>
      <c r="B38" s="21"/>
      <c r="C38" s="19">
        <f t="shared" si="2"/>
        <v>342</v>
      </c>
      <c r="D38" s="61">
        <v>296</v>
      </c>
      <c r="E38" s="62">
        <v>15</v>
      </c>
      <c r="F38" s="62">
        <v>6</v>
      </c>
      <c r="G38" s="63">
        <v>25</v>
      </c>
      <c r="H38" s="8">
        <f t="shared" si="3"/>
        <v>0</v>
      </c>
    </row>
    <row r="39" spans="1:8" s="45" customFormat="1" x14ac:dyDescent="0.25">
      <c r="A39" s="79" t="s">
        <v>19</v>
      </c>
      <c r="B39" s="21"/>
      <c r="C39" s="19">
        <f t="shared" si="2"/>
        <v>342</v>
      </c>
      <c r="D39" s="61">
        <v>296</v>
      </c>
      <c r="E39" s="62">
        <v>15</v>
      </c>
      <c r="F39" s="62">
        <v>6</v>
      </c>
      <c r="G39" s="63">
        <v>25</v>
      </c>
      <c r="H39" s="8">
        <f t="shared" si="3"/>
        <v>0</v>
      </c>
    </row>
    <row r="40" spans="1:8" s="45" customFormat="1" x14ac:dyDescent="0.25">
      <c r="A40" s="79" t="s">
        <v>20</v>
      </c>
      <c r="B40" s="21"/>
      <c r="C40" s="19">
        <f t="shared" si="2"/>
        <v>265</v>
      </c>
      <c r="D40" s="73">
        <v>221</v>
      </c>
      <c r="E40" s="74">
        <v>14</v>
      </c>
      <c r="F40" s="74">
        <v>5</v>
      </c>
      <c r="G40" s="75">
        <v>25</v>
      </c>
      <c r="H40" s="8">
        <f t="shared" si="3"/>
        <v>0</v>
      </c>
    </row>
    <row r="41" spans="1:8" s="45" customFormat="1" x14ac:dyDescent="0.25">
      <c r="A41" s="83" t="s">
        <v>90</v>
      </c>
      <c r="B41" s="21"/>
      <c r="C41" s="19">
        <f t="shared" si="2"/>
        <v>342</v>
      </c>
      <c r="D41" s="61">
        <v>296</v>
      </c>
      <c r="E41" s="62">
        <v>15</v>
      </c>
      <c r="F41" s="62">
        <v>6</v>
      </c>
      <c r="G41" s="63">
        <v>25</v>
      </c>
      <c r="H41" s="8">
        <f t="shared" si="3"/>
        <v>0</v>
      </c>
    </row>
    <row r="42" spans="1:8" s="45" customFormat="1" x14ac:dyDescent="0.25">
      <c r="A42" s="83" t="s">
        <v>85</v>
      </c>
      <c r="B42" s="21"/>
      <c r="C42" s="19">
        <f t="shared" si="2"/>
        <v>342</v>
      </c>
      <c r="D42" s="61">
        <v>296</v>
      </c>
      <c r="E42" s="62">
        <v>15</v>
      </c>
      <c r="F42" s="62">
        <v>6</v>
      </c>
      <c r="G42" s="63">
        <v>25</v>
      </c>
      <c r="H42" s="8">
        <f t="shared" si="3"/>
        <v>0</v>
      </c>
    </row>
    <row r="43" spans="1:8" s="45" customFormat="1" x14ac:dyDescent="0.25">
      <c r="A43" s="83" t="s">
        <v>86</v>
      </c>
      <c r="B43" s="21"/>
      <c r="C43" s="19">
        <f t="shared" si="2"/>
        <v>342</v>
      </c>
      <c r="D43" s="61">
        <v>296</v>
      </c>
      <c r="E43" s="62">
        <v>15</v>
      </c>
      <c r="F43" s="62">
        <v>6</v>
      </c>
      <c r="G43" s="63">
        <v>25</v>
      </c>
      <c r="H43" s="8">
        <f t="shared" si="3"/>
        <v>0</v>
      </c>
    </row>
    <row r="44" spans="1:8" s="45" customFormat="1" x14ac:dyDescent="0.25">
      <c r="A44" s="83" t="s">
        <v>87</v>
      </c>
      <c r="B44" s="130"/>
      <c r="C44" s="19">
        <f t="shared" si="2"/>
        <v>342</v>
      </c>
      <c r="D44" s="61">
        <v>296</v>
      </c>
      <c r="E44" s="62">
        <v>15</v>
      </c>
      <c r="F44" s="62">
        <v>6</v>
      </c>
      <c r="G44" s="63">
        <v>25</v>
      </c>
      <c r="H44" s="8">
        <f t="shared" si="3"/>
        <v>0</v>
      </c>
    </row>
    <row r="45" spans="1:8" s="45" customFormat="1" ht="15" customHeight="1" x14ac:dyDescent="0.25">
      <c r="A45" s="83" t="s">
        <v>89</v>
      </c>
      <c r="B45" s="21"/>
      <c r="C45" s="19">
        <f t="shared" si="2"/>
        <v>175</v>
      </c>
      <c r="D45" s="102">
        <v>159</v>
      </c>
      <c r="E45" s="104">
        <v>4</v>
      </c>
      <c r="F45" s="104">
        <v>1</v>
      </c>
      <c r="G45" s="106">
        <v>11</v>
      </c>
      <c r="H45" s="8">
        <f t="shared" si="3"/>
        <v>0</v>
      </c>
    </row>
    <row r="46" spans="1:8" s="45" customFormat="1" ht="15.75" customHeight="1" thickBot="1" x14ac:dyDescent="0.3">
      <c r="A46" s="83" t="s">
        <v>88</v>
      </c>
      <c r="B46" s="131"/>
      <c r="C46" s="72">
        <f>SUM(D45:G45)</f>
        <v>175</v>
      </c>
      <c r="D46" s="103"/>
      <c r="E46" s="105"/>
      <c r="F46" s="105"/>
      <c r="G46" s="107"/>
      <c r="H46" s="78">
        <f t="shared" si="3"/>
        <v>0</v>
      </c>
    </row>
    <row r="47" spans="1:8" s="45" customFormat="1" ht="15.75" customHeight="1" thickBot="1" x14ac:dyDescent="0.3">
      <c r="A47" s="22" t="s">
        <v>21</v>
      </c>
      <c r="B47" s="23"/>
      <c r="C47" s="23"/>
      <c r="D47" s="111"/>
      <c r="E47" s="112"/>
      <c r="F47" s="112"/>
      <c r="G47" s="112"/>
      <c r="H47" s="24">
        <f>SUM(H30:H46)</f>
        <v>0</v>
      </c>
    </row>
    <row r="48" spans="1:8" s="45" customFormat="1" ht="15" customHeight="1" x14ac:dyDescent="0.25">
      <c r="A48" s="13"/>
      <c r="B48" s="13"/>
      <c r="C48" s="13"/>
      <c r="D48" s="14"/>
      <c r="E48" s="14"/>
      <c r="F48" s="14"/>
      <c r="G48" s="14"/>
      <c r="H48" s="15"/>
    </row>
    <row r="49" spans="1:8" s="45" customFormat="1" ht="20.25" customHeight="1" x14ac:dyDescent="0.25">
      <c r="A49" s="1" t="s">
        <v>70</v>
      </c>
      <c r="B49"/>
      <c r="C49"/>
      <c r="D49"/>
      <c r="E49"/>
      <c r="F49"/>
      <c r="G49"/>
      <c r="H49"/>
    </row>
    <row r="50" spans="1:8" s="45" customFormat="1" ht="15.75" customHeight="1" thickBot="1" x14ac:dyDescent="0.3">
      <c r="A50"/>
      <c r="B50"/>
      <c r="C50"/>
      <c r="D50"/>
      <c r="E50"/>
      <c r="F50"/>
      <c r="G50"/>
      <c r="H50"/>
    </row>
    <row r="51" spans="1:8" s="45" customFormat="1" ht="15" customHeight="1" x14ac:dyDescent="0.25">
      <c r="A51" s="92" t="s">
        <v>60</v>
      </c>
      <c r="B51" s="100" t="s">
        <v>22</v>
      </c>
      <c r="C51" s="113" t="s">
        <v>67</v>
      </c>
      <c r="D51" s="114"/>
      <c r="E51" s="114"/>
      <c r="F51" s="114"/>
      <c r="G51" s="115"/>
      <c r="H51" s="87" t="s">
        <v>2</v>
      </c>
    </row>
    <row r="52" spans="1:8" s="45" customFormat="1" ht="51" customHeight="1" thickBot="1" x14ac:dyDescent="0.3">
      <c r="A52" s="119"/>
      <c r="B52" s="101"/>
      <c r="C52" s="16" t="s">
        <v>3</v>
      </c>
      <c r="D52" s="17" t="s">
        <v>55</v>
      </c>
      <c r="E52" s="17" t="s">
        <v>56</v>
      </c>
      <c r="F52" s="17" t="s">
        <v>57</v>
      </c>
      <c r="G52" s="17" t="s">
        <v>58</v>
      </c>
      <c r="H52" s="88"/>
    </row>
    <row r="53" spans="1:8" s="45" customFormat="1" ht="24.95" customHeight="1" x14ac:dyDescent="0.25">
      <c r="A53" s="26" t="s">
        <v>23</v>
      </c>
      <c r="B53" s="21"/>
      <c r="C53" s="27">
        <f>D53+E53+F53+G53</f>
        <v>34</v>
      </c>
      <c r="D53" s="27">
        <v>20</v>
      </c>
      <c r="E53" s="27">
        <v>6</v>
      </c>
      <c r="F53" s="27">
        <v>5</v>
      </c>
      <c r="G53" s="27">
        <v>3</v>
      </c>
      <c r="H53" s="28">
        <f>B53*C53</f>
        <v>0</v>
      </c>
    </row>
    <row r="54" spans="1:8" s="45" customFormat="1" ht="24.95" customHeight="1" x14ac:dyDescent="0.25">
      <c r="A54" s="9" t="s">
        <v>24</v>
      </c>
      <c r="B54" s="21"/>
      <c r="C54" s="27">
        <f>D54+E54+F54+G54</f>
        <v>11</v>
      </c>
      <c r="D54" s="27">
        <v>3</v>
      </c>
      <c r="E54" s="27">
        <v>3</v>
      </c>
      <c r="F54" s="27">
        <v>3</v>
      </c>
      <c r="G54" s="27">
        <v>2</v>
      </c>
      <c r="H54" s="7">
        <f t="shared" ref="H54:H82" si="4">B54*C54</f>
        <v>0</v>
      </c>
    </row>
    <row r="55" spans="1:8" s="45" customFormat="1" ht="28.5" customHeight="1" x14ac:dyDescent="0.25">
      <c r="A55" s="9" t="s">
        <v>25</v>
      </c>
      <c r="B55" s="21"/>
      <c r="C55" s="27">
        <f t="shared" ref="C55:C77" si="5">D55+E55+F55+G55</f>
        <v>4</v>
      </c>
      <c r="D55" s="27">
        <v>1</v>
      </c>
      <c r="E55" s="27">
        <v>1</v>
      </c>
      <c r="F55" s="27">
        <v>1</v>
      </c>
      <c r="G55" s="27">
        <v>1</v>
      </c>
      <c r="H55" s="7">
        <f t="shared" si="4"/>
        <v>0</v>
      </c>
    </row>
    <row r="56" spans="1:8" s="45" customFormat="1" ht="24.95" customHeight="1" x14ac:dyDescent="0.25">
      <c r="A56" s="9" t="s">
        <v>26</v>
      </c>
      <c r="B56" s="21"/>
      <c r="C56" s="27">
        <f t="shared" si="5"/>
        <v>4</v>
      </c>
      <c r="D56" s="27">
        <v>1</v>
      </c>
      <c r="E56" s="27">
        <v>1</v>
      </c>
      <c r="F56" s="27">
        <v>1</v>
      </c>
      <c r="G56" s="27">
        <v>1</v>
      </c>
      <c r="H56" s="7">
        <f t="shared" si="4"/>
        <v>0</v>
      </c>
    </row>
    <row r="57" spans="1:8" s="45" customFormat="1" ht="24.95" customHeight="1" x14ac:dyDescent="0.25">
      <c r="A57" s="9" t="s">
        <v>27</v>
      </c>
      <c r="B57" s="21"/>
      <c r="C57" s="27">
        <f t="shared" si="5"/>
        <v>4</v>
      </c>
      <c r="D57" s="27">
        <v>1</v>
      </c>
      <c r="E57" s="27">
        <v>1</v>
      </c>
      <c r="F57" s="27">
        <v>1</v>
      </c>
      <c r="G57" s="27">
        <v>1</v>
      </c>
      <c r="H57" s="7">
        <f t="shared" si="4"/>
        <v>0</v>
      </c>
    </row>
    <row r="58" spans="1:8" s="45" customFormat="1" ht="24.95" customHeight="1" x14ac:dyDescent="0.25">
      <c r="A58" s="9" t="s">
        <v>28</v>
      </c>
      <c r="B58" s="21"/>
      <c r="C58" s="27">
        <f t="shared" si="5"/>
        <v>9</v>
      </c>
      <c r="D58" s="27">
        <v>3</v>
      </c>
      <c r="E58" s="27">
        <v>2</v>
      </c>
      <c r="F58" s="27">
        <v>2</v>
      </c>
      <c r="G58" s="27">
        <v>2</v>
      </c>
      <c r="H58" s="7">
        <f t="shared" si="4"/>
        <v>0</v>
      </c>
    </row>
    <row r="59" spans="1:8" s="45" customFormat="1" ht="24.95" customHeight="1" x14ac:dyDescent="0.25">
      <c r="A59" s="9" t="s">
        <v>29</v>
      </c>
      <c r="B59" s="21"/>
      <c r="C59" s="27">
        <f t="shared" si="5"/>
        <v>7</v>
      </c>
      <c r="D59" s="27">
        <v>1</v>
      </c>
      <c r="E59" s="27">
        <v>2</v>
      </c>
      <c r="F59" s="27">
        <v>2</v>
      </c>
      <c r="G59" s="27">
        <v>2</v>
      </c>
      <c r="H59" s="7">
        <f t="shared" si="4"/>
        <v>0</v>
      </c>
    </row>
    <row r="60" spans="1:8" s="45" customFormat="1" ht="24.95" customHeight="1" x14ac:dyDescent="0.25">
      <c r="A60" s="9" t="s">
        <v>30</v>
      </c>
      <c r="B60" s="21"/>
      <c r="C60" s="27">
        <f t="shared" si="5"/>
        <v>4</v>
      </c>
      <c r="D60" s="27">
        <v>1</v>
      </c>
      <c r="E60" s="27">
        <v>1</v>
      </c>
      <c r="F60" s="27">
        <v>1</v>
      </c>
      <c r="G60" s="27">
        <v>1</v>
      </c>
      <c r="H60" s="7">
        <f t="shared" si="4"/>
        <v>0</v>
      </c>
    </row>
    <row r="61" spans="1:8" s="45" customFormat="1" ht="24.95" customHeight="1" x14ac:dyDescent="0.25">
      <c r="A61" s="9" t="s">
        <v>31</v>
      </c>
      <c r="B61" s="21"/>
      <c r="C61" s="27">
        <f t="shared" si="5"/>
        <v>4</v>
      </c>
      <c r="D61" s="27">
        <v>1</v>
      </c>
      <c r="E61" s="27">
        <v>1</v>
      </c>
      <c r="F61" s="27">
        <v>1</v>
      </c>
      <c r="G61" s="27">
        <v>1</v>
      </c>
      <c r="H61" s="7">
        <f t="shared" si="4"/>
        <v>0</v>
      </c>
    </row>
    <row r="62" spans="1:8" s="45" customFormat="1" ht="24.95" customHeight="1" x14ac:dyDescent="0.25">
      <c r="A62" s="9" t="s">
        <v>32</v>
      </c>
      <c r="B62" s="21"/>
      <c r="C62" s="27">
        <f t="shared" si="5"/>
        <v>4</v>
      </c>
      <c r="D62" s="27">
        <v>1</v>
      </c>
      <c r="E62" s="27">
        <v>1</v>
      </c>
      <c r="F62" s="27">
        <v>1</v>
      </c>
      <c r="G62" s="27">
        <v>1</v>
      </c>
      <c r="H62" s="7">
        <f t="shared" si="4"/>
        <v>0</v>
      </c>
    </row>
    <row r="63" spans="1:8" s="45" customFormat="1" ht="24.95" customHeight="1" x14ac:dyDescent="0.25">
      <c r="A63" s="9" t="s">
        <v>33</v>
      </c>
      <c r="B63" s="21"/>
      <c r="C63" s="27">
        <f t="shared" si="5"/>
        <v>54</v>
      </c>
      <c r="D63" s="27">
        <v>20</v>
      </c>
      <c r="E63" s="27">
        <v>13</v>
      </c>
      <c r="F63" s="27">
        <v>12</v>
      </c>
      <c r="G63" s="27">
        <v>9</v>
      </c>
      <c r="H63" s="7">
        <f t="shared" si="4"/>
        <v>0</v>
      </c>
    </row>
    <row r="64" spans="1:8" ht="24.95" customHeight="1" x14ac:dyDescent="0.25">
      <c r="A64" s="9" t="s">
        <v>34</v>
      </c>
      <c r="B64" s="21"/>
      <c r="C64" s="27">
        <f t="shared" si="5"/>
        <v>26</v>
      </c>
      <c r="D64" s="27">
        <v>5</v>
      </c>
      <c r="E64" s="27">
        <v>9</v>
      </c>
      <c r="F64" s="27">
        <v>6</v>
      </c>
      <c r="G64" s="27">
        <v>6</v>
      </c>
      <c r="H64" s="7">
        <f t="shared" si="4"/>
        <v>0</v>
      </c>
    </row>
    <row r="65" spans="1:8" ht="30.75" customHeight="1" x14ac:dyDescent="0.25">
      <c r="A65" s="9" t="s">
        <v>35</v>
      </c>
      <c r="B65" s="21"/>
      <c r="C65" s="27">
        <f t="shared" si="5"/>
        <v>4</v>
      </c>
      <c r="D65" s="27">
        <v>1</v>
      </c>
      <c r="E65" s="27">
        <v>1</v>
      </c>
      <c r="F65" s="27">
        <v>1</v>
      </c>
      <c r="G65" s="27">
        <v>1</v>
      </c>
      <c r="H65" s="7">
        <f t="shared" si="4"/>
        <v>0</v>
      </c>
    </row>
    <row r="66" spans="1:8" ht="30" customHeight="1" x14ac:dyDescent="0.25">
      <c r="A66" s="9" t="s">
        <v>36</v>
      </c>
      <c r="B66" s="21"/>
      <c r="C66" s="27">
        <f t="shared" si="5"/>
        <v>4</v>
      </c>
      <c r="D66" s="27">
        <v>1</v>
      </c>
      <c r="E66" s="27">
        <v>1</v>
      </c>
      <c r="F66" s="27">
        <v>1</v>
      </c>
      <c r="G66" s="27">
        <v>1</v>
      </c>
      <c r="H66" s="7">
        <f t="shared" si="4"/>
        <v>0</v>
      </c>
    </row>
    <row r="67" spans="1:8" ht="36.75" customHeight="1" x14ac:dyDescent="0.25">
      <c r="A67" s="9" t="s">
        <v>37</v>
      </c>
      <c r="B67" s="21"/>
      <c r="C67" s="27">
        <f t="shared" si="5"/>
        <v>4</v>
      </c>
      <c r="D67" s="27">
        <v>1</v>
      </c>
      <c r="E67" s="27">
        <v>1</v>
      </c>
      <c r="F67" s="27">
        <v>1</v>
      </c>
      <c r="G67" s="27">
        <v>1</v>
      </c>
      <c r="H67" s="7">
        <f t="shared" si="4"/>
        <v>0</v>
      </c>
    </row>
    <row r="68" spans="1:8" ht="24.95" customHeight="1" x14ac:dyDescent="0.25">
      <c r="A68" s="9" t="s">
        <v>38</v>
      </c>
      <c r="B68" s="21"/>
      <c r="C68" s="27">
        <f t="shared" si="5"/>
        <v>4</v>
      </c>
      <c r="D68" s="27">
        <v>1</v>
      </c>
      <c r="E68" s="27">
        <v>1</v>
      </c>
      <c r="F68" s="27">
        <v>1</v>
      </c>
      <c r="G68" s="27">
        <v>1</v>
      </c>
      <c r="H68" s="7">
        <f t="shared" si="4"/>
        <v>0</v>
      </c>
    </row>
    <row r="69" spans="1:8" ht="24.95" customHeight="1" x14ac:dyDescent="0.25">
      <c r="A69" s="9" t="s">
        <v>39</v>
      </c>
      <c r="B69" s="21"/>
      <c r="C69" s="27">
        <f t="shared" si="5"/>
        <v>9</v>
      </c>
      <c r="D69" s="27">
        <v>1</v>
      </c>
      <c r="E69" s="27">
        <v>3</v>
      </c>
      <c r="F69" s="27">
        <v>3</v>
      </c>
      <c r="G69" s="27">
        <v>2</v>
      </c>
      <c r="H69" s="7">
        <f t="shared" si="4"/>
        <v>0</v>
      </c>
    </row>
    <row r="70" spans="1:8" ht="24.95" customHeight="1" x14ac:dyDescent="0.25">
      <c r="A70" s="9" t="s">
        <v>40</v>
      </c>
      <c r="B70" s="21"/>
      <c r="C70" s="27">
        <f t="shared" si="5"/>
        <v>4</v>
      </c>
      <c r="D70" s="27">
        <v>1</v>
      </c>
      <c r="E70" s="27">
        <v>1</v>
      </c>
      <c r="F70" s="27">
        <v>1</v>
      </c>
      <c r="G70" s="27">
        <v>1</v>
      </c>
      <c r="H70" s="7">
        <f t="shared" si="4"/>
        <v>0</v>
      </c>
    </row>
    <row r="71" spans="1:8" ht="24.95" customHeight="1" x14ac:dyDescent="0.25">
      <c r="A71" s="9" t="s">
        <v>41</v>
      </c>
      <c r="B71" s="21"/>
      <c r="C71" s="27">
        <f t="shared" si="5"/>
        <v>4</v>
      </c>
      <c r="D71" s="27">
        <v>1</v>
      </c>
      <c r="E71" s="27">
        <v>1</v>
      </c>
      <c r="F71" s="27">
        <v>1</v>
      </c>
      <c r="G71" s="27">
        <v>1</v>
      </c>
      <c r="H71" s="7">
        <f t="shared" si="4"/>
        <v>0</v>
      </c>
    </row>
    <row r="72" spans="1:8" ht="24.95" customHeight="1" x14ac:dyDescent="0.25">
      <c r="A72" s="9" t="s">
        <v>42</v>
      </c>
      <c r="B72" s="21"/>
      <c r="C72" s="27">
        <f t="shared" si="5"/>
        <v>4</v>
      </c>
      <c r="D72" s="27">
        <v>1</v>
      </c>
      <c r="E72" s="27">
        <v>1</v>
      </c>
      <c r="F72" s="27">
        <v>1</v>
      </c>
      <c r="G72" s="27">
        <v>1</v>
      </c>
      <c r="H72" s="7">
        <f t="shared" si="4"/>
        <v>0</v>
      </c>
    </row>
    <row r="73" spans="1:8" ht="24.95" customHeight="1" x14ac:dyDescent="0.25">
      <c r="A73" s="10" t="s">
        <v>4</v>
      </c>
      <c r="B73" s="21"/>
      <c r="C73" s="27">
        <f t="shared" si="5"/>
        <v>4</v>
      </c>
      <c r="D73" s="27">
        <v>1</v>
      </c>
      <c r="E73" s="27">
        <v>1</v>
      </c>
      <c r="F73" s="27">
        <v>1</v>
      </c>
      <c r="G73" s="27">
        <v>1</v>
      </c>
      <c r="H73" s="7">
        <f t="shared" si="4"/>
        <v>0</v>
      </c>
    </row>
    <row r="74" spans="1:8" ht="24.95" customHeight="1" x14ac:dyDescent="0.25">
      <c r="A74" s="10" t="s">
        <v>43</v>
      </c>
      <c r="B74" s="21"/>
      <c r="C74" s="27">
        <f t="shared" si="5"/>
        <v>8</v>
      </c>
      <c r="D74" s="27">
        <v>5</v>
      </c>
      <c r="E74" s="27">
        <v>1</v>
      </c>
      <c r="F74" s="27">
        <v>1</v>
      </c>
      <c r="G74" s="27">
        <v>1</v>
      </c>
      <c r="H74" s="7">
        <f t="shared" si="4"/>
        <v>0</v>
      </c>
    </row>
    <row r="75" spans="1:8" ht="24.95" customHeight="1" x14ac:dyDescent="0.25">
      <c r="A75" s="10" t="s">
        <v>44</v>
      </c>
      <c r="B75" s="21"/>
      <c r="C75" s="27">
        <f t="shared" si="5"/>
        <v>4</v>
      </c>
      <c r="D75" s="27">
        <v>1</v>
      </c>
      <c r="E75" s="27">
        <v>1</v>
      </c>
      <c r="F75" s="27">
        <v>1</v>
      </c>
      <c r="G75" s="27">
        <v>1</v>
      </c>
      <c r="H75" s="7">
        <f t="shared" si="4"/>
        <v>0</v>
      </c>
    </row>
    <row r="76" spans="1:8" ht="24.95" customHeight="1" x14ac:dyDescent="0.25">
      <c r="A76" s="10" t="s">
        <v>45</v>
      </c>
      <c r="B76" s="21"/>
      <c r="C76" s="27">
        <f t="shared" si="5"/>
        <v>4</v>
      </c>
      <c r="D76" s="27">
        <v>1</v>
      </c>
      <c r="E76" s="27">
        <v>1</v>
      </c>
      <c r="F76" s="27">
        <v>1</v>
      </c>
      <c r="G76" s="27">
        <v>1</v>
      </c>
      <c r="H76" s="7">
        <f t="shared" si="4"/>
        <v>0</v>
      </c>
    </row>
    <row r="77" spans="1:8" ht="24.95" customHeight="1" x14ac:dyDescent="0.25">
      <c r="A77" s="10" t="s">
        <v>46</v>
      </c>
      <c r="B77" s="21"/>
      <c r="C77" s="27">
        <f t="shared" si="5"/>
        <v>4</v>
      </c>
      <c r="D77" s="27">
        <v>1</v>
      </c>
      <c r="E77" s="27">
        <v>1</v>
      </c>
      <c r="F77" s="27">
        <v>1</v>
      </c>
      <c r="G77" s="27">
        <v>1</v>
      </c>
      <c r="H77" s="7">
        <f t="shared" si="4"/>
        <v>0</v>
      </c>
    </row>
    <row r="78" spans="1:8" ht="30.75" customHeight="1" x14ac:dyDescent="0.25">
      <c r="A78" s="30" t="s">
        <v>61</v>
      </c>
      <c r="B78" s="31" t="s">
        <v>47</v>
      </c>
      <c r="C78" s="31">
        <f>SUM(D78:G78)</f>
        <v>1349</v>
      </c>
      <c r="D78" s="31">
        <v>1154</v>
      </c>
      <c r="E78" s="31">
        <v>75</v>
      </c>
      <c r="F78" s="31">
        <v>62</v>
      </c>
      <c r="G78" s="31">
        <v>58</v>
      </c>
      <c r="H78" s="32" t="s">
        <v>48</v>
      </c>
    </row>
    <row r="79" spans="1:8" ht="34.5" customHeight="1" x14ac:dyDescent="0.25">
      <c r="A79" s="33" t="s">
        <v>49</v>
      </c>
      <c r="B79" s="34"/>
      <c r="C79" s="69" t="s">
        <v>50</v>
      </c>
      <c r="D79" s="89" t="s">
        <v>68</v>
      </c>
      <c r="E79" s="90"/>
      <c r="F79" s="90"/>
      <c r="G79" s="91"/>
      <c r="H79" s="35" t="s">
        <v>48</v>
      </c>
    </row>
    <row r="80" spans="1:8" ht="114.75" customHeight="1" x14ac:dyDescent="0.25">
      <c r="A80" s="71" t="s">
        <v>81</v>
      </c>
      <c r="B80" s="21"/>
      <c r="C80" s="29">
        <f>D80+E80+F80+G80</f>
        <v>4</v>
      </c>
      <c r="D80" s="36">
        <v>1</v>
      </c>
      <c r="E80" s="36">
        <v>1</v>
      </c>
      <c r="F80" s="36">
        <v>1</v>
      </c>
      <c r="G80" s="36">
        <v>1</v>
      </c>
      <c r="H80" s="7">
        <f t="shared" si="4"/>
        <v>0</v>
      </c>
    </row>
    <row r="81" spans="1:8" ht="78" customHeight="1" x14ac:dyDescent="0.25">
      <c r="A81" s="9" t="s">
        <v>51</v>
      </c>
      <c r="B81" s="21"/>
      <c r="C81" s="64">
        <f>D81+E81+F81+G81</f>
        <v>3</v>
      </c>
      <c r="D81" s="36">
        <v>0</v>
      </c>
      <c r="E81" s="65">
        <v>1</v>
      </c>
      <c r="F81" s="65">
        <v>1</v>
      </c>
      <c r="G81" s="65">
        <v>1</v>
      </c>
      <c r="H81" s="37">
        <f t="shared" si="4"/>
        <v>0</v>
      </c>
    </row>
    <row r="82" spans="1:8" ht="78" customHeight="1" thickBot="1" x14ac:dyDescent="0.3">
      <c r="A82" s="9" t="s">
        <v>52</v>
      </c>
      <c r="B82" s="21"/>
      <c r="C82" s="64">
        <f>D82+E82+F82+G82</f>
        <v>3</v>
      </c>
      <c r="D82" s="36">
        <v>0</v>
      </c>
      <c r="E82" s="65">
        <v>1</v>
      </c>
      <c r="F82" s="65">
        <v>1</v>
      </c>
      <c r="G82" s="65">
        <v>1</v>
      </c>
      <c r="H82" s="37">
        <f t="shared" si="4"/>
        <v>0</v>
      </c>
    </row>
    <row r="83" spans="1:8" ht="27.75" customHeight="1" thickBot="1" x14ac:dyDescent="0.3">
      <c r="A83" s="38" t="s">
        <v>21</v>
      </c>
      <c r="B83" s="39"/>
      <c r="C83" s="39"/>
      <c r="D83" s="39"/>
      <c r="E83" s="39"/>
      <c r="F83" s="39"/>
      <c r="G83" s="39"/>
      <c r="H83" s="40">
        <f>SUM(H53:H82)</f>
        <v>0</v>
      </c>
    </row>
    <row r="84" spans="1:8" ht="15.75" x14ac:dyDescent="0.25">
      <c r="A84" s="41"/>
      <c r="B84" s="42"/>
      <c r="C84" s="42"/>
      <c r="D84" s="42"/>
      <c r="E84" s="42"/>
      <c r="F84" s="42"/>
      <c r="G84" s="42"/>
      <c r="H84" s="15"/>
    </row>
    <row r="85" spans="1:8" ht="21" thickBot="1" x14ac:dyDescent="0.3">
      <c r="A85" s="1" t="s">
        <v>71</v>
      </c>
      <c r="B85" s="13"/>
      <c r="C85" s="13"/>
      <c r="D85" s="15"/>
    </row>
    <row r="86" spans="1:8" x14ac:dyDescent="0.25">
      <c r="A86" s="92" t="s">
        <v>62</v>
      </c>
      <c r="B86" s="94" t="s">
        <v>22</v>
      </c>
      <c r="C86" s="94" t="s">
        <v>63</v>
      </c>
      <c r="D86" s="96" t="s">
        <v>2</v>
      </c>
      <c r="E86" s="97"/>
    </row>
    <row r="87" spans="1:8" ht="15.75" thickBot="1" x14ac:dyDescent="0.3">
      <c r="A87" s="93"/>
      <c r="B87" s="95"/>
      <c r="C87" s="95"/>
      <c r="D87" s="98"/>
      <c r="E87" s="99"/>
    </row>
    <row r="88" spans="1:8" ht="50.25" customHeight="1" thickBot="1" x14ac:dyDescent="0.3">
      <c r="A88" s="66" t="s">
        <v>64</v>
      </c>
      <c r="B88" s="67"/>
      <c r="C88" s="68">
        <v>34</v>
      </c>
      <c r="D88" s="85">
        <f>B88*C88</f>
        <v>0</v>
      </c>
      <c r="E88" s="86"/>
      <c r="F88" s="70"/>
    </row>
    <row r="90" spans="1:8" ht="15.75" thickBot="1" x14ac:dyDescent="0.3"/>
    <row r="91" spans="1:8" ht="49.5" customHeight="1" thickBot="1" x14ac:dyDescent="0.35">
      <c r="A91" s="43" t="s">
        <v>53</v>
      </c>
      <c r="B91" s="44">
        <f>D88+H83+H26+H47</f>
        <v>0</v>
      </c>
    </row>
    <row r="92" spans="1:8" x14ac:dyDescent="0.25">
      <c r="A92" s="45"/>
    </row>
    <row r="93" spans="1:8" x14ac:dyDescent="0.25">
      <c r="A93" t="s">
        <v>54</v>
      </c>
    </row>
  </sheetData>
  <mergeCells count="37">
    <mergeCell ref="D47:G47"/>
    <mergeCell ref="C51:G51"/>
    <mergeCell ref="A2:H2"/>
    <mergeCell ref="A51:A52"/>
    <mergeCell ref="B51:B52"/>
    <mergeCell ref="A28:A29"/>
    <mergeCell ref="B28:B29"/>
    <mergeCell ref="A26:G26"/>
    <mergeCell ref="C28:G28"/>
    <mergeCell ref="D16:D18"/>
    <mergeCell ref="E16:E18"/>
    <mergeCell ref="F16:F18"/>
    <mergeCell ref="G16:G18"/>
    <mergeCell ref="A5:A6"/>
    <mergeCell ref="B5:B6"/>
    <mergeCell ref="C5:G5"/>
    <mergeCell ref="D11:D12"/>
    <mergeCell ref="E11:E12"/>
    <mergeCell ref="F11:F12"/>
    <mergeCell ref="G11:G12"/>
    <mergeCell ref="H5:H6"/>
    <mergeCell ref="D8:D9"/>
    <mergeCell ref="E8:E9"/>
    <mergeCell ref="F8:F9"/>
    <mergeCell ref="G8:G9"/>
    <mergeCell ref="H28:H29"/>
    <mergeCell ref="D45:D46"/>
    <mergeCell ref="E45:E46"/>
    <mergeCell ref="F45:F46"/>
    <mergeCell ref="G45:G46"/>
    <mergeCell ref="D88:E88"/>
    <mergeCell ref="H51:H52"/>
    <mergeCell ref="D79:G79"/>
    <mergeCell ref="A86:A87"/>
    <mergeCell ref="B86:B87"/>
    <mergeCell ref="C86:C87"/>
    <mergeCell ref="D86:E87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cp:lastPrinted>2018-08-01T06:27:47Z</cp:lastPrinted>
  <dcterms:created xsi:type="dcterms:W3CDTF">2018-07-27T06:15:37Z</dcterms:created>
  <dcterms:modified xsi:type="dcterms:W3CDTF">2019-04-11T09:41:25Z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878931579</vt:i4>
  </property>
  <property fmtid="{D5CDD505-2E9C-101B-9397-08002B2CF9AE}" pid="3" name="_NewReviewCycle">
    <vt:lpwstr/>
  </property>
  <property fmtid="{D5CDD505-2E9C-101B-9397-08002B2CF9AE}" pid="4" name="_EmailSubject">
    <vt:lpwstr>upravená cenová tabulka - víceřádkové vyšetření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1629618327</vt:i4>
  </property>
  <property fmtid="{D5CDD505-2E9C-101B-9397-08002B2CF9AE}" pid="8" name="_ReviewingToolsShownOnce">
    <vt:lpwstr/>
  </property>
</Properties>
</file>